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nquants" sheetId="1" state="visible" r:id="rId2"/>
    <sheet name="flash" sheetId="2" state="visible" r:id="rId3"/>
    <sheet name="F3" sheetId="3" state="visible" r:id="rId4"/>
  </sheets>
  <definedNames>
    <definedName function="false" hidden="true" localSheetId="0" name="_xlnm._FilterDatabase" vbProcedure="false">Manquants!$A$1:$AI$1257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<sst xmlns="http://schemas.openxmlformats.org/spreadsheetml/2006/main" count="5347" uniqueCount="1055">
  <si>
    <t xml:space="preserve">N° colis</t>
  </si>
  <si>
    <t xml:space="preserve">N° OP</t>
  </si>
  <si>
    <t xml:space="preserve">N° ligne OP</t>
  </si>
  <si>
    <t xml:space="preserve">Etat</t>
  </si>
  <si>
    <t xml:space="preserve">Article</t>
  </si>
  <si>
    <t xml:space="preserve">Secteur</t>
  </si>
  <si>
    <t xml:space="preserve">Adresse</t>
  </si>
  <si>
    <t xml:space="preserve">Manquant saisi le</t>
  </si>
  <si>
    <t xml:space="preserve">Société</t>
  </si>
  <si>
    <t xml:space="preserve">Unité logistique</t>
  </si>
  <si>
    <t xml:space="preserve">Motif manquant</t>
  </si>
  <si>
    <t xml:space="preserve">Traitement particulier</t>
  </si>
  <si>
    <t xml:space="preserve">Nb relevés</t>
  </si>
  <si>
    <t xml:space="preserve">Traçabilité</t>
  </si>
  <si>
    <t xml:space="preserve">Manquant saisi par</t>
  </si>
  <si>
    <t xml:space="preserve">Préparé le</t>
  </si>
  <si>
    <t xml:space="preserve">Préparé par</t>
  </si>
  <si>
    <t xml:space="preserve">Modifié le</t>
  </si>
  <si>
    <t xml:space="preserve">Modifié dans</t>
  </si>
  <si>
    <t xml:space="preserve">Modifié par</t>
  </si>
  <si>
    <t xml:space="preserve">N° colis automate</t>
  </si>
  <si>
    <t xml:space="preserve">N° kit</t>
  </si>
  <si>
    <t xml:space="preserve">Unité des quantités</t>
  </si>
  <si>
    <t xml:space="preserve">Quantité colisée</t>
  </si>
  <si>
    <t xml:space="preserve">Quantité par paquet</t>
  </si>
  <si>
    <t xml:space="preserve">Quantité préparée</t>
  </si>
  <si>
    <t xml:space="preserve">Quantité déjà préparée</t>
  </si>
  <si>
    <t xml:space="preserve">Quantité par kit</t>
  </si>
  <si>
    <t xml:space="preserve">Relevés à faire</t>
  </si>
  <si>
    <t xml:space="preserve">Relevés gérés</t>
  </si>
  <si>
    <t xml:space="preserve">Manquant à vérifier</t>
  </si>
  <si>
    <t xml:space="preserve">Colisage</t>
  </si>
  <si>
    <t xml:space="preserve">Ligne</t>
  </si>
  <si>
    <t xml:space="preserve">N° contrôle</t>
  </si>
  <si>
    <t xml:space="preserve">manquants</t>
  </si>
  <si>
    <t xml:space="preserve">039999900122246452</t>
  </si>
  <si>
    <t xml:space="preserve">5737275</t>
  </si>
  <si>
    <t xml:space="preserve">00019</t>
  </si>
  <si>
    <t xml:space="preserve">Préparé</t>
  </si>
  <si>
    <t xml:space="preserve">SURG</t>
  </si>
  <si>
    <t xml:space="preserve">PCS.04.46.01.A</t>
  </si>
  <si>
    <t xml:space="preserve">03/07/2018 09:22:38</t>
  </si>
  <si>
    <t xml:space="preserve">ad001</t>
  </si>
  <si>
    <t xml:space="preserve">UVC</t>
  </si>
  <si>
    <t xml:space="preserve">Non</t>
  </si>
  <si>
    <t xml:space="preserve">0</t>
  </si>
  <si>
    <t xml:space="preserve">ITRAORE</t>
  </si>
  <si>
    <t xml:space="preserve">01/01/1990 12:00:00</t>
  </si>
  <si>
    <t xml:space="preserve">163</t>
  </si>
  <si>
    <t xml:space="preserve">7689</t>
  </si>
  <si>
    <t xml:space="preserve">12224645</t>
  </si>
  <si>
    <t xml:space="preserve">1</t>
  </si>
  <si>
    <t xml:space="preserve">4</t>
  </si>
  <si>
    <t xml:space="preserve">039999900122166583</t>
  </si>
  <si>
    <t xml:space="preserve">5737067</t>
  </si>
  <si>
    <t xml:space="preserve">00014</t>
  </si>
  <si>
    <t xml:space="preserve">G2P_A</t>
  </si>
  <si>
    <t xml:space="preserve">PAA.01.01.01.A</t>
  </si>
  <si>
    <t xml:space="preserve">03/07/2018 09:22:30</t>
  </si>
  <si>
    <t xml:space="preserve">Mvt manquant WCS</t>
  </si>
  <si>
    <t xml:space="preserve">Tâche</t>
  </si>
  <si>
    <t xml:space="preserve">03/07/2018 09:22:29</t>
  </si>
  <si>
    <t xml:space="preserve">39</t>
  </si>
  <si>
    <t xml:space="preserve">-1</t>
  </si>
  <si>
    <t xml:space="preserve">12216658</t>
  </si>
  <si>
    <t xml:space="preserve">Date LC : Traçabilité totale</t>
  </si>
  <si>
    <t xml:space="preserve">12</t>
  </si>
  <si>
    <t xml:space="preserve">2</t>
  </si>
  <si>
    <t xml:space="preserve">039999900122247022</t>
  </si>
  <si>
    <t xml:space="preserve">5737787</t>
  </si>
  <si>
    <t xml:space="preserve">00045</t>
  </si>
  <si>
    <t xml:space="preserve">PCS.04.16.02.A</t>
  </si>
  <si>
    <t xml:space="preserve">03/07/2018 09:22:15</t>
  </si>
  <si>
    <t xml:space="preserve">150</t>
  </si>
  <si>
    <t xml:space="preserve">12224702</t>
  </si>
  <si>
    <t xml:space="preserve">3</t>
  </si>
  <si>
    <t xml:space="preserve">039999900122186376</t>
  </si>
  <si>
    <t xml:space="preserve">5739815</t>
  </si>
  <si>
    <t xml:space="preserve">00002</t>
  </si>
  <si>
    <t xml:space="preserve">03/07/2018 09:21:03</t>
  </si>
  <si>
    <t xml:space="preserve">12218637</t>
  </si>
  <si>
    <t xml:space="preserve">039999900122271157</t>
  </si>
  <si>
    <t xml:space="preserve">5739979</t>
  </si>
  <si>
    <t xml:space="preserve">PCS.02.39.04.C</t>
  </si>
  <si>
    <t xml:space="preserve">03/07/2018 09:19:22</t>
  </si>
  <si>
    <t xml:space="preserve">12227115</t>
  </si>
  <si>
    <t xml:space="preserve">039999900122245479</t>
  </si>
  <si>
    <t xml:space="preserve">5737158</t>
  </si>
  <si>
    <t xml:space="preserve">00018</t>
  </si>
  <si>
    <t xml:space="preserve">PCS.03.26.00.B</t>
  </si>
  <si>
    <t xml:space="preserve">03/07/2018 09:18:18</t>
  </si>
  <si>
    <t xml:space="preserve">177</t>
  </si>
  <si>
    <t xml:space="preserve">12224547</t>
  </si>
  <si>
    <t xml:space="preserve">039999900122209716</t>
  </si>
  <si>
    <t xml:space="preserve">5735492</t>
  </si>
  <si>
    <t xml:space="preserve">03/07/2018 09:17:56</t>
  </si>
  <si>
    <t xml:space="preserve">SGUIDAT</t>
  </si>
  <si>
    <t xml:space="preserve">12220971</t>
  </si>
  <si>
    <t xml:space="preserve">14</t>
  </si>
  <si>
    <t xml:space="preserve">039999900122156676</t>
  </si>
  <si>
    <t xml:space="preserve">5735769</t>
  </si>
  <si>
    <t xml:space="preserve">03/07/2018 09:17:24</t>
  </si>
  <si>
    <t xml:space="preserve">12215667</t>
  </si>
  <si>
    <t xml:space="preserve">039999900122225211</t>
  </si>
  <si>
    <t xml:space="preserve">5739547</t>
  </si>
  <si>
    <t xml:space="preserve">00012</t>
  </si>
  <si>
    <t xml:space="preserve">PCS.04.35.03.C</t>
  </si>
  <si>
    <t xml:space="preserve">03/07/2018 09:14:28</t>
  </si>
  <si>
    <t xml:space="preserve">12222521</t>
  </si>
  <si>
    <t xml:space="preserve">039999900122231083</t>
  </si>
  <si>
    <t xml:space="preserve">5742447</t>
  </si>
  <si>
    <t xml:space="preserve">00001</t>
  </si>
  <si>
    <t xml:space="preserve">PCS.04.44.03.B</t>
  </si>
  <si>
    <t xml:space="preserve">03/07/2018 09:10:45</t>
  </si>
  <si>
    <t xml:space="preserve">145</t>
  </si>
  <si>
    <t xml:space="preserve">12223108</t>
  </si>
  <si>
    <t xml:space="preserve">039999900122225969</t>
  </si>
  <si>
    <t xml:space="preserve">5740522</t>
  </si>
  <si>
    <t xml:space="preserve">G2P_F</t>
  </si>
  <si>
    <t xml:space="preserve">PAF.01.01.01.A</t>
  </si>
  <si>
    <t xml:space="preserve">03/07/2018 09:10:39</t>
  </si>
  <si>
    <t xml:space="preserve">12222596</t>
  </si>
  <si>
    <t xml:space="preserve">039999900122263176</t>
  </si>
  <si>
    <t xml:space="preserve">5732979</t>
  </si>
  <si>
    <t xml:space="preserve">00029</t>
  </si>
  <si>
    <t xml:space="preserve">03/07/2018 09:09:27</t>
  </si>
  <si>
    <t xml:space="preserve">12226317</t>
  </si>
  <si>
    <t xml:space="preserve">9</t>
  </si>
  <si>
    <t xml:space="preserve">039999900122187618</t>
  </si>
  <si>
    <t xml:space="preserve">5741148</t>
  </si>
  <si>
    <t xml:space="preserve">00025</t>
  </si>
  <si>
    <t xml:space="preserve">03/07/2018 09:08:16</t>
  </si>
  <si>
    <t xml:space="preserve">12218761</t>
  </si>
  <si>
    <t xml:space="preserve">039999900122171785</t>
  </si>
  <si>
    <t xml:space="preserve">5736104</t>
  </si>
  <si>
    <t xml:space="preserve">00038</t>
  </si>
  <si>
    <t xml:space="preserve">03/07/2018 09:07:58</t>
  </si>
  <si>
    <t xml:space="preserve">12217178</t>
  </si>
  <si>
    <t xml:space="preserve">039999900122268218</t>
  </si>
  <si>
    <t xml:space="preserve">5739338</t>
  </si>
  <si>
    <t xml:space="preserve">F05</t>
  </si>
  <si>
    <t xml:space="preserve">PFL.02.23.02.D</t>
  </si>
  <si>
    <t xml:space="preserve">03/07/2018 09:06:56</t>
  </si>
  <si>
    <t xml:space="preserve">Stock vide</t>
  </si>
  <si>
    <t xml:space="preserve">DBARBOSA</t>
  </si>
  <si>
    <t xml:space="preserve">125</t>
  </si>
  <si>
    <t xml:space="preserve">8539</t>
  </si>
  <si>
    <t xml:space="preserve">12226821</t>
  </si>
  <si>
    <t xml:space="preserve">Oui</t>
  </si>
  <si>
    <t xml:space="preserve">039999900122212594</t>
  </si>
  <si>
    <t xml:space="preserve">5738516</t>
  </si>
  <si>
    <t xml:space="preserve">00041</t>
  </si>
  <si>
    <t xml:space="preserve">03/07/2018 09:06:37</t>
  </si>
  <si>
    <t xml:space="preserve">12221259</t>
  </si>
  <si>
    <t xml:space="preserve">6</t>
  </si>
  <si>
    <t xml:space="preserve">039999900122270457</t>
  </si>
  <si>
    <t xml:space="preserve">5741915</t>
  </si>
  <si>
    <t xml:space="preserve">00037</t>
  </si>
  <si>
    <t xml:space="preserve">03/07/2018 09:05:58</t>
  </si>
  <si>
    <t xml:space="preserve">12227045</t>
  </si>
  <si>
    <t xml:space="preserve">039999900122239348</t>
  </si>
  <si>
    <t xml:space="preserve">5735500</t>
  </si>
  <si>
    <t xml:space="preserve">00052</t>
  </si>
  <si>
    <t xml:space="preserve">PCS.01.25.00.E</t>
  </si>
  <si>
    <t xml:space="preserve">03/07/2018 09:05:34</t>
  </si>
  <si>
    <t xml:space="preserve">12223934</t>
  </si>
  <si>
    <t xml:space="preserve">039999900122254013</t>
  </si>
  <si>
    <t xml:space="preserve">5739571</t>
  </si>
  <si>
    <t xml:space="preserve">00011</t>
  </si>
  <si>
    <t xml:space="preserve">PCS.04.30.04.A</t>
  </si>
  <si>
    <t xml:space="preserve">03/07/2018 09:05:01</t>
  </si>
  <si>
    <t xml:space="preserve">03/07/2018 09:05:02</t>
  </si>
  <si>
    <t xml:space="preserve">12225401</t>
  </si>
  <si>
    <t xml:space="preserve">039999900122230970</t>
  </si>
  <si>
    <t xml:space="preserve">5742062</t>
  </si>
  <si>
    <t xml:space="preserve">00004</t>
  </si>
  <si>
    <t xml:space="preserve">PCS.03.47.04.A</t>
  </si>
  <si>
    <t xml:space="preserve">03/07/2018 09:04:17</t>
  </si>
  <si>
    <t xml:space="preserve">12223097</t>
  </si>
  <si>
    <t xml:space="preserve">039999900122264074</t>
  </si>
  <si>
    <t xml:space="preserve">5735084</t>
  </si>
  <si>
    <t xml:space="preserve">03/07/2018 09:04:11</t>
  </si>
  <si>
    <t xml:space="preserve">12226407</t>
  </si>
  <si>
    <t xml:space="preserve">039999900122261943</t>
  </si>
  <si>
    <t xml:space="preserve">5742193</t>
  </si>
  <si>
    <t xml:space="preserve">00007</t>
  </si>
  <si>
    <t xml:space="preserve">03/07/2018 09:04:01</t>
  </si>
  <si>
    <t xml:space="preserve">03/07/2018 09:03:28</t>
  </si>
  <si>
    <t xml:space="preserve">CMARTIN</t>
  </si>
  <si>
    <t xml:space="preserve">12226194</t>
  </si>
  <si>
    <t xml:space="preserve">039999900122213867</t>
  </si>
  <si>
    <t xml:space="preserve">5734561</t>
  </si>
  <si>
    <t xml:space="preserve">PCS.03.21.03.B</t>
  </si>
  <si>
    <t xml:space="preserve">03/07/2018 09:00:14</t>
  </si>
  <si>
    <t xml:space="preserve">12221386</t>
  </si>
  <si>
    <t xml:space="preserve">039999900122222227</t>
  </si>
  <si>
    <t xml:space="preserve">5736399</t>
  </si>
  <si>
    <t xml:space="preserve">00032</t>
  </si>
  <si>
    <t xml:space="preserve">03/07/2018 08:56:09</t>
  </si>
  <si>
    <t xml:space="preserve">12222222</t>
  </si>
  <si>
    <t xml:space="preserve">15</t>
  </si>
  <si>
    <t xml:space="preserve">039999900122231670</t>
  </si>
  <si>
    <t xml:space="preserve">5738360</t>
  </si>
  <si>
    <t xml:space="preserve">03/07/2018 08:55:04</t>
  </si>
  <si>
    <t xml:space="preserve">12223167</t>
  </si>
  <si>
    <t xml:space="preserve">039999900122237566</t>
  </si>
  <si>
    <t xml:space="preserve">5734928</t>
  </si>
  <si>
    <t xml:space="preserve">00021</t>
  </si>
  <si>
    <t xml:space="preserve">PCS.03.11.00.A</t>
  </si>
  <si>
    <t xml:space="preserve">03/07/2018 08:54:16</t>
  </si>
  <si>
    <t xml:space="preserve">12223756</t>
  </si>
  <si>
    <t xml:space="preserve">039999900122261974</t>
  </si>
  <si>
    <t xml:space="preserve">03/07/2018 08:50:32</t>
  </si>
  <si>
    <t xml:space="preserve">12226197</t>
  </si>
  <si>
    <t xml:space="preserve">7</t>
  </si>
  <si>
    <t xml:space="preserve">039999900122183443</t>
  </si>
  <si>
    <t xml:space="preserve">5737859</t>
  </si>
  <si>
    <t xml:space="preserve">00009</t>
  </si>
  <si>
    <t xml:space="preserve">03/07/2018 08:48:05</t>
  </si>
  <si>
    <t xml:space="preserve">12218344</t>
  </si>
  <si>
    <t xml:space="preserve">039999900122253948</t>
  </si>
  <si>
    <t xml:space="preserve">5739560</t>
  </si>
  <si>
    <t xml:space="preserve">PCS.03.35.00.B</t>
  </si>
  <si>
    <t xml:space="preserve">03/07/2018 08:46:35</t>
  </si>
  <si>
    <t xml:space="preserve">12225394</t>
  </si>
  <si>
    <t xml:space="preserve">039999900122169690</t>
  </si>
  <si>
    <t xml:space="preserve">5739371</t>
  </si>
  <si>
    <t xml:space="preserve">00042</t>
  </si>
  <si>
    <t xml:space="preserve">03/07/2018 08:40:58</t>
  </si>
  <si>
    <t xml:space="preserve">12216969</t>
  </si>
  <si>
    <t xml:space="preserve">20</t>
  </si>
  <si>
    <t xml:space="preserve">039999900122207989</t>
  </si>
  <si>
    <t xml:space="preserve">5741805</t>
  </si>
  <si>
    <t xml:space="preserve">00016</t>
  </si>
  <si>
    <t xml:space="preserve">PCS.04.39.01.E</t>
  </si>
  <si>
    <t xml:space="preserve">03/07/2018 08:38:52</t>
  </si>
  <si>
    <t xml:space="preserve">03/07/2018 08:38:53</t>
  </si>
  <si>
    <t xml:space="preserve">12220798</t>
  </si>
  <si>
    <t xml:space="preserve">039999900122167825</t>
  </si>
  <si>
    <t xml:space="preserve">5737973</t>
  </si>
  <si>
    <t xml:space="preserve">00024</t>
  </si>
  <si>
    <t xml:space="preserve">PCS.03.35.02.A</t>
  </si>
  <si>
    <t xml:space="preserve">03/07/2018 08:35:50</t>
  </si>
  <si>
    <t xml:space="preserve">12216782</t>
  </si>
  <si>
    <t xml:space="preserve">039999900122210538</t>
  </si>
  <si>
    <t xml:space="preserve">5737748</t>
  </si>
  <si>
    <t xml:space="preserve">00010</t>
  </si>
  <si>
    <t xml:space="preserve">03/07/2018 08:04:14</t>
  </si>
  <si>
    <t xml:space="preserve">12221053</t>
  </si>
  <si>
    <t xml:space="preserve">039999900122223996</t>
  </si>
  <si>
    <t xml:space="preserve">5736244</t>
  </si>
  <si>
    <t xml:space="preserve">03/07/2018 08:00:38</t>
  </si>
  <si>
    <t xml:space="preserve">12222399</t>
  </si>
  <si>
    <t xml:space="preserve">25</t>
  </si>
  <si>
    <t xml:space="preserve">039999900122265439</t>
  </si>
  <si>
    <t xml:space="preserve">5736412</t>
  </si>
  <si>
    <t xml:space="preserve">00020</t>
  </si>
  <si>
    <t xml:space="preserve">03/07/2018 07:58:06</t>
  </si>
  <si>
    <t xml:space="preserve">12226543</t>
  </si>
  <si>
    <t xml:space="preserve">039999900122253832</t>
  </si>
  <si>
    <t xml:space="preserve">5739536</t>
  </si>
  <si>
    <t xml:space="preserve">00005</t>
  </si>
  <si>
    <t xml:space="preserve">03/07/2018 07:55:34</t>
  </si>
  <si>
    <t xml:space="preserve">12225383</t>
  </si>
  <si>
    <t xml:space="preserve">039999900122263299</t>
  </si>
  <si>
    <t xml:space="preserve">5733616</t>
  </si>
  <si>
    <t xml:space="preserve">00023</t>
  </si>
  <si>
    <t xml:space="preserve">03/07/2018 07:52:51</t>
  </si>
  <si>
    <t xml:space="preserve">12226329</t>
  </si>
  <si>
    <t xml:space="preserve">17</t>
  </si>
  <si>
    <t xml:space="preserve">039999900122182446</t>
  </si>
  <si>
    <t xml:space="preserve">5736411</t>
  </si>
  <si>
    <t xml:space="preserve">PCS.02.29.01.A</t>
  </si>
  <si>
    <t xml:space="preserve">03/07/2018 07:52:42</t>
  </si>
  <si>
    <t xml:space="preserve">12218244</t>
  </si>
  <si>
    <t xml:space="preserve">039999900122266092</t>
  </si>
  <si>
    <t xml:space="preserve">5737058</t>
  </si>
  <si>
    <t xml:space="preserve">03/07/2018 07:47:48</t>
  </si>
  <si>
    <t xml:space="preserve">12226609</t>
  </si>
  <si>
    <t xml:space="preserve">039999900122172126</t>
  </si>
  <si>
    <t xml:space="preserve">5737171</t>
  </si>
  <si>
    <t xml:space="preserve">03/07/2018 07:47:02</t>
  </si>
  <si>
    <t xml:space="preserve">12217212</t>
  </si>
  <si>
    <t xml:space="preserve">16</t>
  </si>
  <si>
    <t xml:space="preserve">039999900122233117</t>
  </si>
  <si>
    <t xml:space="preserve">5728542</t>
  </si>
  <si>
    <t xml:space="preserve">00033</t>
  </si>
  <si>
    <t xml:space="preserve">PCS.04.24.01.A</t>
  </si>
  <si>
    <t xml:space="preserve">03/07/2018 07:46:48</t>
  </si>
  <si>
    <t xml:space="preserve">12223311</t>
  </si>
  <si>
    <t xml:space="preserve">039999900122219029</t>
  </si>
  <si>
    <t xml:space="preserve">5736748</t>
  </si>
  <si>
    <t xml:space="preserve">00127</t>
  </si>
  <si>
    <t xml:space="preserve">PCS.03.39.00.B</t>
  </si>
  <si>
    <t xml:space="preserve">03/07/2018 07:45:35</t>
  </si>
  <si>
    <t xml:space="preserve">12221902</t>
  </si>
  <si>
    <t xml:space="preserve">039999900122218688</t>
  </si>
  <si>
    <t xml:space="preserve">5735781</t>
  </si>
  <si>
    <t xml:space="preserve">00031</t>
  </si>
  <si>
    <t xml:space="preserve">PCS.01.23.00.G</t>
  </si>
  <si>
    <t xml:space="preserve">03/07/2018 07:44:39</t>
  </si>
  <si>
    <t xml:space="preserve">12221868</t>
  </si>
  <si>
    <t xml:space="preserve">039999900122214864</t>
  </si>
  <si>
    <t xml:space="preserve">5735982</t>
  </si>
  <si>
    <t xml:space="preserve">03/07/2018 07:42:20</t>
  </si>
  <si>
    <t xml:space="preserve">12221486</t>
  </si>
  <si>
    <t xml:space="preserve">18</t>
  </si>
  <si>
    <t xml:space="preserve">039999900122210019</t>
  </si>
  <si>
    <t xml:space="preserve">5736250</t>
  </si>
  <si>
    <t xml:space="preserve">00017</t>
  </si>
  <si>
    <t xml:space="preserve">03/07/2018 07:38:51</t>
  </si>
  <si>
    <t xml:space="preserve">12221001</t>
  </si>
  <si>
    <t xml:space="preserve">039999900122234787</t>
  </si>
  <si>
    <t xml:space="preserve">5733573</t>
  </si>
  <si>
    <t xml:space="preserve">03/07/2018 07:35:53</t>
  </si>
  <si>
    <t xml:space="preserve">12223478</t>
  </si>
  <si>
    <t xml:space="preserve">11</t>
  </si>
  <si>
    <t xml:space="preserve">039999900122171365</t>
  </si>
  <si>
    <t xml:space="preserve">5734421</t>
  </si>
  <si>
    <t xml:space="preserve">03/07/2018 07:28:56</t>
  </si>
  <si>
    <t xml:space="preserve">12217136</t>
  </si>
  <si>
    <t xml:space="preserve">039999900122187175</t>
  </si>
  <si>
    <t xml:space="preserve">5740693</t>
  </si>
  <si>
    <t xml:space="preserve">03/07/2018 07:25:53</t>
  </si>
  <si>
    <t xml:space="preserve">12218717</t>
  </si>
  <si>
    <t xml:space="preserve">039999900122214505</t>
  </si>
  <si>
    <t xml:space="preserve">5735487</t>
  </si>
  <si>
    <t xml:space="preserve">03/07/2018 07:21:55</t>
  </si>
  <si>
    <t xml:space="preserve">12221450</t>
  </si>
  <si>
    <t xml:space="preserve">13</t>
  </si>
  <si>
    <t xml:space="preserve">039999900122232981</t>
  </si>
  <si>
    <t xml:space="preserve">5728462</t>
  </si>
  <si>
    <t xml:space="preserve">03/07/2018 07:20:01</t>
  </si>
  <si>
    <t xml:space="preserve">12223298</t>
  </si>
  <si>
    <t xml:space="preserve">039999900122255331</t>
  </si>
  <si>
    <t xml:space="preserve">5739823</t>
  </si>
  <si>
    <t xml:space="preserve">PCS.03.27.01.C</t>
  </si>
  <si>
    <t xml:space="preserve">03/07/2018 07:19:07</t>
  </si>
  <si>
    <t xml:space="preserve">85</t>
  </si>
  <si>
    <t xml:space="preserve">12225533</t>
  </si>
  <si>
    <t xml:space="preserve">039999900122260021</t>
  </si>
  <si>
    <t xml:space="preserve">5741818</t>
  </si>
  <si>
    <t xml:space="preserve">03/07/2018 07:17:28</t>
  </si>
  <si>
    <t xml:space="preserve">12226002</t>
  </si>
  <si>
    <t xml:space="preserve">039999900122232356</t>
  </si>
  <si>
    <t xml:space="preserve">5723725</t>
  </si>
  <si>
    <t xml:space="preserve">03/07/2018 07:16:46</t>
  </si>
  <si>
    <t xml:space="preserve">FSAHMIMI</t>
  </si>
  <si>
    <t xml:space="preserve">12223235</t>
  </si>
  <si>
    <t xml:space="preserve">039999900122243451</t>
  </si>
  <si>
    <t xml:space="preserve">5736617</t>
  </si>
  <si>
    <t xml:space="preserve">03/07/2018 07:16:19</t>
  </si>
  <si>
    <t xml:space="preserve">12224345</t>
  </si>
  <si>
    <t xml:space="preserve">10</t>
  </si>
  <si>
    <t xml:space="preserve">039999900122159059</t>
  </si>
  <si>
    <t xml:space="preserve">5732236</t>
  </si>
  <si>
    <t xml:space="preserve">00008</t>
  </si>
  <si>
    <t xml:space="preserve">03/07/2018 07:15:34</t>
  </si>
  <si>
    <t xml:space="preserve">RODILE</t>
  </si>
  <si>
    <t xml:space="preserve">12215905</t>
  </si>
  <si>
    <t xml:space="preserve">039999900122169126</t>
  </si>
  <si>
    <t xml:space="preserve">5738843</t>
  </si>
  <si>
    <t xml:space="preserve">00003</t>
  </si>
  <si>
    <t xml:space="preserve">03/07/2018 07:13:56</t>
  </si>
  <si>
    <t xml:space="preserve">12216912</t>
  </si>
  <si>
    <t xml:space="preserve">039999900122242775</t>
  </si>
  <si>
    <t xml:space="preserve">5736487</t>
  </si>
  <si>
    <t xml:space="preserve">00058</t>
  </si>
  <si>
    <t xml:space="preserve">PCS.03.43.03.C</t>
  </si>
  <si>
    <t xml:space="preserve">03/07/2018 07:07:48</t>
  </si>
  <si>
    <t xml:space="preserve">12224277</t>
  </si>
  <si>
    <t xml:space="preserve">039999900122247657</t>
  </si>
  <si>
    <t xml:space="preserve">5738019</t>
  </si>
  <si>
    <t xml:space="preserve">00027</t>
  </si>
  <si>
    <t xml:space="preserve">03/07/2018 07:06:35</t>
  </si>
  <si>
    <t xml:space="preserve">12224765</t>
  </si>
  <si>
    <t xml:space="preserve">00034</t>
  </si>
  <si>
    <t xml:space="preserve">03/07/2018 07:06:05</t>
  </si>
  <si>
    <t xml:space="preserve">039999900122255539</t>
  </si>
  <si>
    <t xml:space="preserve">5739842</t>
  </si>
  <si>
    <t xml:space="preserve">03/07/2018 07:05:08</t>
  </si>
  <si>
    <t xml:space="preserve">NBROOHM</t>
  </si>
  <si>
    <t xml:space="preserve">12225553</t>
  </si>
  <si>
    <t xml:space="preserve">039999900122264999</t>
  </si>
  <si>
    <t xml:space="preserve">5736079</t>
  </si>
  <si>
    <t xml:space="preserve">00013</t>
  </si>
  <si>
    <t xml:space="preserve">03/07/2018 07:02:31</t>
  </si>
  <si>
    <t xml:space="preserve">12226499</t>
  </si>
  <si>
    <t xml:space="preserve">039999900122214758</t>
  </si>
  <si>
    <t xml:space="preserve">5735793</t>
  </si>
  <si>
    <t xml:space="preserve">03/07/2018 07:01:13</t>
  </si>
  <si>
    <t xml:space="preserve">12221475</t>
  </si>
  <si>
    <t xml:space="preserve">039999900122247664</t>
  </si>
  <si>
    <t xml:space="preserve">PCS.02.19.03.C</t>
  </si>
  <si>
    <t xml:space="preserve">03/07/2018 07:00:28</t>
  </si>
  <si>
    <t xml:space="preserve">12224766</t>
  </si>
  <si>
    <t xml:space="preserve">039999900122182057</t>
  </si>
  <si>
    <t xml:space="preserve">5735779</t>
  </si>
  <si>
    <t xml:space="preserve">PCS.03.29.03.B</t>
  </si>
  <si>
    <t xml:space="preserve">03/07/2018 06:58:53</t>
  </si>
  <si>
    <t xml:space="preserve">12218205</t>
  </si>
  <si>
    <t xml:space="preserve">039999900122156485</t>
  </si>
  <si>
    <t xml:space="preserve">5735214</t>
  </si>
  <si>
    <t xml:space="preserve">03/07/2018 06:56:47</t>
  </si>
  <si>
    <t xml:space="preserve">12215648</t>
  </si>
  <si>
    <t xml:space="preserve">039999900122186185</t>
  </si>
  <si>
    <t xml:space="preserve">5739564</t>
  </si>
  <si>
    <t xml:space="preserve">03/07/2018 06:56:18</t>
  </si>
  <si>
    <t xml:space="preserve">12218618</t>
  </si>
  <si>
    <t xml:space="preserve">039999900122173277</t>
  </si>
  <si>
    <t xml:space="preserve">5724347</t>
  </si>
  <si>
    <t xml:space="preserve">03/07/2018 06:54:02</t>
  </si>
  <si>
    <t xml:space="preserve">12217327</t>
  </si>
  <si>
    <t xml:space="preserve">039999900122237320</t>
  </si>
  <si>
    <t xml:space="preserve">5734859</t>
  </si>
  <si>
    <t xml:space="preserve">PCS.04.23.01.F</t>
  </si>
  <si>
    <t xml:space="preserve">03/07/2018 06:51:40</t>
  </si>
  <si>
    <t xml:space="preserve">12223732</t>
  </si>
  <si>
    <t xml:space="preserve">039999900122230680</t>
  </si>
  <si>
    <t xml:space="preserve">5741010</t>
  </si>
  <si>
    <t xml:space="preserve">PCS.03.37.01.A</t>
  </si>
  <si>
    <t xml:space="preserve">03/07/2018 06:41:12</t>
  </si>
  <si>
    <t xml:space="preserve">12223068</t>
  </si>
  <si>
    <t xml:space="preserve">039999900122267419</t>
  </si>
  <si>
    <t xml:space="preserve">5738490</t>
  </si>
  <si>
    <t xml:space="preserve">03/07/2018 06:37:34</t>
  </si>
  <si>
    <t xml:space="preserve">12226741</t>
  </si>
  <si>
    <t xml:space="preserve">8</t>
  </si>
  <si>
    <t xml:space="preserve">039999900122271133</t>
  </si>
  <si>
    <t xml:space="preserve">5735259</t>
  </si>
  <si>
    <t xml:space="preserve">PCS.04.48.00.A</t>
  </si>
  <si>
    <t xml:space="preserve">03/07/2018 06:34:45</t>
  </si>
  <si>
    <t xml:space="preserve">12227113</t>
  </si>
  <si>
    <t xml:space="preserve">00006</t>
  </si>
  <si>
    <t xml:space="preserve">03/07/2018 06:34:28</t>
  </si>
  <si>
    <t xml:space="preserve">039999900122214529</t>
  </si>
  <si>
    <t xml:space="preserve">03/07/2018 06:24:01</t>
  </si>
  <si>
    <t xml:space="preserve">12221452</t>
  </si>
  <si>
    <t xml:space="preserve">039999900122217148</t>
  </si>
  <si>
    <t xml:space="preserve">5741925</t>
  </si>
  <si>
    <t xml:space="preserve">PCS.03.30.00.B</t>
  </si>
  <si>
    <t xml:space="preserve">03/07/2018 06:22:45</t>
  </si>
  <si>
    <t xml:space="preserve">12221714</t>
  </si>
  <si>
    <t xml:space="preserve">039999900122267006</t>
  </si>
  <si>
    <t xml:space="preserve">5738129</t>
  </si>
  <si>
    <t xml:space="preserve">03/07/2018 06:15:39</t>
  </si>
  <si>
    <t xml:space="preserve">12226700</t>
  </si>
  <si>
    <t xml:space="preserve">039999900122267853</t>
  </si>
  <si>
    <t xml:space="preserve">5739028</t>
  </si>
  <si>
    <t xml:space="preserve">03/07/2018 06:15:24</t>
  </si>
  <si>
    <t xml:space="preserve">12226785</t>
  </si>
  <si>
    <t xml:space="preserve">039999900122267792</t>
  </si>
  <si>
    <t xml:space="preserve">5738847</t>
  </si>
  <si>
    <t xml:space="preserve">00015</t>
  </si>
  <si>
    <t xml:space="preserve">03/07/2018 06:15:21</t>
  </si>
  <si>
    <t xml:space="preserve">12226779</t>
  </si>
  <si>
    <t xml:space="preserve">5</t>
  </si>
  <si>
    <t xml:space="preserve">039999900122259216</t>
  </si>
  <si>
    <t xml:space="preserve">5741610</t>
  </si>
  <si>
    <t xml:space="preserve">03/07/2018 06:11:48</t>
  </si>
  <si>
    <t xml:space="preserve">12225921</t>
  </si>
  <si>
    <t xml:space="preserve">039999900122215007</t>
  </si>
  <si>
    <t xml:space="preserve">5736654</t>
  </si>
  <si>
    <t xml:space="preserve">03/07/2018 06:06:12</t>
  </si>
  <si>
    <t xml:space="preserve">12221500</t>
  </si>
  <si>
    <t xml:space="preserve">039999900122249002</t>
  </si>
  <si>
    <t xml:space="preserve">5738281</t>
  </si>
  <si>
    <t xml:space="preserve">00028</t>
  </si>
  <si>
    <t xml:space="preserve">03/07/2018 06:03:56</t>
  </si>
  <si>
    <t xml:space="preserve">12224900</t>
  </si>
  <si>
    <t xml:space="preserve">039999900122245684</t>
  </si>
  <si>
    <t xml:space="preserve">5737179</t>
  </si>
  <si>
    <t xml:space="preserve">03/07/2018 06:02:22</t>
  </si>
  <si>
    <t xml:space="preserve">12224568</t>
  </si>
  <si>
    <t xml:space="preserve">039999900122172317</t>
  </si>
  <si>
    <t xml:space="preserve">5737901</t>
  </si>
  <si>
    <t xml:space="preserve">03/07/2018 06:02:02</t>
  </si>
  <si>
    <t xml:space="preserve">12217231</t>
  </si>
  <si>
    <t xml:space="preserve">039999900122230321</t>
  </si>
  <si>
    <t xml:space="preserve">5739408</t>
  </si>
  <si>
    <t xml:space="preserve">03/07/2018 06:01:39</t>
  </si>
  <si>
    <t xml:space="preserve">12223032</t>
  </si>
  <si>
    <t xml:space="preserve">039999900122213928</t>
  </si>
  <si>
    <t xml:space="preserve">00062</t>
  </si>
  <si>
    <t xml:space="preserve">03/07/2018 05:58:42</t>
  </si>
  <si>
    <t xml:space="preserve">12221392</t>
  </si>
  <si>
    <t xml:space="preserve">039999900122240788</t>
  </si>
  <si>
    <t xml:space="preserve">5736021</t>
  </si>
  <si>
    <t xml:space="preserve">PCS.03.24.02.C</t>
  </si>
  <si>
    <t xml:space="preserve">03/07/2018 05:58:07</t>
  </si>
  <si>
    <t xml:space="preserve">12224078</t>
  </si>
  <si>
    <t xml:space="preserve">039999900122171204</t>
  </si>
  <si>
    <t xml:space="preserve">5731094</t>
  </si>
  <si>
    <t xml:space="preserve">00063</t>
  </si>
  <si>
    <t xml:space="preserve">03/07/2018 05:56:38</t>
  </si>
  <si>
    <t xml:space="preserve">12217120</t>
  </si>
  <si>
    <t xml:space="preserve">039999900122260960</t>
  </si>
  <si>
    <t xml:space="preserve">5742026</t>
  </si>
  <si>
    <t xml:space="preserve">03/07/2018 05:53:07</t>
  </si>
  <si>
    <t xml:space="preserve">12226096</t>
  </si>
  <si>
    <t xml:space="preserve">24</t>
  </si>
  <si>
    <t xml:space="preserve">039999900122224016</t>
  </si>
  <si>
    <t xml:space="preserve">5736366</t>
  </si>
  <si>
    <t xml:space="preserve">03/07/2018 05:52:24</t>
  </si>
  <si>
    <t xml:space="preserve">12222401</t>
  </si>
  <si>
    <t xml:space="preserve">039999900122184112</t>
  </si>
  <si>
    <t xml:space="preserve">5738325</t>
  </si>
  <si>
    <t xml:space="preserve">03/07/2018 05:51:40</t>
  </si>
  <si>
    <t xml:space="preserve">12218411</t>
  </si>
  <si>
    <t xml:space="preserve">039999900122212280</t>
  </si>
  <si>
    <t xml:space="preserve">5735193</t>
  </si>
  <si>
    <t xml:space="preserve">03/07/2018 05:45:25</t>
  </si>
  <si>
    <t xml:space="preserve">12221228</t>
  </si>
  <si>
    <t xml:space="preserve">039999900122259803</t>
  </si>
  <si>
    <t xml:space="preserve">5741770</t>
  </si>
  <si>
    <t xml:space="preserve">03/07/2018 05:43:00</t>
  </si>
  <si>
    <t xml:space="preserve">12225980</t>
  </si>
  <si>
    <t xml:space="preserve">039999900122238495</t>
  </si>
  <si>
    <t xml:space="preserve">5735228</t>
  </si>
  <si>
    <t xml:space="preserve">03/07/2018 05:42:40</t>
  </si>
  <si>
    <t xml:space="preserve">12223849</t>
  </si>
  <si>
    <t xml:space="preserve">039999900122183801</t>
  </si>
  <si>
    <t xml:space="preserve">5738128</t>
  </si>
  <si>
    <t xml:space="preserve">PCS.03.20.01.C</t>
  </si>
  <si>
    <t xml:space="preserve">03/07/2018 05:42:25</t>
  </si>
  <si>
    <t xml:space="preserve">12218380</t>
  </si>
  <si>
    <t xml:space="preserve">039999900122188882</t>
  </si>
  <si>
    <t xml:space="preserve">5738574</t>
  </si>
  <si>
    <t xml:space="preserve">03/07/2018 05:42:11</t>
  </si>
  <si>
    <t xml:space="preserve">12218888</t>
  </si>
  <si>
    <t xml:space="preserve">039999900122159189</t>
  </si>
  <si>
    <t xml:space="preserve">5733036</t>
  </si>
  <si>
    <t xml:space="preserve">00030</t>
  </si>
  <si>
    <t xml:space="preserve">03/07/2018 05:35:28</t>
  </si>
  <si>
    <t xml:space="preserve">12215918</t>
  </si>
  <si>
    <t xml:space="preserve">039999900122185584</t>
  </si>
  <si>
    <t xml:space="preserve">5739252</t>
  </si>
  <si>
    <t xml:space="preserve">03/07/2018 05:35:14</t>
  </si>
  <si>
    <t xml:space="preserve">12218558</t>
  </si>
  <si>
    <t xml:space="preserve">039999900122238389</t>
  </si>
  <si>
    <t xml:space="preserve">5735203</t>
  </si>
  <si>
    <t xml:space="preserve">03/07/2018 05:28:13</t>
  </si>
  <si>
    <t xml:space="preserve">12223838</t>
  </si>
  <si>
    <t xml:space="preserve">039999900122184518</t>
  </si>
  <si>
    <t xml:space="preserve">5738535</t>
  </si>
  <si>
    <t xml:space="preserve">03/07/2018 05:23:33</t>
  </si>
  <si>
    <t xml:space="preserve">12218451</t>
  </si>
  <si>
    <t xml:space="preserve">039999900122247985</t>
  </si>
  <si>
    <t xml:space="preserve">5738051</t>
  </si>
  <si>
    <t xml:space="preserve">00053</t>
  </si>
  <si>
    <t xml:space="preserve">03/07/2018 05:17:53</t>
  </si>
  <si>
    <t xml:space="preserve">12224798</t>
  </si>
  <si>
    <t xml:space="preserve">039999900122252750</t>
  </si>
  <si>
    <t xml:space="preserve">03/07/2018 05:17:04</t>
  </si>
  <si>
    <t xml:space="preserve">12225275</t>
  </si>
  <si>
    <t xml:space="preserve">039999900122170382</t>
  </si>
  <si>
    <t xml:space="preserve">5739615</t>
  </si>
  <si>
    <t xml:space="preserve">03/07/2018 05:16:21</t>
  </si>
  <si>
    <t xml:space="preserve">12217038</t>
  </si>
  <si>
    <t xml:space="preserve">039999900122169485</t>
  </si>
  <si>
    <t xml:space="preserve">5739353</t>
  </si>
  <si>
    <t xml:space="preserve">03/07/2018 05:15:46</t>
  </si>
  <si>
    <t xml:space="preserve">12216948</t>
  </si>
  <si>
    <t xml:space="preserve">039999900122188493</t>
  </si>
  <si>
    <t xml:space="preserve">5737173</t>
  </si>
  <si>
    <t xml:space="preserve">00051</t>
  </si>
  <si>
    <t xml:space="preserve">03/07/2018 05:15:21</t>
  </si>
  <si>
    <t xml:space="preserve">12218849</t>
  </si>
  <si>
    <t xml:space="preserve">039999900122255225</t>
  </si>
  <si>
    <t xml:space="preserve">5739806</t>
  </si>
  <si>
    <t xml:space="preserve">03/07/2018 05:15:14</t>
  </si>
  <si>
    <t xml:space="preserve">12225522</t>
  </si>
  <si>
    <t xml:space="preserve">039999900122214581</t>
  </si>
  <si>
    <t xml:space="preserve">5735615</t>
  </si>
  <si>
    <t xml:space="preserve">03/07/2018 05:14:59</t>
  </si>
  <si>
    <t xml:space="preserve">12221458</t>
  </si>
  <si>
    <t xml:space="preserve">039999900122252859</t>
  </si>
  <si>
    <t xml:space="preserve">5739350</t>
  </si>
  <si>
    <t xml:space="preserve">00026</t>
  </si>
  <si>
    <t xml:space="preserve">03/07/2018 05:12:20</t>
  </si>
  <si>
    <t xml:space="preserve">12225285</t>
  </si>
  <si>
    <t xml:space="preserve">039999900122164879</t>
  </si>
  <si>
    <t xml:space="preserve">5735767</t>
  </si>
  <si>
    <t xml:space="preserve">PCS.02.23.03.B</t>
  </si>
  <si>
    <t xml:space="preserve">03/07/2018 05:10:25</t>
  </si>
  <si>
    <t xml:space="preserve">12216487</t>
  </si>
  <si>
    <t xml:space="preserve">039999900122187380</t>
  </si>
  <si>
    <t xml:space="preserve">5741039</t>
  </si>
  <si>
    <t xml:space="preserve">03/07/2018 05:09:46</t>
  </si>
  <si>
    <t xml:space="preserve">12218738</t>
  </si>
  <si>
    <t xml:space="preserve">039999900122261172</t>
  </si>
  <si>
    <t xml:space="preserve">5742047</t>
  </si>
  <si>
    <t xml:space="preserve">03/07/2018 05:09:35</t>
  </si>
  <si>
    <t xml:space="preserve">12226117</t>
  </si>
  <si>
    <t xml:space="preserve">26</t>
  </si>
  <si>
    <t xml:space="preserve">03/07/2018 05:06:29</t>
  </si>
  <si>
    <t xml:space="preserve">039999900122188066</t>
  </si>
  <si>
    <t xml:space="preserve">5735290</t>
  </si>
  <si>
    <t xml:space="preserve">03/07/2018 05:05:59</t>
  </si>
  <si>
    <t xml:space="preserve">12218806</t>
  </si>
  <si>
    <t xml:space="preserve">039999900122240153</t>
  </si>
  <si>
    <t xml:space="preserve">5735812</t>
  </si>
  <si>
    <t xml:space="preserve">PCS.03.19.02.C</t>
  </si>
  <si>
    <t xml:space="preserve">03/07/2018 05:05:38</t>
  </si>
  <si>
    <t xml:space="preserve">12224015</t>
  </si>
  <si>
    <t xml:space="preserve">039999900122250916</t>
  </si>
  <si>
    <t xml:space="preserve">5738761</t>
  </si>
  <si>
    <t xml:space="preserve">03/07/2018 05:04:37</t>
  </si>
  <si>
    <t xml:space="preserve">12225091</t>
  </si>
  <si>
    <t xml:space="preserve">039999900122239300</t>
  </si>
  <si>
    <t xml:space="preserve">5735493</t>
  </si>
  <si>
    <t xml:space="preserve">PCS.04.27.03.A</t>
  </si>
  <si>
    <t xml:space="preserve">03/07/2018 05:04:25</t>
  </si>
  <si>
    <t xml:space="preserve">12223930</t>
  </si>
  <si>
    <t xml:space="preserve">039999900122235098</t>
  </si>
  <si>
    <t xml:space="preserve">5733760</t>
  </si>
  <si>
    <t xml:space="preserve">03/07/2018 05:04:09</t>
  </si>
  <si>
    <t xml:space="preserve">12223509</t>
  </si>
  <si>
    <t xml:space="preserve">039999900122206050</t>
  </si>
  <si>
    <t xml:space="preserve">5725556</t>
  </si>
  <si>
    <t xml:space="preserve">03/07/2018 05:01:55</t>
  </si>
  <si>
    <t xml:space="preserve">12220605</t>
  </si>
  <si>
    <t xml:space="preserve">039999900122263725</t>
  </si>
  <si>
    <t xml:space="preserve">5734641</t>
  </si>
  <si>
    <t xml:space="preserve">00035</t>
  </si>
  <si>
    <t xml:space="preserve">03/07/2018 05:01:32</t>
  </si>
  <si>
    <t xml:space="preserve">12226372</t>
  </si>
  <si>
    <t xml:space="preserve">039999900122186680</t>
  </si>
  <si>
    <t xml:space="preserve">5740214</t>
  </si>
  <si>
    <t xml:space="preserve">03/07/2018 04:56:44</t>
  </si>
  <si>
    <t xml:space="preserve">12218668</t>
  </si>
  <si>
    <t xml:space="preserve">039999900122231403</t>
  </si>
  <si>
    <t xml:space="preserve">5735768</t>
  </si>
  <si>
    <t xml:space="preserve">03/07/2018 04:55:42</t>
  </si>
  <si>
    <t xml:space="preserve">12223140</t>
  </si>
  <si>
    <t xml:space="preserve">039999900122164053</t>
  </si>
  <si>
    <t xml:space="preserve">5734824</t>
  </si>
  <si>
    <t xml:space="preserve">00075</t>
  </si>
  <si>
    <t xml:space="preserve">PCS.04.27.03.B</t>
  </si>
  <si>
    <t xml:space="preserve">03/07/2018 04:54:38</t>
  </si>
  <si>
    <t xml:space="preserve">12216405</t>
  </si>
  <si>
    <t xml:space="preserve">039999900122225396</t>
  </si>
  <si>
    <t xml:space="preserve">5739592</t>
  </si>
  <si>
    <t xml:space="preserve">03/07/2018 04:52:48</t>
  </si>
  <si>
    <t xml:space="preserve">12222539</t>
  </si>
  <si>
    <t xml:space="preserve">039999900122255201</t>
  </si>
  <si>
    <t xml:space="preserve">00022</t>
  </si>
  <si>
    <t xml:space="preserve">03/07/2018 04:52:05</t>
  </si>
  <si>
    <t xml:space="preserve">12225520</t>
  </si>
  <si>
    <t xml:space="preserve">039999900122257113</t>
  </si>
  <si>
    <t xml:space="preserve">5740549</t>
  </si>
  <si>
    <t xml:space="preserve">03/07/2018 04:51:56</t>
  </si>
  <si>
    <t xml:space="preserve">12225711</t>
  </si>
  <si>
    <t xml:space="preserve">039999900122257632</t>
  </si>
  <si>
    <t xml:space="preserve">5740801</t>
  </si>
  <si>
    <t xml:space="preserve">03/07/2018 04:50:20</t>
  </si>
  <si>
    <t xml:space="preserve">12225763</t>
  </si>
  <si>
    <t xml:space="preserve">039999900122250886</t>
  </si>
  <si>
    <t xml:space="preserve">03/07/2018 04:48:49</t>
  </si>
  <si>
    <t xml:space="preserve">12225088</t>
  </si>
  <si>
    <t xml:space="preserve">039999900122226768</t>
  </si>
  <si>
    <t xml:space="preserve">5732280</t>
  </si>
  <si>
    <t xml:space="preserve">PFL.02.18.03.A</t>
  </si>
  <si>
    <t xml:space="preserve">03/07/2018 04:48:42</t>
  </si>
  <si>
    <t xml:space="preserve">SDUA</t>
  </si>
  <si>
    <t xml:space="preserve">03/07/2018 04:20:16</t>
  </si>
  <si>
    <t xml:space="preserve">TYAYA</t>
  </si>
  <si>
    <t xml:space="preserve">60022</t>
  </si>
  <si>
    <t xml:space="preserve">6601</t>
  </si>
  <si>
    <t xml:space="preserve">12222676</t>
  </si>
  <si>
    <t xml:space="preserve">039999900122245554</t>
  </si>
  <si>
    <t xml:space="preserve">5737162</t>
  </si>
  <si>
    <t xml:space="preserve">PCS.03.26.03.B</t>
  </si>
  <si>
    <t xml:space="preserve">03/07/2018 04:48:36</t>
  </si>
  <si>
    <t xml:space="preserve">12224555</t>
  </si>
  <si>
    <t xml:space="preserve">039999900122225204</t>
  </si>
  <si>
    <t xml:space="preserve">5739524</t>
  </si>
  <si>
    <t xml:space="preserve">03/07/2018 04:45:17</t>
  </si>
  <si>
    <t xml:space="preserve">12222520</t>
  </si>
  <si>
    <t xml:space="preserve">039999900122231496</t>
  </si>
  <si>
    <t xml:space="preserve">5736241</t>
  </si>
  <si>
    <t xml:space="preserve">03/07/2018 04:44:05</t>
  </si>
  <si>
    <t xml:space="preserve">12223149</t>
  </si>
  <si>
    <t xml:space="preserve">039999900122209433</t>
  </si>
  <si>
    <t xml:space="preserve">5731812</t>
  </si>
  <si>
    <t xml:space="preserve">03/07/2018 04:43:00</t>
  </si>
  <si>
    <t xml:space="preserve">12220943</t>
  </si>
  <si>
    <t xml:space="preserve">039999900122227543</t>
  </si>
  <si>
    <t xml:space="preserve">5728627</t>
  </si>
  <si>
    <t xml:space="preserve">03/07/2018 04:41:32</t>
  </si>
  <si>
    <t xml:space="preserve">12222754</t>
  </si>
  <si>
    <t xml:space="preserve">039999900122262636</t>
  </si>
  <si>
    <t xml:space="preserve">03/07/2018 04:40:43</t>
  </si>
  <si>
    <t xml:space="preserve">12226263</t>
  </si>
  <si>
    <t xml:space="preserve">039999900122215977</t>
  </si>
  <si>
    <t xml:space="preserve">5739366</t>
  </si>
  <si>
    <t xml:space="preserve">03/07/2018 04:38:38</t>
  </si>
  <si>
    <t xml:space="preserve">12221597</t>
  </si>
  <si>
    <t xml:space="preserve">039999900122240665</t>
  </si>
  <si>
    <t xml:space="preserve">5735996</t>
  </si>
  <si>
    <t xml:space="preserve">03/07/2018 04:37:55</t>
  </si>
  <si>
    <t xml:space="preserve">12224066</t>
  </si>
  <si>
    <t xml:space="preserve">039999900122266481</t>
  </si>
  <si>
    <t xml:space="preserve">5737297</t>
  </si>
  <si>
    <t xml:space="preserve">00057</t>
  </si>
  <si>
    <t xml:space="preserve">03/07/2018 04:36:04</t>
  </si>
  <si>
    <t xml:space="preserve">12226648</t>
  </si>
  <si>
    <t xml:space="preserve">039999900122269284</t>
  </si>
  <si>
    <t xml:space="preserve">5740135</t>
  </si>
  <si>
    <t xml:space="preserve">03/07/2018 04:35:21</t>
  </si>
  <si>
    <t xml:space="preserve">12226928</t>
  </si>
  <si>
    <t xml:space="preserve">039999900122223460</t>
  </si>
  <si>
    <t xml:space="preserve">5734192</t>
  </si>
  <si>
    <t xml:space="preserve">00040</t>
  </si>
  <si>
    <t xml:space="preserve">03/07/2018 04:35:19</t>
  </si>
  <si>
    <t xml:space="preserve">12222346</t>
  </si>
  <si>
    <t xml:space="preserve">039999900122245691</t>
  </si>
  <si>
    <t xml:space="preserve">03/07/2018 04:33:56</t>
  </si>
  <si>
    <t xml:space="preserve">12224569</t>
  </si>
  <si>
    <t xml:space="preserve">039999900122246438</t>
  </si>
  <si>
    <t xml:space="preserve">5737256</t>
  </si>
  <si>
    <t xml:space="preserve">03/07/2018 04:30:54</t>
  </si>
  <si>
    <t xml:space="preserve">12224643</t>
  </si>
  <si>
    <t xml:space="preserve">039999900122165999</t>
  </si>
  <si>
    <t xml:space="preserve">5736476</t>
  </si>
  <si>
    <t xml:space="preserve">03/07/2018 04:30:17</t>
  </si>
  <si>
    <t xml:space="preserve">12216599</t>
  </si>
  <si>
    <t xml:space="preserve">039999900122267303</t>
  </si>
  <si>
    <t xml:space="preserve">5738367</t>
  </si>
  <si>
    <t xml:space="preserve">03/07/2018 04:28:38</t>
  </si>
  <si>
    <t xml:space="preserve">03/07/2018 04:28:39</t>
  </si>
  <si>
    <t xml:space="preserve">12226730</t>
  </si>
  <si>
    <t xml:space="preserve">039999900122240801</t>
  </si>
  <si>
    <t xml:space="preserve">03/07/2018 04:27:59</t>
  </si>
  <si>
    <t xml:space="preserve">12224080</t>
  </si>
  <si>
    <t xml:space="preserve">039999900122246599</t>
  </si>
  <si>
    <t xml:space="preserve">5737300</t>
  </si>
  <si>
    <t xml:space="preserve">03/07/2018 04:26:10</t>
  </si>
  <si>
    <t xml:space="preserve">12224659</t>
  </si>
  <si>
    <t xml:space="preserve">039999900122243161</t>
  </si>
  <si>
    <t xml:space="preserve">5736590</t>
  </si>
  <si>
    <t xml:space="preserve">03/07/2018 04:25:33</t>
  </si>
  <si>
    <t xml:space="preserve">12224316</t>
  </si>
  <si>
    <t xml:space="preserve">039999900122227741</t>
  </si>
  <si>
    <t xml:space="preserve">5733440</t>
  </si>
  <si>
    <t xml:space="preserve">03/07/2018 04:25:09</t>
  </si>
  <si>
    <t xml:space="preserve">12222774</t>
  </si>
  <si>
    <t xml:space="preserve">039999900122250633</t>
  </si>
  <si>
    <t xml:space="preserve">5738714</t>
  </si>
  <si>
    <t xml:space="preserve">03/07/2018 04:24:59</t>
  </si>
  <si>
    <t xml:space="preserve">12225063</t>
  </si>
  <si>
    <t xml:space="preserve">039999900122255881</t>
  </si>
  <si>
    <t xml:space="preserve">5739989</t>
  </si>
  <si>
    <t xml:space="preserve">03/07/2018 04:24:55</t>
  </si>
  <si>
    <t xml:space="preserve">CTOURE</t>
  </si>
  <si>
    <t xml:space="preserve">12225588</t>
  </si>
  <si>
    <t xml:space="preserve">039999900122215724</t>
  </si>
  <si>
    <t xml:space="preserve">5738759</t>
  </si>
  <si>
    <t xml:space="preserve">03/07/2018 04:24:35</t>
  </si>
  <si>
    <t xml:space="preserve">12221572</t>
  </si>
  <si>
    <t xml:space="preserve">039999900122262766</t>
  </si>
  <si>
    <t xml:space="preserve">03/07/2018 04:21:18</t>
  </si>
  <si>
    <t xml:space="preserve">12226276</t>
  </si>
  <si>
    <t xml:space="preserve">039999900122264722</t>
  </si>
  <si>
    <t xml:space="preserve">03/07/2018 04:19:36</t>
  </si>
  <si>
    <t xml:space="preserve">12226472</t>
  </si>
  <si>
    <t xml:space="preserve">039999900122209310</t>
  </si>
  <si>
    <t xml:space="preserve">5728303</t>
  </si>
  <si>
    <t xml:space="preserve">03/07/2018 04:19:34</t>
  </si>
  <si>
    <t xml:space="preserve">12220931</t>
  </si>
  <si>
    <t xml:space="preserve">039999900122254167</t>
  </si>
  <si>
    <t xml:space="preserve">5739575</t>
  </si>
  <si>
    <t xml:space="preserve">03/07/2018 04:18:53</t>
  </si>
  <si>
    <t xml:space="preserve">12225416</t>
  </si>
  <si>
    <t xml:space="preserve">039999900122236972</t>
  </si>
  <si>
    <t xml:space="preserve">5734709</t>
  </si>
  <si>
    <t xml:space="preserve">03/07/2018 04:17:40</t>
  </si>
  <si>
    <t xml:space="preserve">12223697</t>
  </si>
  <si>
    <t xml:space="preserve">039999900122246728</t>
  </si>
  <si>
    <t xml:space="preserve">5737687</t>
  </si>
  <si>
    <t xml:space="preserve">03/07/2018 04:13:30</t>
  </si>
  <si>
    <t xml:space="preserve">12224672</t>
  </si>
  <si>
    <t xml:space="preserve">039999900122255416</t>
  </si>
  <si>
    <t xml:space="preserve">5739825</t>
  </si>
  <si>
    <t xml:space="preserve">03/07/2018 03:40:56</t>
  </si>
  <si>
    <t xml:space="preserve">12225541</t>
  </si>
  <si>
    <t xml:space="preserve">039999900122228229</t>
  </si>
  <si>
    <t xml:space="preserve">5735118</t>
  </si>
  <si>
    <t xml:space="preserve">03/07/2018 03:06:34</t>
  </si>
  <si>
    <t xml:space="preserve">12222822</t>
  </si>
  <si>
    <t xml:space="preserve">039999900122226751</t>
  </si>
  <si>
    <t xml:space="preserve">5730899</t>
  </si>
  <si>
    <t xml:space="preserve">00044</t>
  </si>
  <si>
    <t xml:space="preserve">PFL.02.36.00.C</t>
  </si>
  <si>
    <t xml:space="preserve">03/07/2018 02:15:00</t>
  </si>
  <si>
    <t xml:space="preserve">FGOULEAU</t>
  </si>
  <si>
    <t xml:space="preserve">93</t>
  </si>
  <si>
    <t xml:space="preserve">6633</t>
  </si>
  <si>
    <t xml:space="preserve">12222675</t>
  </si>
  <si>
    <t xml:space="preserve">PFL.02.21.01.F</t>
  </si>
  <si>
    <t xml:space="preserve">03/07/2018 02:13:56</t>
  </si>
  <si>
    <t xml:space="preserve">03/07/2018 02:13:57</t>
  </si>
  <si>
    <t xml:space="preserve">039999900122226812</t>
  </si>
  <si>
    <t xml:space="preserve">5734525</t>
  </si>
  <si>
    <t xml:space="preserve">00059</t>
  </si>
  <si>
    <t xml:space="preserve">PFL.02.21.00.C</t>
  </si>
  <si>
    <t xml:space="preserve">03/07/2018 02:11:48</t>
  </si>
  <si>
    <t xml:space="preserve">12222681</t>
  </si>
  <si>
    <t xml:space="preserve">039999900122189438</t>
  </si>
  <si>
    <t xml:space="preserve">5740225</t>
  </si>
  <si>
    <t xml:space="preserve">PFL.02.18.03.E</t>
  </si>
  <si>
    <t xml:space="preserve">03/07/2018 02:09:22</t>
  </si>
  <si>
    <t xml:space="preserve">12218943</t>
  </si>
  <si>
    <t xml:space="preserve">039999900122227208</t>
  </si>
  <si>
    <t xml:space="preserve">5740376</t>
  </si>
  <si>
    <t xml:space="preserve">03/07/2018 02:07:19</t>
  </si>
  <si>
    <t xml:space="preserve">12222720</t>
  </si>
  <si>
    <t xml:space="preserve">039999900122231243</t>
  </si>
  <si>
    <t xml:space="preserve">5734439</t>
  </si>
  <si>
    <t xml:space="preserve">PFL.02.15.03.D</t>
  </si>
  <si>
    <t xml:space="preserve">03/07/2018 02:06:21</t>
  </si>
  <si>
    <t xml:space="preserve">12223124</t>
  </si>
  <si>
    <t xml:space="preserve">039999900122223620</t>
  </si>
  <si>
    <t xml:space="preserve">5735121</t>
  </si>
  <si>
    <t xml:space="preserve">00085</t>
  </si>
  <si>
    <t xml:space="preserve">03/07/2018 02:02:29</t>
  </si>
  <si>
    <t xml:space="preserve">KLEITAO</t>
  </si>
  <si>
    <t xml:space="preserve">6691</t>
  </si>
  <si>
    <t xml:space="preserve">12222362</t>
  </si>
  <si>
    <t xml:space="preserve">039999900122171266</t>
  </si>
  <si>
    <t xml:space="preserve">F01</t>
  </si>
  <si>
    <t xml:space="preserve">PMF.01.13.01.A</t>
  </si>
  <si>
    <t xml:space="preserve">03/07/2018 01:38:31</t>
  </si>
  <si>
    <t xml:space="preserve">12217126</t>
  </si>
  <si>
    <t xml:space="preserve">039999900122188011</t>
  </si>
  <si>
    <t xml:space="preserve">5735014</t>
  </si>
  <si>
    <t xml:space="preserve">03/07/2018 01:38:21</t>
  </si>
  <si>
    <t xml:space="preserve">03/07/2018 01:41:01</t>
  </si>
  <si>
    <t xml:space="preserve">12218801</t>
  </si>
  <si>
    <t xml:space="preserve">039999900122264159</t>
  </si>
  <si>
    <t xml:space="preserve">5735201</t>
  </si>
  <si>
    <t xml:space="preserve">03/07/2018 01:38:09</t>
  </si>
  <si>
    <t xml:space="preserve">12226415</t>
  </si>
  <si>
    <t xml:space="preserve">039999900122231342</t>
  </si>
  <si>
    <t xml:space="preserve">5735399</t>
  </si>
  <si>
    <t xml:space="preserve">03/07/2018 01:37:54</t>
  </si>
  <si>
    <t xml:space="preserve">12223134</t>
  </si>
  <si>
    <t xml:space="preserve">213297</t>
  </si>
  <si>
    <t xml:space="preserve">55673</t>
  </si>
  <si>
    <t xml:space="preserve">126779</t>
  </si>
  <si>
    <t xml:space="preserve">91841</t>
  </si>
  <si>
    <t xml:space="preserve">147429</t>
  </si>
  <si>
    <t xml:space="preserve">81546</t>
  </si>
  <si>
    <t xml:space="preserve">60224</t>
  </si>
  <si>
    <t xml:space="preserve">52186</t>
  </si>
  <si>
    <t xml:space="preserve">233408</t>
  </si>
  <si>
    <t xml:space="preserve">57999</t>
  </si>
  <si>
    <t xml:space="preserve">88190</t>
  </si>
  <si>
    <t xml:space="preserve">231044</t>
  </si>
  <si>
    <t xml:space="preserve">218657</t>
  </si>
  <si>
    <t xml:space="preserve">138778</t>
  </si>
  <si>
    <t xml:space="preserve">127199</t>
  </si>
  <si>
    <t xml:space="preserve">166019</t>
  </si>
  <si>
    <t xml:space="preserve">217122</t>
  </si>
  <si>
    <t xml:space="preserve">152468</t>
  </si>
  <si>
    <t xml:space="preserve">43700</t>
  </si>
  <si>
    <t xml:space="preserve">203029</t>
  </si>
  <si>
    <t xml:space="preserve">85841</t>
  </si>
  <si>
    <t xml:space="preserve">218037</t>
  </si>
  <si>
    <t xml:space="preserve">3237</t>
  </si>
  <si>
    <t xml:space="preserve">242703</t>
  </si>
  <si>
    <t xml:space="preserve">75985</t>
  </si>
  <si>
    <t xml:space="preserve">48113</t>
  </si>
  <si>
    <t xml:space="preserve">102573</t>
  </si>
  <si>
    <t xml:space="preserve">81346</t>
  </si>
  <si>
    <t xml:space="preserve">170955</t>
  </si>
  <si>
    <t xml:space="preserve">154911</t>
  </si>
  <si>
    <t xml:space="preserve">14307</t>
  </si>
  <si>
    <t xml:space="preserve">137304</t>
  </si>
  <si>
    <t xml:space="preserve">164829</t>
  </si>
  <si>
    <t xml:space="preserve">131424</t>
  </si>
  <si>
    <t xml:space="preserve">217619</t>
  </si>
  <si>
    <t xml:space="preserve">234482</t>
  </si>
  <si>
    <t xml:space="preserve">128136</t>
  </si>
  <si>
    <t xml:space="preserve">217989</t>
  </si>
  <si>
    <t xml:space="preserve">95611</t>
  </si>
  <si>
    <t xml:space="preserve">236028</t>
  </si>
  <si>
    <t xml:space="preserve">61848</t>
  </si>
  <si>
    <t xml:space="preserve">103174</t>
  </si>
  <si>
    <t xml:space="preserve">195735</t>
  </si>
  <si>
    <t xml:space="preserve">118895</t>
  </si>
  <si>
    <t xml:space="preserve">38416</t>
  </si>
  <si>
    <t xml:space="preserve">60226</t>
  </si>
  <si>
    <t xml:space="preserve">27563</t>
  </si>
  <si>
    <t xml:space="preserve">164107</t>
  </si>
  <si>
    <t xml:space="preserve">88486</t>
  </si>
  <si>
    <t xml:space="preserve">92217</t>
  </si>
  <si>
    <t xml:space="preserve">60147</t>
  </si>
  <si>
    <t xml:space="preserve">49193</t>
  </si>
  <si>
    <t xml:space="preserve">185390</t>
  </si>
  <si>
    <t xml:space="preserve">202260</t>
  </si>
  <si>
    <t xml:space="preserve">209647</t>
  </si>
  <si>
    <t xml:space="preserve">85921</t>
  </si>
  <si>
    <t xml:space="preserve">132099</t>
  </si>
  <si>
    <t xml:space="preserve">230481</t>
  </si>
  <si>
    <t xml:space="preserve">85017</t>
  </si>
  <si>
    <t xml:space="preserve">137623</t>
  </si>
  <si>
    <t xml:space="preserve">23332</t>
  </si>
  <si>
    <t xml:space="preserve">4847</t>
  </si>
  <si>
    <t xml:space="preserve">51789</t>
  </si>
  <si>
    <t xml:space="preserve">43915</t>
  </si>
  <si>
    <t xml:space="preserve">51254</t>
  </si>
  <si>
    <t xml:space="preserve">59381</t>
  </si>
  <si>
    <t xml:space="preserve">125653</t>
  </si>
  <si>
    <t xml:space="preserve">82409</t>
  </si>
  <si>
    <t xml:space="preserve">100251</t>
  </si>
  <si>
    <t xml:space="preserve">177805</t>
  </si>
  <si>
    <t xml:space="preserve">181724</t>
  </si>
  <si>
    <t xml:space="preserve">70635</t>
  </si>
  <si>
    <t xml:space="preserve">145964</t>
  </si>
  <si>
    <t xml:space="preserve">112295</t>
  </si>
  <si>
    <t xml:space="preserve">94923</t>
  </si>
  <si>
    <t xml:space="preserve">80853</t>
  </si>
  <si>
    <t xml:space="preserve">192946</t>
  </si>
  <si>
    <t xml:space="preserve">43408</t>
  </si>
  <si>
    <t xml:space="preserve">132317</t>
  </si>
  <si>
    <t xml:space="preserve">96335</t>
  </si>
  <si>
    <t xml:space="preserve">128669</t>
  </si>
  <si>
    <t xml:space="preserve">216291</t>
  </si>
  <si>
    <t xml:space="preserve">224079</t>
  </si>
  <si>
    <t xml:space="preserve">109560</t>
  </si>
  <si>
    <t xml:space="preserve">226468</t>
  </si>
  <si>
    <t xml:space="preserve">3490</t>
  </si>
  <si>
    <t xml:space="preserve">55579</t>
  </si>
  <si>
    <t xml:space="preserve">224102</t>
  </si>
  <si>
    <t xml:space="preserve">4360</t>
  </si>
  <si>
    <t xml:space="preserve">61486</t>
  </si>
  <si>
    <t xml:space="preserve">112604</t>
  </si>
  <si>
    <t xml:space="preserve">97499</t>
  </si>
  <si>
    <t xml:space="preserve">209355</t>
  </si>
  <si>
    <t xml:space="preserve">170184</t>
  </si>
  <si>
    <t xml:space="preserve">242597</t>
  </si>
  <si>
    <t xml:space="preserve">232315</t>
  </si>
  <si>
    <t xml:space="preserve">140385</t>
  </si>
  <si>
    <t xml:space="preserve">229339</t>
  </si>
  <si>
    <t xml:space="preserve">230811</t>
  </si>
  <si>
    <t xml:space="preserve">141867</t>
  </si>
  <si>
    <t xml:space="preserve">244880</t>
  </si>
  <si>
    <t xml:space="preserve">125016</t>
  </si>
  <si>
    <t xml:space="preserve">195733</t>
  </si>
  <si>
    <t xml:space="preserve">93225</t>
  </si>
  <si>
    <t xml:space="preserve">225873</t>
  </si>
  <si>
    <t xml:space="preserve">89634</t>
  </si>
  <si>
    <t xml:space="preserve">141542</t>
  </si>
  <si>
    <t xml:space="preserve">102462</t>
  </si>
  <si>
    <t xml:space="preserve">121370</t>
  </si>
  <si>
    <t xml:space="preserve">45343</t>
  </si>
  <si>
    <t xml:space="preserve">51866</t>
  </si>
  <si>
    <t xml:space="preserve">44991</t>
  </si>
  <si>
    <t xml:space="preserve">88694</t>
  </si>
  <si>
    <t xml:space="preserve">120863</t>
  </si>
  <si>
    <t xml:space="preserve">215011</t>
  </si>
  <si>
    <t xml:space="preserve">221691</t>
  </si>
  <si>
    <t xml:space="preserve">114713</t>
  </si>
  <si>
    <t xml:space="preserve">142645</t>
  </si>
  <si>
    <t xml:space="preserve">75866</t>
  </si>
  <si>
    <t xml:space="preserve">195731</t>
  </si>
  <si>
    <t xml:space="preserve">123386</t>
  </si>
  <si>
    <t xml:space="preserve">215109</t>
  </si>
  <si>
    <t xml:space="preserve">129753</t>
  </si>
  <si>
    <t xml:space="preserve">90924</t>
  </si>
  <si>
    <t xml:space="preserve">196137</t>
  </si>
  <si>
    <t xml:space="preserve">228622</t>
  </si>
  <si>
    <t xml:space="preserve">218113</t>
  </si>
  <si>
    <t xml:space="preserve">183407</t>
  </si>
  <si>
    <t xml:space="preserve">142630</t>
  </si>
  <si>
    <t xml:space="preserve">125622</t>
  </si>
  <si>
    <t xml:space="preserve">218114</t>
  </si>
  <si>
    <t xml:space="preserve">224080</t>
  </si>
  <si>
    <t xml:space="preserve">192916</t>
  </si>
  <si>
    <t xml:space="preserve">88786</t>
  </si>
  <si>
    <t xml:space="preserve">147105</t>
  </si>
  <si>
    <t xml:space="preserve">35190</t>
  </si>
  <si>
    <t xml:space="preserve">57358</t>
  </si>
  <si>
    <t xml:space="preserve">80858</t>
  </si>
  <si>
    <t xml:space="preserve">124475</t>
  </si>
  <si>
    <t xml:space="preserve">244587</t>
  </si>
  <si>
    <t xml:space="preserve">85266</t>
  </si>
  <si>
    <t xml:space="preserve">218279</t>
  </si>
  <si>
    <t xml:space="preserve">129133</t>
  </si>
  <si>
    <t xml:space="preserve">40144</t>
  </si>
  <si>
    <t xml:space="preserve">143593</t>
  </si>
  <si>
    <t xml:space="preserve">87340</t>
  </si>
  <si>
    <t xml:space="preserve">77173</t>
  </si>
  <si>
    <t xml:space="preserve">87584</t>
  </si>
  <si>
    <t xml:space="preserve">217466</t>
  </si>
  <si>
    <t xml:space="preserve">142848</t>
  </si>
  <si>
    <t xml:space="preserve">3282</t>
  </si>
  <si>
    <t xml:space="preserve">156915</t>
  </si>
  <si>
    <t xml:space="preserve">213723</t>
  </si>
  <si>
    <t xml:space="preserve">233415</t>
  </si>
  <si>
    <t xml:space="preserve">57285</t>
  </si>
  <si>
    <t xml:space="preserve">217013</t>
  </si>
  <si>
    <t xml:space="preserve">232793</t>
  </si>
  <si>
    <t xml:space="preserve">217058</t>
  </si>
  <si>
    <t xml:space="preserve">110999</t>
  </si>
  <si>
    <t xml:space="preserve">209431</t>
  </si>
  <si>
    <t xml:space="preserve">87790</t>
  </si>
  <si>
    <t xml:space="preserve">130672</t>
  </si>
  <si>
    <t xml:space="preserve">85825</t>
  </si>
  <si>
    <t xml:space="preserve">155227</t>
  </si>
  <si>
    <t xml:space="preserve">234375</t>
  </si>
  <si>
    <t xml:space="preserve">3363</t>
  </si>
  <si>
    <t xml:space="preserve">27640</t>
  </si>
  <si>
    <t xml:space="preserve">133180</t>
  </si>
  <si>
    <t xml:space="preserve">5263</t>
  </si>
  <si>
    <t xml:space="preserve">84591</t>
  </si>
  <si>
    <t xml:space="preserve">125854</t>
  </si>
  <si>
    <t xml:space="preserve">210417</t>
  </si>
  <si>
    <t xml:space="preserve">73457</t>
  </si>
  <si>
    <t xml:space="preserve">80933</t>
  </si>
  <si>
    <t xml:space="preserve">57326</t>
  </si>
  <si>
    <t xml:space="preserve">102312</t>
  </si>
  <si>
    <t xml:space="preserve">57319</t>
  </si>
  <si>
    <t xml:space="preserve">177668</t>
  </si>
  <si>
    <t xml:space="preserve">81957</t>
  </si>
  <si>
    <t xml:space="preserve">57373</t>
  </si>
  <si>
    <t xml:space="preserve">57314</t>
  </si>
  <si>
    <t xml:space="preserve">81676</t>
  </si>
  <si>
    <t xml:space="preserve">55717</t>
  </si>
  <si>
    <t xml:space="preserve">202988</t>
  </si>
  <si>
    <t xml:space="preserve">142980</t>
  </si>
  <si>
    <t xml:space="preserve">77205</t>
  </si>
  <si>
    <t xml:space="preserve">128575</t>
  </si>
  <si>
    <t xml:space="preserve">Flash Manquants 03/07/2018</t>
  </si>
  <si>
    <t xml:space="preserve">A01</t>
  </si>
  <si>
    <t xml:space="preserve">A02</t>
  </si>
  <si>
    <t xml:space="preserve">A03</t>
  </si>
  <si>
    <t xml:space="preserve">A04</t>
  </si>
  <si>
    <t xml:space="preserve">A05</t>
  </si>
  <si>
    <t xml:space="preserve">A06</t>
  </si>
  <si>
    <t xml:space="preserve">CUG</t>
  </si>
  <si>
    <t xml:space="preserve">Nb manquants</t>
  </si>
  <si>
    <t xml:space="preserve">Top 1</t>
  </si>
  <si>
    <t xml:space="preserve">Top 2</t>
  </si>
  <si>
    <t xml:space="preserve">Top 3</t>
  </si>
  <si>
    <t xml:space="preserve">Top 4</t>
  </si>
  <si>
    <t xml:space="preserve">Top 5</t>
  </si>
  <si>
    <t xml:space="preserve">Total Secteur </t>
  </si>
  <si>
    <t xml:space="preserve">F02</t>
  </si>
  <si>
    <t xml:space="preserve">F03</t>
  </si>
  <si>
    <t xml:space="preserve">F04</t>
  </si>
  <si>
    <t xml:space="preserve">Heure H</t>
  </si>
  <si>
    <t xml:space="preserve">Total Manquant</t>
  </si>
  <si>
    <t xml:space="preserve">09H30</t>
  </si>
</sst>
</file>

<file path=xl/styles.xml><?xml version="1.0" encoding="utf-8"?>
<styleSheet xmlns="http://schemas.openxmlformats.org/spreadsheetml/2006/main">
  <numFmts count="1">
    <numFmt numFmtId="164" formatCode="General"/>
  </numFmts>
  <fonts count="1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sz val="36"/>
      <name val="Arial"/>
      <family val="2"/>
      <charset val="1"/>
    </font>
    <font>
      <b val="true"/>
      <sz val="36"/>
      <name val="Calibri Light"/>
      <family val="2"/>
      <charset val="1"/>
    </font>
    <font>
      <sz val="16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8"/>
      <name val="Arial"/>
      <family val="2"/>
      <charset val="1"/>
    </font>
    <font>
      <sz val="14"/>
      <name val="Arial"/>
      <family val="2"/>
      <charset val="1"/>
    </font>
    <font>
      <sz val="10.5"/>
      <name val="Arial"/>
      <family val="2"/>
      <charset val="1"/>
    </font>
    <font>
      <b val="true"/>
      <sz val="14"/>
      <name val="Arial"/>
      <family val="2"/>
      <charset val="1"/>
    </font>
    <font>
      <sz val="26"/>
      <name val="Arial"/>
      <family val="2"/>
      <charset val="1"/>
    </font>
    <font>
      <b val="true"/>
      <sz val="10"/>
      <name val="Arial"/>
      <family val="0"/>
      <charset val="1"/>
    </font>
  </fonts>
  <fills count="12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FFF"/>
        <bgColor rgb="FFE0EFD4"/>
      </patternFill>
    </fill>
    <fill>
      <patternFill patternType="solid">
        <fgColor rgb="FF8FAADC"/>
        <bgColor rgb="FF969696"/>
      </patternFill>
    </fill>
    <fill>
      <patternFill patternType="solid">
        <fgColor rgb="FFFF9900"/>
        <bgColor rgb="FFFFCC00"/>
      </patternFill>
    </fill>
    <fill>
      <patternFill patternType="solid">
        <fgColor rgb="FFB4C7E7"/>
        <bgColor rgb="FFBDD7EE"/>
      </patternFill>
    </fill>
    <fill>
      <patternFill patternType="solid">
        <fgColor rgb="FFD9D9D9"/>
        <bgColor rgb="FFBDD7EE"/>
      </patternFill>
    </fill>
    <fill>
      <patternFill patternType="solid">
        <fgColor rgb="FFBDD7EE"/>
        <bgColor rgb="FFB4C7E7"/>
      </patternFill>
    </fill>
    <fill>
      <patternFill patternType="solid">
        <fgColor rgb="FFFFF685"/>
        <bgColor rgb="FFE0EFD4"/>
      </patternFill>
    </fill>
    <fill>
      <patternFill patternType="solid">
        <fgColor rgb="FFCCFFCC"/>
        <bgColor rgb="FFE0EFD4"/>
      </patternFill>
    </fill>
    <fill>
      <patternFill patternType="solid">
        <fgColor rgb="FFE0EFD4"/>
        <bgColor rgb="FFCCFF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8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9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1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1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11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1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1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8FAADC"/>
      <rgbColor rgb="FF993366"/>
      <rgbColor rgb="FFE0EFD4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685"/>
      <rgbColor rgb="FF99CCFF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2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O13" activeCellId="0" sqref="AO13"/>
    </sheetView>
  </sheetViews>
  <sheetFormatPr defaultRowHeight="12.8" zeroHeight="false" outlineLevelRow="0" outlineLevelCol="0"/>
  <cols>
    <col collapsed="false" customWidth="true" hidden="false" outlineLevel="0" max="1" min="1" style="0" width="19.08"/>
    <col collapsed="false" customWidth="true" hidden="false" outlineLevel="0" max="2" min="2" style="0" width="9.48"/>
    <col collapsed="false" customWidth="true" hidden="false" outlineLevel="0" max="3" min="3" style="0" width="13.8"/>
    <col collapsed="false" customWidth="true" hidden="false" outlineLevel="0" max="4" min="4" style="0" width="7.82"/>
    <col collapsed="false" customWidth="true" hidden="false" outlineLevel="0" max="5" min="5" style="0" width="9.48"/>
    <col collapsed="false" customWidth="true" hidden="false" outlineLevel="0" max="6" min="6" style="0" width="10.6"/>
    <col collapsed="false" customWidth="true" hidden="false" outlineLevel="0" max="7" min="7" style="0" width="14.77"/>
    <col collapsed="false" customWidth="true" hidden="false" outlineLevel="0" max="8" min="8" style="0" width="18.52"/>
    <col collapsed="false" customWidth="true" hidden="false" outlineLevel="0" max="9" min="9" style="0" width="10.46"/>
    <col collapsed="false" customWidth="true" hidden="false" outlineLevel="0" max="10" min="10" style="0" width="16.71"/>
    <col collapsed="false" customWidth="true" hidden="false" outlineLevel="0" max="11" min="11" style="0" width="17.83"/>
    <col collapsed="false" customWidth="true" hidden="false" outlineLevel="0" max="12" min="12" style="0" width="21.16"/>
    <col collapsed="false" customWidth="true" hidden="false" outlineLevel="0" max="13" min="13" style="0" width="12.96"/>
    <col collapsed="false" customWidth="true" hidden="false" outlineLevel="0" max="14" min="14" style="0" width="12.55"/>
    <col collapsed="false" customWidth="true" hidden="false" outlineLevel="0" max="15" min="15" style="0" width="19.63"/>
    <col collapsed="false" customWidth="true" hidden="false" outlineLevel="0" max="16" min="16" style="0" width="17.96"/>
    <col collapsed="false" customWidth="true" hidden="false" outlineLevel="0" max="17" min="17" style="0" width="13.65"/>
    <col collapsed="false" customWidth="true" hidden="false" outlineLevel="0" max="18" min="18" style="0" width="17.96"/>
    <col collapsed="false" customWidth="true" hidden="false" outlineLevel="0" max="19" min="19" style="0" width="14.63"/>
    <col collapsed="false" customWidth="true" hidden="false" outlineLevel="0" max="20" min="20" style="0" width="13.24"/>
    <col collapsed="false" customWidth="true" hidden="false" outlineLevel="0" max="21" min="21" style="0" width="18.66"/>
    <col collapsed="false" customWidth="true" hidden="false" outlineLevel="0" max="22" min="22" style="0" width="8.79"/>
    <col collapsed="false" customWidth="true" hidden="false" outlineLevel="0" max="23" min="23" style="0" width="19.91"/>
    <col collapsed="false" customWidth="true" hidden="false" outlineLevel="0" max="24" min="24" style="0" width="17.4"/>
    <col collapsed="false" customWidth="true" hidden="false" outlineLevel="0" max="25" min="25" style="0" width="20.18"/>
    <col collapsed="false" customWidth="true" hidden="false" outlineLevel="0" max="26" min="26" style="0" width="18.66"/>
    <col collapsed="false" customWidth="true" hidden="false" outlineLevel="0" max="27" min="27" style="0" width="22.55"/>
    <col collapsed="false" customWidth="true" hidden="false" outlineLevel="0" max="28" min="28" style="0" width="16.71"/>
    <col collapsed="false" customWidth="true" hidden="false" outlineLevel="0" max="29" min="29" style="0" width="16.43"/>
    <col collapsed="false" customWidth="true" hidden="false" outlineLevel="0" max="30" min="30" style="0" width="22.82"/>
    <col collapsed="false" customWidth="true" hidden="false" outlineLevel="0" max="31" min="31" style="0" width="19.77"/>
    <col collapsed="false" customWidth="true" hidden="false" outlineLevel="0" max="32" min="32" style="0" width="11.3"/>
    <col collapsed="false" customWidth="true" hidden="false" outlineLevel="0" max="33" min="33" style="0" width="8.66"/>
    <col collapsed="false" customWidth="true" hidden="false" outlineLevel="0" max="34" min="34" style="0" width="13.24"/>
    <col collapsed="false" customWidth="true" hidden="false" outlineLevel="0" max="35" min="35" style="1" width="13.24"/>
    <col collapsed="false" customWidth="false" hidden="false" outlineLevel="0" max="36" min="36" style="1" width="11.52"/>
    <col collapsed="false" customWidth="true" hidden="false" outlineLevel="0" max="37" min="37" style="1" width="4.48"/>
    <col collapsed="false" customWidth="false" hidden="false" outlineLevel="0" max="102" min="38" style="2" width="11.52"/>
    <col collapsed="false" customWidth="false" hidden="false" outlineLevel="0" max="1025" min="103" style="0" width="11.52"/>
  </cols>
  <sheetData>
    <row r="1" customFormat="false" ht="12.8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4" t="s">
        <v>34</v>
      </c>
      <c r="AJ1" s="5"/>
      <c r="AK1" s="5"/>
      <c r="AL1" s="6"/>
      <c r="AM1" s="6"/>
      <c r="AN1" s="6"/>
      <c r="AO1" s="7"/>
      <c r="AP1" s="7"/>
      <c r="AQ1" s="7"/>
      <c r="AR1" s="8"/>
      <c r="AS1" s="7"/>
      <c r="AT1" s="7"/>
      <c r="AU1" s="7"/>
      <c r="AV1" s="8"/>
      <c r="AW1" s="7"/>
      <c r="AX1" s="7"/>
      <c r="AY1" s="7"/>
      <c r="AZ1" s="8"/>
      <c r="BA1" s="7"/>
      <c r="BB1" s="7"/>
      <c r="BC1" s="7"/>
      <c r="BD1" s="8"/>
      <c r="BE1" s="7"/>
      <c r="BF1" s="7"/>
      <c r="BG1" s="7"/>
      <c r="BH1" s="8"/>
      <c r="BI1" s="7"/>
      <c r="BJ1" s="7"/>
      <c r="BK1" s="7"/>
      <c r="BL1" s="8"/>
      <c r="BM1" s="7"/>
      <c r="BN1" s="7"/>
      <c r="BO1" s="7"/>
      <c r="BP1" s="8"/>
      <c r="BQ1" s="7"/>
      <c r="BR1" s="7"/>
      <c r="BS1" s="7"/>
      <c r="BT1" s="8"/>
      <c r="BU1" s="7"/>
      <c r="BV1" s="7"/>
      <c r="BW1" s="7"/>
      <c r="BX1" s="8"/>
      <c r="BY1" s="7"/>
      <c r="BZ1" s="7"/>
      <c r="CA1" s="7"/>
      <c r="CB1" s="8"/>
      <c r="CC1" s="7"/>
      <c r="CD1" s="7"/>
      <c r="CE1" s="7"/>
      <c r="CF1" s="8"/>
      <c r="CG1" s="7"/>
      <c r="CH1" s="7"/>
      <c r="CI1" s="7"/>
      <c r="CJ1" s="8"/>
      <c r="CK1" s="7"/>
      <c r="CL1" s="7"/>
      <c r="CM1" s="7"/>
      <c r="CN1" s="8"/>
      <c r="CO1" s="7"/>
      <c r="CP1" s="7"/>
      <c r="CQ1" s="7"/>
      <c r="CR1" s="8"/>
    </row>
    <row r="2" customFormat="false" ht="12.8" hidden="false" customHeight="false" outlineLevel="0" collapsed="false">
      <c r="A2" s="0" t="s">
        <v>35</v>
      </c>
      <c r="B2" s="0" t="s">
        <v>36</v>
      </c>
      <c r="C2" s="0" t="s">
        <v>37</v>
      </c>
      <c r="D2" s="0" t="s">
        <v>38</v>
      </c>
      <c r="E2" s="0" t="n">
        <v>126690</v>
      </c>
      <c r="F2" s="0" t="s">
        <v>39</v>
      </c>
      <c r="G2" s="0" t="s">
        <v>40</v>
      </c>
      <c r="H2" s="0" t="s">
        <v>41</v>
      </c>
      <c r="I2" s="0" t="s">
        <v>42</v>
      </c>
      <c r="J2" s="0" t="s">
        <v>43</v>
      </c>
      <c r="L2" s="0" t="s">
        <v>44</v>
      </c>
      <c r="M2" s="0" t="s">
        <v>45</v>
      </c>
      <c r="N2" s="0" t="s">
        <v>45</v>
      </c>
      <c r="O2" s="0" t="s">
        <v>46</v>
      </c>
      <c r="P2" s="0" t="s">
        <v>47</v>
      </c>
      <c r="Q2" s="0" t="s">
        <v>45</v>
      </c>
      <c r="R2" s="0" t="s">
        <v>41</v>
      </c>
      <c r="S2" s="0" t="s">
        <v>48</v>
      </c>
      <c r="T2" s="0" t="s">
        <v>49</v>
      </c>
      <c r="U2" s="0" t="s">
        <v>50</v>
      </c>
      <c r="X2" s="0" t="s">
        <v>51</v>
      </c>
      <c r="Y2" s="0" t="s">
        <v>51</v>
      </c>
      <c r="Z2" s="0" t="s">
        <v>45</v>
      </c>
      <c r="AA2" s="0" t="s">
        <v>45</v>
      </c>
      <c r="AB2" s="0" t="s">
        <v>45</v>
      </c>
      <c r="AE2" s="0" t="s">
        <v>44</v>
      </c>
      <c r="AG2" s="0" t="s">
        <v>52</v>
      </c>
      <c r="AI2" s="5" t="n">
        <f aca="false">SUM(X:X-Z:Z)</f>
        <v>1</v>
      </c>
      <c r="AJ2" s="5"/>
      <c r="AK2" s="5" t="n">
        <f aca="false">SUM(AI:AI)</f>
        <v>199</v>
      </c>
      <c r="AL2" s="6"/>
      <c r="AM2" s="6"/>
      <c r="AN2" s="6"/>
      <c r="AO2" s="6"/>
      <c r="AP2" s="6"/>
      <c r="AQ2" s="6"/>
      <c r="AR2" s="9"/>
      <c r="AS2" s="6"/>
      <c r="AT2" s="6"/>
      <c r="AU2" s="6"/>
      <c r="AV2" s="9"/>
      <c r="AW2" s="6"/>
      <c r="AX2" s="6"/>
      <c r="AY2" s="6"/>
      <c r="AZ2" s="9"/>
      <c r="BA2" s="6"/>
      <c r="BB2" s="6"/>
      <c r="BC2" s="6"/>
      <c r="BD2" s="9"/>
      <c r="BE2" s="6"/>
      <c r="BF2" s="6"/>
      <c r="BG2" s="6"/>
      <c r="BH2" s="9"/>
      <c r="BI2" s="6"/>
      <c r="BJ2" s="6"/>
      <c r="BK2" s="6"/>
      <c r="BL2" s="9"/>
      <c r="BM2" s="6"/>
      <c r="BN2" s="6"/>
      <c r="BO2" s="6"/>
      <c r="BP2" s="9"/>
      <c r="BQ2" s="6"/>
      <c r="BR2" s="6"/>
      <c r="BS2" s="6"/>
      <c r="BT2" s="9"/>
      <c r="BU2" s="6"/>
      <c r="BV2" s="6"/>
      <c r="BW2" s="6"/>
      <c r="BX2" s="9"/>
      <c r="BY2" s="6"/>
      <c r="BZ2" s="6"/>
      <c r="CA2" s="6"/>
      <c r="CB2" s="9"/>
      <c r="CC2" s="6"/>
      <c r="CD2" s="6"/>
      <c r="CE2" s="6"/>
      <c r="CF2" s="9"/>
      <c r="CG2" s="6"/>
      <c r="CH2" s="6"/>
      <c r="CI2" s="6"/>
      <c r="CJ2" s="9"/>
      <c r="CK2" s="6"/>
      <c r="CL2" s="6"/>
      <c r="CM2" s="6"/>
      <c r="CN2" s="9"/>
      <c r="CO2" s="6"/>
      <c r="CP2" s="6"/>
      <c r="CQ2" s="6"/>
      <c r="CR2" s="6"/>
    </row>
    <row r="3" customFormat="false" ht="12.8" hidden="false" customHeight="false" outlineLevel="0" collapsed="false">
      <c r="A3" s="0" t="s">
        <v>53</v>
      </c>
      <c r="B3" s="0" t="s">
        <v>54</v>
      </c>
      <c r="C3" s="0" t="s">
        <v>55</v>
      </c>
      <c r="D3" s="0" t="s">
        <v>38</v>
      </c>
      <c r="E3" s="0" t="n">
        <v>152468</v>
      </c>
      <c r="F3" s="0" t="s">
        <v>56</v>
      </c>
      <c r="G3" s="0" t="s">
        <v>57</v>
      </c>
      <c r="H3" s="0" t="s">
        <v>58</v>
      </c>
      <c r="I3" s="0" t="s">
        <v>42</v>
      </c>
      <c r="J3" s="0" t="s">
        <v>43</v>
      </c>
      <c r="K3" s="0" t="s">
        <v>59</v>
      </c>
      <c r="L3" s="0" t="s">
        <v>44</v>
      </c>
      <c r="M3" s="0" t="s">
        <v>45</v>
      </c>
      <c r="N3" s="0" t="s">
        <v>45</v>
      </c>
      <c r="O3" s="0" t="s">
        <v>60</v>
      </c>
      <c r="P3" s="0" t="s">
        <v>61</v>
      </c>
      <c r="Q3" s="0" t="s">
        <v>60</v>
      </c>
      <c r="R3" s="0" t="s">
        <v>58</v>
      </c>
      <c r="S3" s="0" t="s">
        <v>62</v>
      </c>
      <c r="T3" s="0" t="s">
        <v>63</v>
      </c>
      <c r="U3" s="0" t="s">
        <v>64</v>
      </c>
      <c r="X3" s="0" t="s">
        <v>51</v>
      </c>
      <c r="Y3" s="0" t="s">
        <v>51</v>
      </c>
      <c r="Z3" s="0" t="s">
        <v>45</v>
      </c>
      <c r="AA3" s="0" t="s">
        <v>45</v>
      </c>
      <c r="AB3" s="0" t="s">
        <v>45</v>
      </c>
      <c r="AD3" s="0" t="s">
        <v>65</v>
      </c>
      <c r="AE3" s="0" t="s">
        <v>44</v>
      </c>
      <c r="AG3" s="0" t="s">
        <v>66</v>
      </c>
      <c r="AH3" s="0" t="s">
        <v>67</v>
      </c>
      <c r="AI3" s="5" t="n">
        <f aca="false">SUM(X:X-Z:Z)</f>
        <v>1</v>
      </c>
      <c r="AJ3" s="5"/>
      <c r="AK3" s="5"/>
      <c r="AL3" s="6"/>
      <c r="AM3" s="6"/>
      <c r="AN3" s="6"/>
      <c r="AO3" s="6"/>
      <c r="AP3" s="6"/>
      <c r="AQ3" s="6"/>
      <c r="AR3" s="9"/>
      <c r="AS3" s="6"/>
      <c r="AT3" s="6"/>
      <c r="AU3" s="6"/>
      <c r="AV3" s="9"/>
      <c r="AW3" s="6"/>
      <c r="AX3" s="6"/>
      <c r="AY3" s="6"/>
      <c r="AZ3" s="9"/>
      <c r="BA3" s="6"/>
      <c r="BB3" s="6"/>
      <c r="BC3" s="6"/>
      <c r="BD3" s="9"/>
      <c r="BE3" s="6"/>
      <c r="BF3" s="6"/>
      <c r="BG3" s="6"/>
      <c r="BH3" s="9"/>
      <c r="BI3" s="6"/>
      <c r="BJ3" s="6"/>
      <c r="BK3" s="6"/>
      <c r="BL3" s="9"/>
      <c r="BM3" s="6"/>
      <c r="BN3" s="6"/>
      <c r="BO3" s="6"/>
      <c r="BP3" s="9"/>
      <c r="BQ3" s="6"/>
      <c r="BR3" s="6"/>
      <c r="BS3" s="6"/>
      <c r="BT3" s="9"/>
      <c r="BU3" s="6"/>
      <c r="BV3" s="6"/>
      <c r="BW3" s="6"/>
      <c r="BX3" s="9"/>
      <c r="BY3" s="6"/>
      <c r="BZ3" s="6"/>
      <c r="CA3" s="6"/>
      <c r="CB3" s="9"/>
      <c r="CC3" s="6"/>
      <c r="CD3" s="6"/>
      <c r="CE3" s="6"/>
      <c r="CF3" s="9"/>
      <c r="CG3" s="6"/>
      <c r="CH3" s="6"/>
      <c r="CI3" s="6"/>
      <c r="CJ3" s="9"/>
      <c r="CK3" s="6"/>
      <c r="CL3" s="6"/>
      <c r="CM3" s="6"/>
      <c r="CN3" s="9"/>
      <c r="CO3" s="6"/>
      <c r="CP3" s="6"/>
      <c r="CQ3" s="6"/>
      <c r="CR3" s="6"/>
    </row>
    <row r="4" customFormat="false" ht="12.8" hidden="false" customHeight="false" outlineLevel="0" collapsed="false">
      <c r="A4" s="0" t="s">
        <v>68</v>
      </c>
      <c r="B4" s="0" t="s">
        <v>69</v>
      </c>
      <c r="C4" s="0" t="s">
        <v>70</v>
      </c>
      <c r="D4" s="0" t="s">
        <v>38</v>
      </c>
      <c r="E4" s="0" t="n">
        <v>85825</v>
      </c>
      <c r="F4" s="0" t="s">
        <v>39</v>
      </c>
      <c r="G4" s="0" t="s">
        <v>71</v>
      </c>
      <c r="H4" s="0" t="s">
        <v>72</v>
      </c>
      <c r="I4" s="0" t="s">
        <v>42</v>
      </c>
      <c r="J4" s="0" t="s">
        <v>43</v>
      </c>
      <c r="L4" s="0" t="s">
        <v>44</v>
      </c>
      <c r="M4" s="0" t="s">
        <v>45</v>
      </c>
      <c r="N4" s="0" t="s">
        <v>45</v>
      </c>
      <c r="O4" s="0" t="s">
        <v>46</v>
      </c>
      <c r="P4" s="0" t="s">
        <v>47</v>
      </c>
      <c r="Q4" s="0" t="s">
        <v>45</v>
      </c>
      <c r="R4" s="0" t="s">
        <v>72</v>
      </c>
      <c r="S4" s="0" t="s">
        <v>73</v>
      </c>
      <c r="T4" s="0" t="s">
        <v>49</v>
      </c>
      <c r="U4" s="0" t="s">
        <v>74</v>
      </c>
      <c r="X4" s="0" t="s">
        <v>51</v>
      </c>
      <c r="Y4" s="0" t="s">
        <v>51</v>
      </c>
      <c r="Z4" s="0" t="s">
        <v>45</v>
      </c>
      <c r="AA4" s="0" t="s">
        <v>45</v>
      </c>
      <c r="AB4" s="0" t="s">
        <v>45</v>
      </c>
      <c r="AE4" s="0" t="s">
        <v>44</v>
      </c>
      <c r="AG4" s="0" t="s">
        <v>75</v>
      </c>
      <c r="AI4" s="5" t="n">
        <f aca="false">SUM(X:X-Z:Z)</f>
        <v>1</v>
      </c>
      <c r="AJ4" s="5"/>
      <c r="AK4" s="5"/>
      <c r="AL4" s="6"/>
      <c r="AM4" s="6"/>
      <c r="AN4" s="6"/>
      <c r="AO4" s="6"/>
      <c r="AP4" s="6"/>
      <c r="AQ4" s="6"/>
      <c r="AR4" s="9"/>
      <c r="AS4" s="6"/>
      <c r="AT4" s="6"/>
      <c r="AU4" s="6"/>
      <c r="AV4" s="9"/>
      <c r="AW4" s="6"/>
      <c r="AX4" s="6"/>
      <c r="AY4" s="6"/>
      <c r="AZ4" s="9"/>
      <c r="BA4" s="6"/>
      <c r="BB4" s="6"/>
      <c r="BC4" s="6"/>
      <c r="BD4" s="9"/>
      <c r="BE4" s="6"/>
      <c r="BF4" s="6"/>
      <c r="BG4" s="6"/>
      <c r="BH4" s="9"/>
      <c r="BI4" s="6"/>
      <c r="BJ4" s="6"/>
      <c r="BK4" s="6"/>
      <c r="BL4" s="9"/>
      <c r="BM4" s="6"/>
      <c r="BN4" s="6"/>
      <c r="BO4" s="6"/>
      <c r="BP4" s="9"/>
      <c r="BQ4" s="6"/>
      <c r="BR4" s="6"/>
      <c r="BS4" s="6"/>
      <c r="BT4" s="9"/>
      <c r="BU4" s="6"/>
      <c r="BV4" s="6"/>
      <c r="BW4" s="6"/>
      <c r="BX4" s="9"/>
      <c r="BY4" s="6"/>
      <c r="BZ4" s="6"/>
      <c r="CA4" s="6"/>
      <c r="CB4" s="9"/>
      <c r="CC4" s="6"/>
      <c r="CD4" s="6"/>
      <c r="CE4" s="6"/>
      <c r="CF4" s="9"/>
      <c r="CG4" s="6"/>
      <c r="CH4" s="6"/>
      <c r="CI4" s="6"/>
      <c r="CJ4" s="9"/>
      <c r="CK4" s="6"/>
      <c r="CL4" s="6"/>
      <c r="CM4" s="6"/>
      <c r="CN4" s="9"/>
      <c r="CO4" s="6"/>
      <c r="CP4" s="6"/>
      <c r="CQ4" s="6"/>
      <c r="CR4" s="6"/>
    </row>
    <row r="5" customFormat="false" ht="12.8" hidden="false" customHeight="false" outlineLevel="0" collapsed="false">
      <c r="A5" s="0" t="s">
        <v>76</v>
      </c>
      <c r="B5" s="0" t="s">
        <v>77</v>
      </c>
      <c r="C5" s="0" t="s">
        <v>78</v>
      </c>
      <c r="D5" s="0" t="s">
        <v>38</v>
      </c>
      <c r="E5" s="0" t="n">
        <v>152468</v>
      </c>
      <c r="F5" s="0" t="s">
        <v>56</v>
      </c>
      <c r="G5" s="0" t="s">
        <v>57</v>
      </c>
      <c r="H5" s="0" t="s">
        <v>79</v>
      </c>
      <c r="I5" s="0" t="s">
        <v>42</v>
      </c>
      <c r="J5" s="0" t="s">
        <v>43</v>
      </c>
      <c r="K5" s="0" t="s">
        <v>59</v>
      </c>
      <c r="L5" s="0" t="s">
        <v>44</v>
      </c>
      <c r="M5" s="0" t="s">
        <v>45</v>
      </c>
      <c r="N5" s="0" t="s">
        <v>45</v>
      </c>
      <c r="O5" s="0" t="s">
        <v>60</v>
      </c>
      <c r="P5" s="0" t="s">
        <v>79</v>
      </c>
      <c r="Q5" s="0" t="s">
        <v>60</v>
      </c>
      <c r="R5" s="0" t="s">
        <v>79</v>
      </c>
      <c r="S5" s="0" t="s">
        <v>62</v>
      </c>
      <c r="T5" s="0" t="s">
        <v>63</v>
      </c>
      <c r="U5" s="0" t="s">
        <v>80</v>
      </c>
      <c r="X5" s="0" t="s">
        <v>67</v>
      </c>
      <c r="Y5" s="0" t="s">
        <v>51</v>
      </c>
      <c r="Z5" s="0" t="s">
        <v>45</v>
      </c>
      <c r="AA5" s="0" t="s">
        <v>45</v>
      </c>
      <c r="AB5" s="0" t="s">
        <v>45</v>
      </c>
      <c r="AD5" s="0" t="s">
        <v>65</v>
      </c>
      <c r="AE5" s="0" t="s">
        <v>44</v>
      </c>
      <c r="AG5" s="0" t="s">
        <v>67</v>
      </c>
      <c r="AH5" s="0" t="s">
        <v>67</v>
      </c>
      <c r="AI5" s="5" t="n">
        <f aca="false">SUM(X:X-Z:Z)</f>
        <v>2</v>
      </c>
      <c r="AJ5" s="5"/>
      <c r="AK5" s="5"/>
      <c r="AL5" s="6"/>
      <c r="AM5" s="6"/>
      <c r="AN5" s="6"/>
      <c r="AO5" s="6"/>
      <c r="AP5" s="6"/>
      <c r="AQ5" s="6"/>
      <c r="AR5" s="9"/>
      <c r="AS5" s="6"/>
      <c r="AT5" s="6"/>
      <c r="AU5" s="6"/>
      <c r="AV5" s="9"/>
      <c r="AW5" s="6"/>
      <c r="AX5" s="6"/>
      <c r="AY5" s="6"/>
      <c r="AZ5" s="9"/>
      <c r="BA5" s="6"/>
      <c r="BB5" s="6"/>
      <c r="BC5" s="6"/>
      <c r="BD5" s="9"/>
      <c r="BE5" s="6"/>
      <c r="BF5" s="6"/>
      <c r="BG5" s="6"/>
      <c r="BH5" s="9"/>
      <c r="BI5" s="6"/>
      <c r="BJ5" s="6"/>
      <c r="BK5" s="6"/>
      <c r="BL5" s="9"/>
      <c r="BM5" s="6"/>
      <c r="BN5" s="6"/>
      <c r="BO5" s="6"/>
      <c r="BP5" s="9"/>
      <c r="BQ5" s="6"/>
      <c r="BR5" s="6"/>
      <c r="BS5" s="6"/>
      <c r="BT5" s="9"/>
      <c r="BU5" s="6"/>
      <c r="BV5" s="6"/>
      <c r="BW5" s="6"/>
      <c r="BX5" s="9"/>
      <c r="BY5" s="6"/>
      <c r="BZ5" s="6"/>
      <c r="CA5" s="6"/>
      <c r="CB5" s="9"/>
      <c r="CC5" s="6"/>
      <c r="CD5" s="6"/>
      <c r="CE5" s="6"/>
      <c r="CF5" s="9"/>
      <c r="CG5" s="6"/>
      <c r="CH5" s="6"/>
      <c r="CI5" s="6"/>
      <c r="CJ5" s="9"/>
      <c r="CK5" s="6"/>
      <c r="CL5" s="6"/>
      <c r="CM5" s="6"/>
      <c r="CN5" s="9"/>
      <c r="CO5" s="6"/>
      <c r="CP5" s="6"/>
      <c r="CQ5" s="6"/>
      <c r="CR5" s="6"/>
    </row>
    <row r="6" customFormat="false" ht="12.8" hidden="false" customHeight="false" outlineLevel="0" collapsed="false">
      <c r="A6" s="0" t="s">
        <v>81</v>
      </c>
      <c r="B6" s="0" t="s">
        <v>82</v>
      </c>
      <c r="C6" s="0" t="s">
        <v>78</v>
      </c>
      <c r="D6" s="0" t="s">
        <v>38</v>
      </c>
      <c r="E6" s="0" t="n">
        <v>110999</v>
      </c>
      <c r="F6" s="0" t="s">
        <v>39</v>
      </c>
      <c r="G6" s="0" t="s">
        <v>83</v>
      </c>
      <c r="H6" s="0" t="s">
        <v>84</v>
      </c>
      <c r="I6" s="0" t="s">
        <v>42</v>
      </c>
      <c r="J6" s="0" t="s">
        <v>43</v>
      </c>
      <c r="L6" s="0" t="s">
        <v>44</v>
      </c>
      <c r="M6" s="0" t="s">
        <v>45</v>
      </c>
      <c r="N6" s="0" t="s">
        <v>45</v>
      </c>
      <c r="O6" s="0" t="s">
        <v>46</v>
      </c>
      <c r="P6" s="0" t="s">
        <v>47</v>
      </c>
      <c r="Q6" s="0" t="s">
        <v>45</v>
      </c>
      <c r="R6" s="0" t="s">
        <v>84</v>
      </c>
      <c r="S6" s="0" t="s">
        <v>51</v>
      </c>
      <c r="T6" s="0" t="s">
        <v>63</v>
      </c>
      <c r="U6" s="0" t="s">
        <v>85</v>
      </c>
      <c r="X6" s="0" t="s">
        <v>75</v>
      </c>
      <c r="Y6" s="0" t="s">
        <v>51</v>
      </c>
      <c r="Z6" s="0" t="s">
        <v>45</v>
      </c>
      <c r="AA6" s="0" t="s">
        <v>45</v>
      </c>
      <c r="AB6" s="0" t="s">
        <v>45</v>
      </c>
      <c r="AE6" s="0" t="s">
        <v>44</v>
      </c>
      <c r="AG6" s="0" t="s">
        <v>51</v>
      </c>
      <c r="AI6" s="5" t="n">
        <f aca="false">SUM(X:X-Z:Z)</f>
        <v>3</v>
      </c>
      <c r="AJ6" s="5"/>
      <c r="AK6" s="5"/>
      <c r="AL6" s="6"/>
      <c r="AM6" s="6"/>
      <c r="AN6" s="6"/>
      <c r="AO6" s="6"/>
      <c r="AP6" s="6"/>
      <c r="AQ6" s="6"/>
      <c r="AR6" s="9"/>
      <c r="AS6" s="6"/>
      <c r="AT6" s="6"/>
      <c r="AU6" s="6"/>
      <c r="AV6" s="9"/>
      <c r="AW6" s="6"/>
      <c r="AX6" s="6"/>
      <c r="AY6" s="6"/>
      <c r="AZ6" s="9"/>
      <c r="BA6" s="6"/>
      <c r="BB6" s="6"/>
      <c r="BC6" s="6"/>
      <c r="BD6" s="9"/>
      <c r="BE6" s="6"/>
      <c r="BF6" s="6"/>
      <c r="BG6" s="6"/>
      <c r="BH6" s="9"/>
      <c r="BI6" s="6"/>
      <c r="BJ6" s="6"/>
      <c r="BK6" s="6"/>
      <c r="BL6" s="9"/>
      <c r="BM6" s="6"/>
      <c r="BN6" s="6"/>
      <c r="BO6" s="6"/>
      <c r="BP6" s="9"/>
      <c r="BQ6" s="6"/>
      <c r="BR6" s="6"/>
      <c r="BS6" s="6"/>
      <c r="BT6" s="9"/>
      <c r="BU6" s="6"/>
      <c r="BV6" s="6"/>
      <c r="BW6" s="6"/>
      <c r="BX6" s="9"/>
      <c r="BY6" s="6"/>
      <c r="BZ6" s="6"/>
      <c r="CA6" s="6"/>
      <c r="CB6" s="9"/>
      <c r="CC6" s="6"/>
      <c r="CD6" s="6"/>
      <c r="CE6" s="6"/>
      <c r="CF6" s="9"/>
      <c r="CG6" s="6"/>
      <c r="CH6" s="6"/>
      <c r="CI6" s="6"/>
      <c r="CJ6" s="9"/>
      <c r="CK6" s="6"/>
      <c r="CL6" s="6"/>
      <c r="CM6" s="6"/>
      <c r="CN6" s="9"/>
      <c r="CO6" s="6"/>
      <c r="CP6" s="6"/>
      <c r="CQ6" s="6"/>
      <c r="CR6" s="6"/>
    </row>
    <row r="7" customFormat="false" ht="12.8" hidden="false" customHeight="false" outlineLevel="0" collapsed="false">
      <c r="A7" s="0" t="s">
        <v>86</v>
      </c>
      <c r="B7" s="0" t="s">
        <v>87</v>
      </c>
      <c r="C7" s="0" t="s">
        <v>88</v>
      </c>
      <c r="D7" s="0" t="s">
        <v>38</v>
      </c>
      <c r="E7" s="0" t="n">
        <v>205386</v>
      </c>
      <c r="F7" s="0" t="s">
        <v>39</v>
      </c>
      <c r="G7" s="0" t="s">
        <v>89</v>
      </c>
      <c r="H7" s="0" t="s">
        <v>90</v>
      </c>
      <c r="I7" s="0" t="s">
        <v>42</v>
      </c>
      <c r="J7" s="0" t="s">
        <v>43</v>
      </c>
      <c r="L7" s="0" t="s">
        <v>44</v>
      </c>
      <c r="M7" s="0" t="s">
        <v>45</v>
      </c>
      <c r="N7" s="0" t="s">
        <v>45</v>
      </c>
      <c r="O7" s="0" t="s">
        <v>46</v>
      </c>
      <c r="P7" s="0" t="s">
        <v>47</v>
      </c>
      <c r="Q7" s="0" t="s">
        <v>45</v>
      </c>
      <c r="R7" s="0" t="s">
        <v>90</v>
      </c>
      <c r="S7" s="0" t="s">
        <v>91</v>
      </c>
      <c r="T7" s="0" t="s">
        <v>49</v>
      </c>
      <c r="U7" s="0" t="s">
        <v>92</v>
      </c>
      <c r="X7" s="0" t="s">
        <v>51</v>
      </c>
      <c r="Y7" s="0" t="s">
        <v>51</v>
      </c>
      <c r="Z7" s="0" t="s">
        <v>45</v>
      </c>
      <c r="AA7" s="0" t="s">
        <v>45</v>
      </c>
      <c r="AB7" s="0" t="s">
        <v>45</v>
      </c>
      <c r="AE7" s="0" t="s">
        <v>44</v>
      </c>
      <c r="AG7" s="0" t="s">
        <v>75</v>
      </c>
      <c r="AI7" s="5" t="n">
        <f aca="false">SUM(X:X-Z:Z)</f>
        <v>1</v>
      </c>
      <c r="AJ7" s="5"/>
      <c r="AK7" s="5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</row>
    <row r="8" customFormat="false" ht="12.8" hidden="false" customHeight="false" outlineLevel="0" collapsed="false">
      <c r="A8" s="0" t="s">
        <v>93</v>
      </c>
      <c r="B8" s="0" t="s">
        <v>94</v>
      </c>
      <c r="C8" s="0" t="s">
        <v>88</v>
      </c>
      <c r="D8" s="0" t="s">
        <v>38</v>
      </c>
      <c r="E8" s="0" t="n">
        <v>177722</v>
      </c>
      <c r="F8" s="0" t="s">
        <v>56</v>
      </c>
      <c r="G8" s="0" t="s">
        <v>57</v>
      </c>
      <c r="H8" s="0" t="s">
        <v>95</v>
      </c>
      <c r="I8" s="0" t="s">
        <v>42</v>
      </c>
      <c r="J8" s="0" t="s">
        <v>43</v>
      </c>
      <c r="K8" s="0" t="s">
        <v>59</v>
      </c>
      <c r="L8" s="0" t="s">
        <v>44</v>
      </c>
      <c r="M8" s="0" t="s">
        <v>45</v>
      </c>
      <c r="N8" s="0" t="s">
        <v>45</v>
      </c>
      <c r="O8" s="0" t="s">
        <v>60</v>
      </c>
      <c r="P8" s="0" t="s">
        <v>95</v>
      </c>
      <c r="Q8" s="0" t="s">
        <v>96</v>
      </c>
      <c r="R8" s="0" t="s">
        <v>95</v>
      </c>
      <c r="S8" s="0" t="s">
        <v>62</v>
      </c>
      <c r="T8" s="0" t="s">
        <v>63</v>
      </c>
      <c r="U8" s="0" t="s">
        <v>97</v>
      </c>
      <c r="X8" s="0" t="s">
        <v>51</v>
      </c>
      <c r="Y8" s="0" t="s">
        <v>51</v>
      </c>
      <c r="Z8" s="0" t="s">
        <v>45</v>
      </c>
      <c r="AA8" s="0" t="s">
        <v>45</v>
      </c>
      <c r="AB8" s="0" t="s">
        <v>45</v>
      </c>
      <c r="AE8" s="0" t="s">
        <v>44</v>
      </c>
      <c r="AG8" s="0" t="s">
        <v>98</v>
      </c>
      <c r="AH8" s="0" t="s">
        <v>67</v>
      </c>
      <c r="AI8" s="5" t="n">
        <f aca="false">SUM(X:X-Z:Z)</f>
        <v>1</v>
      </c>
      <c r="AJ8" s="5"/>
      <c r="AK8" s="5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</row>
    <row r="9" customFormat="false" ht="12.8" hidden="false" customHeight="false" outlineLevel="0" collapsed="false">
      <c r="A9" s="0" t="s">
        <v>99</v>
      </c>
      <c r="B9" s="0" t="s">
        <v>100</v>
      </c>
      <c r="C9" s="0" t="s">
        <v>88</v>
      </c>
      <c r="D9" s="0" t="s">
        <v>38</v>
      </c>
      <c r="E9" s="0" t="n">
        <v>170955</v>
      </c>
      <c r="F9" s="0" t="s">
        <v>56</v>
      </c>
      <c r="G9" s="0" t="s">
        <v>57</v>
      </c>
      <c r="H9" s="0" t="s">
        <v>101</v>
      </c>
      <c r="I9" s="0" t="s">
        <v>42</v>
      </c>
      <c r="J9" s="0" t="s">
        <v>43</v>
      </c>
      <c r="K9" s="0" t="s">
        <v>59</v>
      </c>
      <c r="L9" s="0" t="s">
        <v>44</v>
      </c>
      <c r="M9" s="0" t="s">
        <v>45</v>
      </c>
      <c r="N9" s="0" t="s">
        <v>45</v>
      </c>
      <c r="O9" s="0" t="s">
        <v>60</v>
      </c>
      <c r="P9" s="0" t="s">
        <v>101</v>
      </c>
      <c r="Q9" s="0" t="s">
        <v>60</v>
      </c>
      <c r="R9" s="0" t="s">
        <v>101</v>
      </c>
      <c r="S9" s="0" t="s">
        <v>62</v>
      </c>
      <c r="T9" s="0" t="s">
        <v>63</v>
      </c>
      <c r="U9" s="0" t="s">
        <v>102</v>
      </c>
      <c r="X9" s="0" t="s">
        <v>75</v>
      </c>
      <c r="Y9" s="0" t="s">
        <v>51</v>
      </c>
      <c r="Z9" s="0" t="s">
        <v>45</v>
      </c>
      <c r="AA9" s="0" t="s">
        <v>45</v>
      </c>
      <c r="AB9" s="0" t="s">
        <v>45</v>
      </c>
      <c r="AE9" s="0" t="s">
        <v>44</v>
      </c>
      <c r="AG9" s="0" t="s">
        <v>66</v>
      </c>
      <c r="AH9" s="0" t="s">
        <v>67</v>
      </c>
      <c r="AI9" s="5" t="n">
        <f aca="false">SUM(X:X-Z:Z)</f>
        <v>3</v>
      </c>
      <c r="AJ9" s="5"/>
      <c r="AK9" s="5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</row>
    <row r="10" customFormat="false" ht="12.8" hidden="false" customHeight="false" outlineLevel="0" collapsed="false">
      <c r="A10" s="0" t="s">
        <v>103</v>
      </c>
      <c r="B10" s="0" t="s">
        <v>104</v>
      </c>
      <c r="C10" s="0" t="s">
        <v>105</v>
      </c>
      <c r="D10" s="0" t="s">
        <v>38</v>
      </c>
      <c r="E10" s="0" t="n">
        <v>129753</v>
      </c>
      <c r="F10" s="0" t="s">
        <v>39</v>
      </c>
      <c r="G10" s="0" t="s">
        <v>106</v>
      </c>
      <c r="H10" s="0" t="s">
        <v>107</v>
      </c>
      <c r="I10" s="0" t="s">
        <v>42</v>
      </c>
      <c r="J10" s="0" t="s">
        <v>43</v>
      </c>
      <c r="L10" s="0" t="s">
        <v>44</v>
      </c>
      <c r="M10" s="0" t="s">
        <v>45</v>
      </c>
      <c r="N10" s="0" t="s">
        <v>45</v>
      </c>
      <c r="O10" s="0" t="s">
        <v>46</v>
      </c>
      <c r="P10" s="0" t="s">
        <v>47</v>
      </c>
      <c r="Q10" s="0" t="s">
        <v>45</v>
      </c>
      <c r="R10" s="0" t="s">
        <v>107</v>
      </c>
      <c r="S10" s="0" t="s">
        <v>73</v>
      </c>
      <c r="T10" s="0" t="s">
        <v>49</v>
      </c>
      <c r="U10" s="0" t="s">
        <v>108</v>
      </c>
      <c r="X10" s="0" t="s">
        <v>51</v>
      </c>
      <c r="Y10" s="0" t="s">
        <v>51</v>
      </c>
      <c r="Z10" s="0" t="s">
        <v>45</v>
      </c>
      <c r="AA10" s="0" t="s">
        <v>45</v>
      </c>
      <c r="AB10" s="0" t="s">
        <v>45</v>
      </c>
      <c r="AE10" s="0" t="s">
        <v>44</v>
      </c>
      <c r="AG10" s="0" t="s">
        <v>67</v>
      </c>
      <c r="AI10" s="5" t="n">
        <f aca="false">SUM(X:X-Z:Z)</f>
        <v>1</v>
      </c>
      <c r="AJ10" s="5"/>
      <c r="AK10" s="5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</row>
    <row r="11" customFormat="false" ht="12.8" hidden="false" customHeight="false" outlineLevel="0" collapsed="false">
      <c r="A11" s="0" t="s">
        <v>109</v>
      </c>
      <c r="B11" s="0" t="s">
        <v>110</v>
      </c>
      <c r="C11" s="0" t="s">
        <v>111</v>
      </c>
      <c r="D11" s="0" t="s">
        <v>38</v>
      </c>
      <c r="E11" s="0" t="n">
        <v>102170</v>
      </c>
      <c r="F11" s="0" t="s">
        <v>39</v>
      </c>
      <c r="G11" s="0" t="s">
        <v>112</v>
      </c>
      <c r="H11" s="0" t="s">
        <v>113</v>
      </c>
      <c r="I11" s="0" t="s">
        <v>42</v>
      </c>
      <c r="J11" s="0" t="s">
        <v>43</v>
      </c>
      <c r="L11" s="0" t="s">
        <v>44</v>
      </c>
      <c r="M11" s="0" t="s">
        <v>45</v>
      </c>
      <c r="N11" s="0" t="s">
        <v>45</v>
      </c>
      <c r="O11" s="0" t="s">
        <v>46</v>
      </c>
      <c r="P11" s="0" t="s">
        <v>47</v>
      </c>
      <c r="Q11" s="0" t="s">
        <v>45</v>
      </c>
      <c r="R11" s="0" t="s">
        <v>113</v>
      </c>
      <c r="S11" s="0" t="s">
        <v>114</v>
      </c>
      <c r="T11" s="0" t="s">
        <v>49</v>
      </c>
      <c r="U11" s="0" t="s">
        <v>115</v>
      </c>
      <c r="X11" s="0" t="s">
        <v>51</v>
      </c>
      <c r="Y11" s="0" t="s">
        <v>51</v>
      </c>
      <c r="Z11" s="0" t="s">
        <v>45</v>
      </c>
      <c r="AA11" s="0" t="s">
        <v>45</v>
      </c>
      <c r="AB11" s="0" t="s">
        <v>45</v>
      </c>
      <c r="AE11" s="0" t="s">
        <v>44</v>
      </c>
      <c r="AG11" s="0" t="s">
        <v>75</v>
      </c>
      <c r="AI11" s="5" t="n">
        <f aca="false">SUM(X:X-Z:Z)</f>
        <v>1</v>
      </c>
      <c r="AJ11" s="5"/>
      <c r="AK11" s="5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</row>
    <row r="12" customFormat="false" ht="12.8" hidden="false" customHeight="false" outlineLevel="0" collapsed="false">
      <c r="A12" s="0" t="s">
        <v>116</v>
      </c>
      <c r="B12" s="0" t="s">
        <v>117</v>
      </c>
      <c r="C12" s="0" t="s">
        <v>88</v>
      </c>
      <c r="D12" s="0" t="s">
        <v>38</v>
      </c>
      <c r="E12" s="0" t="n">
        <v>61848</v>
      </c>
      <c r="F12" s="0" t="s">
        <v>118</v>
      </c>
      <c r="G12" s="0" t="s">
        <v>119</v>
      </c>
      <c r="H12" s="0" t="s">
        <v>120</v>
      </c>
      <c r="I12" s="0" t="s">
        <v>42</v>
      </c>
      <c r="J12" s="0" t="s">
        <v>43</v>
      </c>
      <c r="K12" s="0" t="s">
        <v>59</v>
      </c>
      <c r="L12" s="0" t="s">
        <v>44</v>
      </c>
      <c r="M12" s="0" t="s">
        <v>45</v>
      </c>
      <c r="N12" s="0" t="s">
        <v>45</v>
      </c>
      <c r="O12" s="0" t="s">
        <v>60</v>
      </c>
      <c r="P12" s="0" t="s">
        <v>120</v>
      </c>
      <c r="Q12" s="0" t="s">
        <v>60</v>
      </c>
      <c r="R12" s="0" t="s">
        <v>120</v>
      </c>
      <c r="S12" s="0" t="s">
        <v>62</v>
      </c>
      <c r="T12" s="0" t="s">
        <v>63</v>
      </c>
      <c r="U12" s="0" t="s">
        <v>121</v>
      </c>
      <c r="X12" s="0" t="s">
        <v>51</v>
      </c>
      <c r="Y12" s="0" t="s">
        <v>51</v>
      </c>
      <c r="Z12" s="0" t="s">
        <v>45</v>
      </c>
      <c r="AA12" s="0" t="s">
        <v>45</v>
      </c>
      <c r="AB12" s="0" t="s">
        <v>45</v>
      </c>
      <c r="AE12" s="0" t="s">
        <v>44</v>
      </c>
      <c r="AG12" s="0" t="s">
        <v>75</v>
      </c>
      <c r="AH12" s="0" t="s">
        <v>67</v>
      </c>
      <c r="AI12" s="5" t="n">
        <f aca="false">SUM(X:X-Z:Z)</f>
        <v>1</v>
      </c>
      <c r="AJ12" s="5"/>
      <c r="AK12" s="5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</row>
    <row r="13" customFormat="false" ht="12.8" hidden="false" customHeight="false" outlineLevel="0" collapsed="false">
      <c r="A13" s="0" t="s">
        <v>122</v>
      </c>
      <c r="B13" s="0" t="s">
        <v>123</v>
      </c>
      <c r="C13" s="0" t="s">
        <v>124</v>
      </c>
      <c r="D13" s="0" t="s">
        <v>38</v>
      </c>
      <c r="E13" s="0" t="n">
        <v>89913</v>
      </c>
      <c r="F13" s="0" t="s">
        <v>118</v>
      </c>
      <c r="G13" s="0" t="s">
        <v>119</v>
      </c>
      <c r="H13" s="0" t="s">
        <v>125</v>
      </c>
      <c r="I13" s="0" t="s">
        <v>42</v>
      </c>
      <c r="J13" s="0" t="s">
        <v>43</v>
      </c>
      <c r="K13" s="0" t="s">
        <v>59</v>
      </c>
      <c r="L13" s="0" t="s">
        <v>44</v>
      </c>
      <c r="M13" s="0" t="s">
        <v>45</v>
      </c>
      <c r="N13" s="0" t="s">
        <v>45</v>
      </c>
      <c r="O13" s="0" t="s">
        <v>60</v>
      </c>
      <c r="P13" s="0" t="s">
        <v>125</v>
      </c>
      <c r="Q13" s="0" t="s">
        <v>60</v>
      </c>
      <c r="R13" s="0" t="s">
        <v>125</v>
      </c>
      <c r="S13" s="0" t="s">
        <v>62</v>
      </c>
      <c r="T13" s="0" t="s">
        <v>63</v>
      </c>
      <c r="U13" s="0" t="s">
        <v>126</v>
      </c>
      <c r="X13" s="0" t="s">
        <v>51</v>
      </c>
      <c r="Y13" s="0" t="s">
        <v>51</v>
      </c>
      <c r="Z13" s="0" t="s">
        <v>45</v>
      </c>
      <c r="AA13" s="0" t="s">
        <v>45</v>
      </c>
      <c r="AB13" s="0" t="s">
        <v>45</v>
      </c>
      <c r="AD13" s="0" t="s">
        <v>65</v>
      </c>
      <c r="AE13" s="0" t="s">
        <v>44</v>
      </c>
      <c r="AG13" s="0" t="s">
        <v>127</v>
      </c>
      <c r="AH13" s="0" t="s">
        <v>67</v>
      </c>
      <c r="AI13" s="5" t="n">
        <f aca="false">SUM(X:X-Z:Z)</f>
        <v>1</v>
      </c>
      <c r="AJ13" s="5"/>
      <c r="AK13" s="5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</row>
    <row r="14" customFormat="false" ht="12.8" hidden="false" customHeight="false" outlineLevel="0" collapsed="false">
      <c r="A14" s="0" t="s">
        <v>128</v>
      </c>
      <c r="B14" s="0" t="s">
        <v>129</v>
      </c>
      <c r="C14" s="0" t="s">
        <v>130</v>
      </c>
      <c r="D14" s="0" t="s">
        <v>38</v>
      </c>
      <c r="E14" s="0" t="n">
        <v>70635</v>
      </c>
      <c r="F14" s="0" t="s">
        <v>56</v>
      </c>
      <c r="G14" s="0" t="s">
        <v>57</v>
      </c>
      <c r="H14" s="0" t="s">
        <v>131</v>
      </c>
      <c r="I14" s="0" t="s">
        <v>42</v>
      </c>
      <c r="J14" s="0" t="s">
        <v>43</v>
      </c>
      <c r="K14" s="0" t="s">
        <v>59</v>
      </c>
      <c r="L14" s="0" t="s">
        <v>44</v>
      </c>
      <c r="M14" s="0" t="s">
        <v>45</v>
      </c>
      <c r="N14" s="0" t="s">
        <v>45</v>
      </c>
      <c r="O14" s="0" t="s">
        <v>60</v>
      </c>
      <c r="P14" s="0" t="s">
        <v>131</v>
      </c>
      <c r="Q14" s="0" t="s">
        <v>60</v>
      </c>
      <c r="R14" s="0" t="s">
        <v>131</v>
      </c>
      <c r="S14" s="0" t="s">
        <v>62</v>
      </c>
      <c r="T14" s="0" t="s">
        <v>63</v>
      </c>
      <c r="U14" s="0" t="s">
        <v>132</v>
      </c>
      <c r="X14" s="0" t="s">
        <v>51</v>
      </c>
      <c r="Y14" s="0" t="s">
        <v>51</v>
      </c>
      <c r="Z14" s="0" t="s">
        <v>45</v>
      </c>
      <c r="AA14" s="0" t="s">
        <v>45</v>
      </c>
      <c r="AB14" s="0" t="s">
        <v>45</v>
      </c>
      <c r="AE14" s="0" t="s">
        <v>44</v>
      </c>
      <c r="AG14" s="0" t="s">
        <v>127</v>
      </c>
      <c r="AH14" s="0" t="s">
        <v>67</v>
      </c>
      <c r="AI14" s="5" t="n">
        <f aca="false">SUM(X:X-Z:Z)</f>
        <v>1</v>
      </c>
      <c r="AJ14" s="5"/>
      <c r="AK14" s="5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</row>
    <row r="15" customFormat="false" ht="12.8" hidden="false" customHeight="false" outlineLevel="0" collapsed="false">
      <c r="A15" s="0" t="s">
        <v>133</v>
      </c>
      <c r="B15" s="0" t="s">
        <v>134</v>
      </c>
      <c r="C15" s="0" t="s">
        <v>135</v>
      </c>
      <c r="D15" s="0" t="s">
        <v>38</v>
      </c>
      <c r="E15" s="0" t="n">
        <v>230481</v>
      </c>
      <c r="F15" s="0" t="s">
        <v>118</v>
      </c>
      <c r="G15" s="0" t="s">
        <v>119</v>
      </c>
      <c r="H15" s="0" t="s">
        <v>136</v>
      </c>
      <c r="I15" s="0" t="s">
        <v>42</v>
      </c>
      <c r="J15" s="0" t="s">
        <v>43</v>
      </c>
      <c r="K15" s="0" t="s">
        <v>59</v>
      </c>
      <c r="L15" s="0" t="s">
        <v>44</v>
      </c>
      <c r="M15" s="0" t="s">
        <v>45</v>
      </c>
      <c r="N15" s="0" t="s">
        <v>45</v>
      </c>
      <c r="O15" s="0" t="s">
        <v>60</v>
      </c>
      <c r="P15" s="0" t="s">
        <v>136</v>
      </c>
      <c r="Q15" s="0" t="s">
        <v>60</v>
      </c>
      <c r="R15" s="0" t="s">
        <v>136</v>
      </c>
      <c r="S15" s="0" t="s">
        <v>62</v>
      </c>
      <c r="T15" s="0" t="s">
        <v>63</v>
      </c>
      <c r="U15" s="0" t="s">
        <v>137</v>
      </c>
      <c r="X15" s="0" t="s">
        <v>51</v>
      </c>
      <c r="Y15" s="0" t="s">
        <v>51</v>
      </c>
      <c r="Z15" s="0" t="s">
        <v>45</v>
      </c>
      <c r="AA15" s="0" t="s">
        <v>45</v>
      </c>
      <c r="AB15" s="0" t="s">
        <v>45</v>
      </c>
      <c r="AD15" s="0" t="s">
        <v>65</v>
      </c>
      <c r="AE15" s="0" t="s">
        <v>44</v>
      </c>
      <c r="AG15" s="0" t="s">
        <v>98</v>
      </c>
      <c r="AH15" s="0" t="s">
        <v>67</v>
      </c>
      <c r="AI15" s="5" t="n">
        <f aca="false">SUM(X:X-Z:Z)</f>
        <v>1</v>
      </c>
      <c r="AJ15" s="5"/>
      <c r="AK15" s="5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</row>
    <row r="16" customFormat="false" ht="12.8" hidden="false" customHeight="false" outlineLevel="0" collapsed="false">
      <c r="A16" s="0" t="s">
        <v>138</v>
      </c>
      <c r="B16" s="0" t="s">
        <v>139</v>
      </c>
      <c r="C16" s="0" t="s">
        <v>130</v>
      </c>
      <c r="D16" s="0" t="s">
        <v>38</v>
      </c>
      <c r="E16" s="0" t="n">
        <v>57337</v>
      </c>
      <c r="F16" s="0" t="s">
        <v>140</v>
      </c>
      <c r="G16" s="0" t="s">
        <v>141</v>
      </c>
      <c r="H16" s="0" t="s">
        <v>142</v>
      </c>
      <c r="I16" s="0" t="s">
        <v>42</v>
      </c>
      <c r="J16" s="0" t="s">
        <v>43</v>
      </c>
      <c r="K16" s="0" t="s">
        <v>143</v>
      </c>
      <c r="L16" s="0" t="s">
        <v>44</v>
      </c>
      <c r="M16" s="0" t="s">
        <v>45</v>
      </c>
      <c r="N16" s="0" t="s">
        <v>45</v>
      </c>
      <c r="O16" s="0" t="s">
        <v>144</v>
      </c>
      <c r="P16" s="0" t="s">
        <v>47</v>
      </c>
      <c r="Q16" s="0" t="s">
        <v>45</v>
      </c>
      <c r="R16" s="0" t="s">
        <v>142</v>
      </c>
      <c r="S16" s="0" t="s">
        <v>145</v>
      </c>
      <c r="T16" s="0" t="s">
        <v>146</v>
      </c>
      <c r="U16" s="0" t="s">
        <v>147</v>
      </c>
      <c r="X16" s="0" t="s">
        <v>51</v>
      </c>
      <c r="Y16" s="0" t="s">
        <v>51</v>
      </c>
      <c r="Z16" s="0" t="s">
        <v>45</v>
      </c>
      <c r="AA16" s="0" t="s">
        <v>45</v>
      </c>
      <c r="AB16" s="0" t="s">
        <v>45</v>
      </c>
      <c r="AE16" s="0" t="s">
        <v>148</v>
      </c>
      <c r="AG16" s="0" t="s">
        <v>75</v>
      </c>
      <c r="AH16" s="0" t="s">
        <v>67</v>
      </c>
      <c r="AI16" s="5" t="n">
        <f aca="false">SUM(X:X-Z:Z)</f>
        <v>1</v>
      </c>
      <c r="AJ16" s="5"/>
      <c r="AK16" s="5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</row>
    <row r="17" customFormat="false" ht="12.8" hidden="false" customHeight="false" outlineLevel="0" collapsed="false">
      <c r="A17" s="0" t="s">
        <v>149</v>
      </c>
      <c r="B17" s="0" t="s">
        <v>150</v>
      </c>
      <c r="C17" s="0" t="s">
        <v>151</v>
      </c>
      <c r="D17" s="0" t="s">
        <v>38</v>
      </c>
      <c r="E17" s="0" t="n">
        <v>57337</v>
      </c>
      <c r="F17" s="0" t="s">
        <v>140</v>
      </c>
      <c r="G17" s="0" t="s">
        <v>141</v>
      </c>
      <c r="H17" s="0" t="s">
        <v>152</v>
      </c>
      <c r="I17" s="0" t="s">
        <v>42</v>
      </c>
      <c r="J17" s="0" t="s">
        <v>43</v>
      </c>
      <c r="K17" s="0" t="s">
        <v>143</v>
      </c>
      <c r="L17" s="0" t="s">
        <v>44</v>
      </c>
      <c r="M17" s="0" t="s">
        <v>45</v>
      </c>
      <c r="N17" s="0" t="s">
        <v>45</v>
      </c>
      <c r="O17" s="0" t="s">
        <v>144</v>
      </c>
      <c r="P17" s="0" t="s">
        <v>47</v>
      </c>
      <c r="Q17" s="0" t="s">
        <v>45</v>
      </c>
      <c r="R17" s="0" t="s">
        <v>152</v>
      </c>
      <c r="S17" s="0" t="s">
        <v>145</v>
      </c>
      <c r="T17" s="0" t="s">
        <v>146</v>
      </c>
      <c r="U17" s="0" t="s">
        <v>153</v>
      </c>
      <c r="X17" s="0" t="s">
        <v>51</v>
      </c>
      <c r="Y17" s="0" t="s">
        <v>51</v>
      </c>
      <c r="Z17" s="0" t="s">
        <v>45</v>
      </c>
      <c r="AA17" s="0" t="s">
        <v>45</v>
      </c>
      <c r="AB17" s="0" t="s">
        <v>45</v>
      </c>
      <c r="AE17" s="0" t="s">
        <v>148</v>
      </c>
      <c r="AG17" s="0" t="s">
        <v>154</v>
      </c>
      <c r="AH17" s="0" t="s">
        <v>67</v>
      </c>
      <c r="AI17" s="5" t="n">
        <f aca="false">SUM(X:X-Z:Z)</f>
        <v>1</v>
      </c>
      <c r="AJ17" s="5"/>
      <c r="AK17" s="5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</row>
    <row r="18" customFormat="false" ht="12.8" hidden="false" customHeight="false" outlineLevel="0" collapsed="false">
      <c r="A18" s="0" t="s">
        <v>155</v>
      </c>
      <c r="B18" s="0" t="s">
        <v>156</v>
      </c>
      <c r="C18" s="0" t="s">
        <v>157</v>
      </c>
      <c r="D18" s="0" t="s">
        <v>38</v>
      </c>
      <c r="E18" s="0" t="n">
        <v>57337</v>
      </c>
      <c r="F18" s="0" t="s">
        <v>140</v>
      </c>
      <c r="G18" s="0" t="s">
        <v>141</v>
      </c>
      <c r="H18" s="0" t="s">
        <v>158</v>
      </c>
      <c r="I18" s="0" t="s">
        <v>42</v>
      </c>
      <c r="J18" s="0" t="s">
        <v>43</v>
      </c>
      <c r="K18" s="0" t="s">
        <v>143</v>
      </c>
      <c r="L18" s="0" t="s">
        <v>44</v>
      </c>
      <c r="M18" s="0" t="s">
        <v>45</v>
      </c>
      <c r="N18" s="0" t="s">
        <v>45</v>
      </c>
      <c r="O18" s="0" t="s">
        <v>144</v>
      </c>
      <c r="P18" s="0" t="s">
        <v>47</v>
      </c>
      <c r="Q18" s="0" t="s">
        <v>45</v>
      </c>
      <c r="R18" s="0" t="s">
        <v>158</v>
      </c>
      <c r="S18" s="0" t="s">
        <v>145</v>
      </c>
      <c r="T18" s="0" t="s">
        <v>146</v>
      </c>
      <c r="U18" s="0" t="s">
        <v>159</v>
      </c>
      <c r="X18" s="0" t="s">
        <v>51</v>
      </c>
      <c r="Y18" s="0" t="s">
        <v>51</v>
      </c>
      <c r="Z18" s="0" t="s">
        <v>45</v>
      </c>
      <c r="AA18" s="0" t="s">
        <v>45</v>
      </c>
      <c r="AB18" s="0" t="s">
        <v>45</v>
      </c>
      <c r="AE18" s="0" t="s">
        <v>148</v>
      </c>
      <c r="AG18" s="0" t="s">
        <v>52</v>
      </c>
      <c r="AH18" s="0" t="s">
        <v>67</v>
      </c>
      <c r="AI18" s="5" t="n">
        <f aca="false">SUM(X:X-Z:Z)</f>
        <v>1</v>
      </c>
      <c r="AJ18" s="5"/>
      <c r="AK18" s="5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</row>
    <row r="19" customFormat="false" ht="12.8" hidden="false" customHeight="false" outlineLevel="0" collapsed="false">
      <c r="A19" s="0" t="s">
        <v>160</v>
      </c>
      <c r="B19" s="0" t="s">
        <v>161</v>
      </c>
      <c r="C19" s="0" t="s">
        <v>162</v>
      </c>
      <c r="D19" s="0" t="s">
        <v>38</v>
      </c>
      <c r="E19" s="0" t="n">
        <v>88190</v>
      </c>
      <c r="F19" s="0" t="s">
        <v>39</v>
      </c>
      <c r="G19" s="0" t="s">
        <v>163</v>
      </c>
      <c r="H19" s="0" t="s">
        <v>164</v>
      </c>
      <c r="I19" s="0" t="s">
        <v>42</v>
      </c>
      <c r="J19" s="0" t="s">
        <v>43</v>
      </c>
      <c r="L19" s="0" t="s">
        <v>44</v>
      </c>
      <c r="M19" s="0" t="s">
        <v>45</v>
      </c>
      <c r="N19" s="0" t="s">
        <v>45</v>
      </c>
      <c r="O19" s="0" t="s">
        <v>46</v>
      </c>
      <c r="P19" s="0" t="s">
        <v>47</v>
      </c>
      <c r="Q19" s="0" t="s">
        <v>45</v>
      </c>
      <c r="R19" s="0" t="s">
        <v>164</v>
      </c>
      <c r="S19" s="0" t="s">
        <v>51</v>
      </c>
      <c r="T19" s="0" t="s">
        <v>63</v>
      </c>
      <c r="U19" s="0" t="s">
        <v>165</v>
      </c>
      <c r="X19" s="0" t="s">
        <v>51</v>
      </c>
      <c r="Y19" s="0" t="s">
        <v>51</v>
      </c>
      <c r="Z19" s="0" t="s">
        <v>45</v>
      </c>
      <c r="AA19" s="0" t="s">
        <v>45</v>
      </c>
      <c r="AB19" s="0" t="s">
        <v>45</v>
      </c>
      <c r="AE19" s="0" t="s">
        <v>44</v>
      </c>
      <c r="AG19" s="0" t="s">
        <v>51</v>
      </c>
      <c r="AI19" s="5" t="n">
        <f aca="false">SUM(X:X-Z:Z)</f>
        <v>1</v>
      </c>
      <c r="AJ19" s="5"/>
      <c r="AK19" s="5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</row>
    <row r="20" customFormat="false" ht="12.8" hidden="false" customHeight="false" outlineLevel="0" collapsed="false">
      <c r="A20" s="0" t="s">
        <v>166</v>
      </c>
      <c r="B20" s="0" t="s">
        <v>167</v>
      </c>
      <c r="C20" s="0" t="s">
        <v>168</v>
      </c>
      <c r="D20" s="0" t="s">
        <v>38</v>
      </c>
      <c r="E20" s="0" t="n">
        <v>232315</v>
      </c>
      <c r="F20" s="0" t="s">
        <v>39</v>
      </c>
      <c r="G20" s="0" t="s">
        <v>169</v>
      </c>
      <c r="H20" s="0" t="s">
        <v>170</v>
      </c>
      <c r="I20" s="0" t="s">
        <v>42</v>
      </c>
      <c r="J20" s="0" t="s">
        <v>43</v>
      </c>
      <c r="L20" s="0" t="s">
        <v>44</v>
      </c>
      <c r="M20" s="0" t="s">
        <v>45</v>
      </c>
      <c r="N20" s="0" t="s">
        <v>45</v>
      </c>
      <c r="O20" s="0" t="s">
        <v>46</v>
      </c>
      <c r="P20" s="0" t="s">
        <v>47</v>
      </c>
      <c r="Q20" s="0" t="s">
        <v>45</v>
      </c>
      <c r="R20" s="0" t="s">
        <v>171</v>
      </c>
      <c r="S20" s="0" t="s">
        <v>51</v>
      </c>
      <c r="T20" s="0" t="s">
        <v>63</v>
      </c>
      <c r="U20" s="0" t="s">
        <v>172</v>
      </c>
      <c r="X20" s="0" t="s">
        <v>51</v>
      </c>
      <c r="Y20" s="0" t="s">
        <v>51</v>
      </c>
      <c r="Z20" s="0" t="s">
        <v>45</v>
      </c>
      <c r="AA20" s="0" t="s">
        <v>45</v>
      </c>
      <c r="AB20" s="0" t="s">
        <v>45</v>
      </c>
      <c r="AE20" s="0" t="s">
        <v>44</v>
      </c>
      <c r="AG20" s="0" t="s">
        <v>51</v>
      </c>
      <c r="AI20" s="5" t="n">
        <f aca="false">SUM(X:X-Z:Z)</f>
        <v>1</v>
      </c>
      <c r="AJ20" s="5"/>
      <c r="AK20" s="5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</row>
    <row r="21" customFormat="false" ht="12.8" hidden="false" customHeight="false" outlineLevel="0" collapsed="false">
      <c r="A21" s="0" t="s">
        <v>173</v>
      </c>
      <c r="B21" s="0" t="s">
        <v>174</v>
      </c>
      <c r="C21" s="0" t="s">
        <v>175</v>
      </c>
      <c r="D21" s="0" t="s">
        <v>38</v>
      </c>
      <c r="E21" s="0" t="n">
        <v>123386</v>
      </c>
      <c r="F21" s="0" t="s">
        <v>39</v>
      </c>
      <c r="G21" s="0" t="s">
        <v>176</v>
      </c>
      <c r="H21" s="0" t="s">
        <v>177</v>
      </c>
      <c r="I21" s="0" t="s">
        <v>42</v>
      </c>
      <c r="J21" s="0" t="s">
        <v>43</v>
      </c>
      <c r="L21" s="0" t="s">
        <v>44</v>
      </c>
      <c r="M21" s="0" t="s">
        <v>45</v>
      </c>
      <c r="N21" s="0" t="s">
        <v>45</v>
      </c>
      <c r="O21" s="0" t="s">
        <v>46</v>
      </c>
      <c r="P21" s="0" t="s">
        <v>47</v>
      </c>
      <c r="Q21" s="0" t="s">
        <v>45</v>
      </c>
      <c r="R21" s="0" t="s">
        <v>177</v>
      </c>
      <c r="S21" s="0" t="s">
        <v>73</v>
      </c>
      <c r="T21" s="0" t="s">
        <v>49</v>
      </c>
      <c r="U21" s="0" t="s">
        <v>178</v>
      </c>
      <c r="X21" s="0" t="s">
        <v>75</v>
      </c>
      <c r="Y21" s="0" t="s">
        <v>51</v>
      </c>
      <c r="Z21" s="0" t="s">
        <v>45</v>
      </c>
      <c r="AA21" s="0" t="s">
        <v>45</v>
      </c>
      <c r="AB21" s="0" t="s">
        <v>45</v>
      </c>
      <c r="AE21" s="0" t="s">
        <v>44</v>
      </c>
      <c r="AG21" s="0" t="s">
        <v>67</v>
      </c>
      <c r="AI21" s="5" t="n">
        <f aca="false">SUM(X:X-Z:Z)</f>
        <v>3</v>
      </c>
      <c r="AJ21" s="5"/>
      <c r="AK21" s="5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</row>
    <row r="22" customFormat="false" ht="12.8" hidden="false" customHeight="false" outlineLevel="0" collapsed="false">
      <c r="A22" s="0" t="s">
        <v>179</v>
      </c>
      <c r="B22" s="0" t="s">
        <v>180</v>
      </c>
      <c r="C22" s="0" t="s">
        <v>130</v>
      </c>
      <c r="D22" s="0" t="s">
        <v>38</v>
      </c>
      <c r="E22" s="0" t="n">
        <v>57337</v>
      </c>
      <c r="F22" s="0" t="s">
        <v>140</v>
      </c>
      <c r="G22" s="0" t="s">
        <v>141</v>
      </c>
      <c r="H22" s="0" t="s">
        <v>181</v>
      </c>
      <c r="I22" s="0" t="s">
        <v>42</v>
      </c>
      <c r="J22" s="0" t="s">
        <v>43</v>
      </c>
      <c r="K22" s="0" t="s">
        <v>143</v>
      </c>
      <c r="L22" s="0" t="s">
        <v>44</v>
      </c>
      <c r="M22" s="0" t="s">
        <v>45</v>
      </c>
      <c r="N22" s="0" t="s">
        <v>45</v>
      </c>
      <c r="O22" s="0" t="s">
        <v>144</v>
      </c>
      <c r="P22" s="0" t="s">
        <v>47</v>
      </c>
      <c r="Q22" s="0" t="s">
        <v>45</v>
      </c>
      <c r="R22" s="0" t="s">
        <v>181</v>
      </c>
      <c r="S22" s="0" t="s">
        <v>145</v>
      </c>
      <c r="T22" s="0" t="s">
        <v>146</v>
      </c>
      <c r="U22" s="0" t="s">
        <v>182</v>
      </c>
      <c r="X22" s="0" t="s">
        <v>51</v>
      </c>
      <c r="Y22" s="0" t="s">
        <v>51</v>
      </c>
      <c r="Z22" s="0" t="s">
        <v>45</v>
      </c>
      <c r="AA22" s="0" t="s">
        <v>45</v>
      </c>
      <c r="AB22" s="0" t="s">
        <v>45</v>
      </c>
      <c r="AE22" s="0" t="s">
        <v>148</v>
      </c>
      <c r="AG22" s="0" t="s">
        <v>51</v>
      </c>
      <c r="AH22" s="0" t="s">
        <v>67</v>
      </c>
      <c r="AI22" s="5" t="n">
        <f aca="false">SUM(X:X-Z:Z)</f>
        <v>1</v>
      </c>
      <c r="AJ22" s="5"/>
      <c r="AK22" s="5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</row>
    <row r="23" customFormat="false" ht="12.8" hidden="false" customHeight="false" outlineLevel="0" collapsed="false">
      <c r="A23" s="0" t="s">
        <v>183</v>
      </c>
      <c r="B23" s="0" t="s">
        <v>184</v>
      </c>
      <c r="C23" s="0" t="s">
        <v>185</v>
      </c>
      <c r="D23" s="0" t="s">
        <v>38</v>
      </c>
      <c r="E23" s="0" t="n">
        <v>123386</v>
      </c>
      <c r="F23" s="0" t="s">
        <v>39</v>
      </c>
      <c r="G23" s="0" t="s">
        <v>176</v>
      </c>
      <c r="H23" s="0" t="s">
        <v>186</v>
      </c>
      <c r="I23" s="0" t="s">
        <v>42</v>
      </c>
      <c r="J23" s="0" t="s">
        <v>43</v>
      </c>
      <c r="L23" s="0" t="s">
        <v>44</v>
      </c>
      <c r="M23" s="0" t="s">
        <v>45</v>
      </c>
      <c r="N23" s="0" t="s">
        <v>45</v>
      </c>
      <c r="O23" s="0" t="s">
        <v>46</v>
      </c>
      <c r="P23" s="0" t="s">
        <v>187</v>
      </c>
      <c r="Q23" s="0" t="s">
        <v>188</v>
      </c>
      <c r="R23" s="0" t="s">
        <v>186</v>
      </c>
      <c r="S23" s="0" t="s">
        <v>73</v>
      </c>
      <c r="T23" s="0" t="s">
        <v>49</v>
      </c>
      <c r="U23" s="0" t="s">
        <v>189</v>
      </c>
      <c r="X23" s="0" t="s">
        <v>67</v>
      </c>
      <c r="Y23" s="0" t="s">
        <v>51</v>
      </c>
      <c r="Z23" s="0" t="s">
        <v>51</v>
      </c>
      <c r="AA23" s="0" t="s">
        <v>51</v>
      </c>
      <c r="AB23" s="0" t="s">
        <v>45</v>
      </c>
      <c r="AE23" s="0" t="s">
        <v>44</v>
      </c>
      <c r="AG23" s="0" t="s">
        <v>67</v>
      </c>
      <c r="AI23" s="5" t="n">
        <f aca="false">SUM(X:X-Z:Z)</f>
        <v>1</v>
      </c>
      <c r="AJ23" s="5"/>
      <c r="AK23" s="5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</row>
    <row r="24" customFormat="false" ht="12.8" hidden="false" customHeight="false" outlineLevel="0" collapsed="false">
      <c r="A24" s="0" t="s">
        <v>190</v>
      </c>
      <c r="B24" s="0" t="s">
        <v>191</v>
      </c>
      <c r="C24" s="0" t="s">
        <v>37</v>
      </c>
      <c r="D24" s="0" t="s">
        <v>38</v>
      </c>
      <c r="E24" s="0" t="n">
        <v>217122</v>
      </c>
      <c r="F24" s="0" t="s">
        <v>39</v>
      </c>
      <c r="G24" s="0" t="s">
        <v>192</v>
      </c>
      <c r="H24" s="0" t="s">
        <v>193</v>
      </c>
      <c r="I24" s="0" t="s">
        <v>42</v>
      </c>
      <c r="J24" s="0" t="s">
        <v>43</v>
      </c>
      <c r="L24" s="0" t="s">
        <v>44</v>
      </c>
      <c r="M24" s="0" t="s">
        <v>45</v>
      </c>
      <c r="N24" s="0" t="s">
        <v>45</v>
      </c>
      <c r="O24" s="0" t="s">
        <v>46</v>
      </c>
      <c r="P24" s="0" t="s">
        <v>47</v>
      </c>
      <c r="Q24" s="0" t="s">
        <v>45</v>
      </c>
      <c r="R24" s="0" t="s">
        <v>193</v>
      </c>
      <c r="S24" s="0" t="s">
        <v>48</v>
      </c>
      <c r="T24" s="0" t="s">
        <v>49</v>
      </c>
      <c r="U24" s="0" t="s">
        <v>194</v>
      </c>
      <c r="X24" s="0" t="s">
        <v>51</v>
      </c>
      <c r="Y24" s="0" t="s">
        <v>51</v>
      </c>
      <c r="Z24" s="0" t="s">
        <v>45</v>
      </c>
      <c r="AA24" s="0" t="s">
        <v>45</v>
      </c>
      <c r="AB24" s="0" t="s">
        <v>45</v>
      </c>
      <c r="AE24" s="0" t="s">
        <v>44</v>
      </c>
      <c r="AG24" s="0" t="s">
        <v>67</v>
      </c>
      <c r="AI24" s="5" t="n">
        <f aca="false">SUM(X:X-Z:Z)</f>
        <v>1</v>
      </c>
      <c r="AJ24" s="5"/>
      <c r="AK24" s="5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</row>
    <row r="25" customFormat="false" ht="12.8" hidden="false" customHeight="false" outlineLevel="0" collapsed="false">
      <c r="A25" s="0" t="s">
        <v>195</v>
      </c>
      <c r="B25" s="0" t="s">
        <v>196</v>
      </c>
      <c r="C25" s="0" t="s">
        <v>197</v>
      </c>
      <c r="D25" s="0" t="s">
        <v>38</v>
      </c>
      <c r="E25" s="0" t="n">
        <v>38416</v>
      </c>
      <c r="F25" s="0" t="s">
        <v>118</v>
      </c>
      <c r="G25" s="0" t="s">
        <v>119</v>
      </c>
      <c r="H25" s="0" t="s">
        <v>198</v>
      </c>
      <c r="I25" s="0" t="s">
        <v>42</v>
      </c>
      <c r="J25" s="0" t="s">
        <v>43</v>
      </c>
      <c r="K25" s="0" t="s">
        <v>59</v>
      </c>
      <c r="L25" s="0" t="s">
        <v>44</v>
      </c>
      <c r="M25" s="0" t="s">
        <v>45</v>
      </c>
      <c r="N25" s="0" t="s">
        <v>45</v>
      </c>
      <c r="O25" s="0" t="s">
        <v>60</v>
      </c>
      <c r="P25" s="0" t="s">
        <v>198</v>
      </c>
      <c r="Q25" s="0" t="s">
        <v>60</v>
      </c>
      <c r="R25" s="0" t="s">
        <v>198</v>
      </c>
      <c r="S25" s="0" t="s">
        <v>62</v>
      </c>
      <c r="T25" s="0" t="s">
        <v>63</v>
      </c>
      <c r="U25" s="0" t="s">
        <v>199</v>
      </c>
      <c r="X25" s="0" t="s">
        <v>51</v>
      </c>
      <c r="Y25" s="0" t="s">
        <v>51</v>
      </c>
      <c r="Z25" s="0" t="s">
        <v>45</v>
      </c>
      <c r="AA25" s="0" t="s">
        <v>45</v>
      </c>
      <c r="AB25" s="0" t="s">
        <v>45</v>
      </c>
      <c r="AD25" s="0" t="s">
        <v>65</v>
      </c>
      <c r="AE25" s="0" t="s">
        <v>44</v>
      </c>
      <c r="AG25" s="0" t="s">
        <v>200</v>
      </c>
      <c r="AH25" s="0" t="s">
        <v>67</v>
      </c>
      <c r="AI25" s="5" t="n">
        <f aca="false">SUM(X:X-Z:Z)</f>
        <v>1</v>
      </c>
      <c r="AJ25" s="5"/>
      <c r="AK25" s="5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</row>
    <row r="26" customFormat="false" ht="12.8" hidden="false" customHeight="false" outlineLevel="0" collapsed="false">
      <c r="A26" s="0" t="s">
        <v>201</v>
      </c>
      <c r="B26" s="0" t="s">
        <v>202</v>
      </c>
      <c r="C26" s="0" t="s">
        <v>168</v>
      </c>
      <c r="D26" s="0" t="s">
        <v>38</v>
      </c>
      <c r="E26" s="0" t="n">
        <v>140224</v>
      </c>
      <c r="F26" s="0" t="s">
        <v>118</v>
      </c>
      <c r="G26" s="0" t="s">
        <v>119</v>
      </c>
      <c r="H26" s="0" t="s">
        <v>203</v>
      </c>
      <c r="I26" s="0" t="s">
        <v>42</v>
      </c>
      <c r="J26" s="0" t="s">
        <v>43</v>
      </c>
      <c r="K26" s="0" t="s">
        <v>59</v>
      </c>
      <c r="L26" s="0" t="s">
        <v>44</v>
      </c>
      <c r="M26" s="0" t="s">
        <v>45</v>
      </c>
      <c r="N26" s="0" t="s">
        <v>45</v>
      </c>
      <c r="O26" s="0" t="s">
        <v>60</v>
      </c>
      <c r="P26" s="0" t="s">
        <v>203</v>
      </c>
      <c r="Q26" s="0" t="s">
        <v>60</v>
      </c>
      <c r="R26" s="0" t="s">
        <v>203</v>
      </c>
      <c r="S26" s="0" t="s">
        <v>62</v>
      </c>
      <c r="T26" s="0" t="s">
        <v>63</v>
      </c>
      <c r="U26" s="0" t="s">
        <v>204</v>
      </c>
      <c r="X26" s="0" t="s">
        <v>51</v>
      </c>
      <c r="Y26" s="0" t="s">
        <v>51</v>
      </c>
      <c r="Z26" s="0" t="s">
        <v>45</v>
      </c>
      <c r="AA26" s="0" t="s">
        <v>45</v>
      </c>
      <c r="AB26" s="0" t="s">
        <v>45</v>
      </c>
      <c r="AD26" s="0" t="s">
        <v>65</v>
      </c>
      <c r="AE26" s="0" t="s">
        <v>44</v>
      </c>
      <c r="AG26" s="0" t="s">
        <v>52</v>
      </c>
      <c r="AH26" s="0" t="s">
        <v>67</v>
      </c>
      <c r="AI26" s="5" t="n">
        <f aca="false">SUM(X:X-Z:Z)</f>
        <v>1</v>
      </c>
      <c r="AJ26" s="5"/>
      <c r="AK26" s="5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</row>
    <row r="27" customFormat="false" ht="12.8" hidden="false" customHeight="false" outlineLevel="0" collapsed="false">
      <c r="A27" s="0" t="s">
        <v>205</v>
      </c>
      <c r="B27" s="0" t="s">
        <v>206</v>
      </c>
      <c r="C27" s="0" t="s">
        <v>207</v>
      </c>
      <c r="D27" s="0" t="s">
        <v>38</v>
      </c>
      <c r="E27" s="0" t="n">
        <v>80167</v>
      </c>
      <c r="F27" s="0" t="s">
        <v>39</v>
      </c>
      <c r="G27" s="0" t="s">
        <v>208</v>
      </c>
      <c r="H27" s="0" t="s">
        <v>209</v>
      </c>
      <c r="I27" s="0" t="s">
        <v>42</v>
      </c>
      <c r="J27" s="0" t="s">
        <v>43</v>
      </c>
      <c r="L27" s="0" t="s">
        <v>44</v>
      </c>
      <c r="M27" s="0" t="s">
        <v>45</v>
      </c>
      <c r="N27" s="0" t="s">
        <v>45</v>
      </c>
      <c r="O27" s="0" t="s">
        <v>46</v>
      </c>
      <c r="P27" s="0" t="s">
        <v>47</v>
      </c>
      <c r="Q27" s="0" t="s">
        <v>45</v>
      </c>
      <c r="R27" s="0" t="s">
        <v>209</v>
      </c>
      <c r="S27" s="0" t="s">
        <v>114</v>
      </c>
      <c r="T27" s="0" t="s">
        <v>49</v>
      </c>
      <c r="U27" s="0" t="s">
        <v>210</v>
      </c>
      <c r="X27" s="0" t="s">
        <v>51</v>
      </c>
      <c r="Y27" s="0" t="s">
        <v>51</v>
      </c>
      <c r="Z27" s="0" t="s">
        <v>45</v>
      </c>
      <c r="AA27" s="0" t="s">
        <v>45</v>
      </c>
      <c r="AB27" s="0" t="s">
        <v>45</v>
      </c>
      <c r="AE27" s="0" t="s">
        <v>44</v>
      </c>
      <c r="AG27" s="0" t="s">
        <v>51</v>
      </c>
      <c r="AI27" s="5" t="n">
        <f aca="false">SUM(X:X-Z:Z)</f>
        <v>1</v>
      </c>
      <c r="AJ27" s="5"/>
      <c r="AK27" s="5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</row>
    <row r="28" customFormat="false" ht="12.8" hidden="false" customHeight="false" outlineLevel="0" collapsed="false">
      <c r="A28" s="0" t="s">
        <v>211</v>
      </c>
      <c r="B28" s="0" t="s">
        <v>184</v>
      </c>
      <c r="C28" s="0" t="s">
        <v>105</v>
      </c>
      <c r="D28" s="0" t="s">
        <v>38</v>
      </c>
      <c r="E28" s="0" t="n">
        <v>137304</v>
      </c>
      <c r="F28" s="0" t="s">
        <v>56</v>
      </c>
      <c r="G28" s="0" t="s">
        <v>57</v>
      </c>
      <c r="H28" s="0" t="s">
        <v>212</v>
      </c>
      <c r="I28" s="0" t="s">
        <v>42</v>
      </c>
      <c r="J28" s="0" t="s">
        <v>43</v>
      </c>
      <c r="K28" s="0" t="s">
        <v>59</v>
      </c>
      <c r="L28" s="0" t="s">
        <v>44</v>
      </c>
      <c r="M28" s="0" t="s">
        <v>45</v>
      </c>
      <c r="N28" s="0" t="s">
        <v>45</v>
      </c>
      <c r="O28" s="0" t="s">
        <v>60</v>
      </c>
      <c r="P28" s="0" t="s">
        <v>212</v>
      </c>
      <c r="Q28" s="0" t="s">
        <v>60</v>
      </c>
      <c r="R28" s="0" t="s">
        <v>212</v>
      </c>
      <c r="S28" s="0" t="s">
        <v>62</v>
      </c>
      <c r="T28" s="0" t="s">
        <v>63</v>
      </c>
      <c r="U28" s="0" t="s">
        <v>213</v>
      </c>
      <c r="X28" s="0" t="s">
        <v>51</v>
      </c>
      <c r="Y28" s="0" t="s">
        <v>51</v>
      </c>
      <c r="Z28" s="0" t="s">
        <v>45</v>
      </c>
      <c r="AA28" s="0" t="s">
        <v>45</v>
      </c>
      <c r="AB28" s="0" t="s">
        <v>45</v>
      </c>
      <c r="AE28" s="0" t="s">
        <v>44</v>
      </c>
      <c r="AG28" s="0" t="s">
        <v>214</v>
      </c>
      <c r="AH28" s="0" t="s">
        <v>67</v>
      </c>
      <c r="AI28" s="5" t="n">
        <f aca="false">SUM(X:X-Z:Z)</f>
        <v>1</v>
      </c>
      <c r="AJ28" s="5"/>
      <c r="AK28" s="5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</row>
    <row r="29" customFormat="false" ht="12.8" hidden="false" customHeight="false" outlineLevel="0" collapsed="false">
      <c r="A29" s="0" t="s">
        <v>215</v>
      </c>
      <c r="B29" s="0" t="s">
        <v>216</v>
      </c>
      <c r="C29" s="0" t="s">
        <v>217</v>
      </c>
      <c r="D29" s="0" t="s">
        <v>38</v>
      </c>
      <c r="E29" s="0" t="n">
        <v>170955</v>
      </c>
      <c r="F29" s="0" t="s">
        <v>56</v>
      </c>
      <c r="G29" s="0" t="s">
        <v>57</v>
      </c>
      <c r="H29" s="0" t="s">
        <v>218</v>
      </c>
      <c r="I29" s="0" t="s">
        <v>42</v>
      </c>
      <c r="J29" s="0" t="s">
        <v>43</v>
      </c>
      <c r="K29" s="0" t="s">
        <v>59</v>
      </c>
      <c r="L29" s="0" t="s">
        <v>44</v>
      </c>
      <c r="M29" s="0" t="s">
        <v>45</v>
      </c>
      <c r="N29" s="0" t="s">
        <v>45</v>
      </c>
      <c r="O29" s="0" t="s">
        <v>60</v>
      </c>
      <c r="P29" s="0" t="s">
        <v>218</v>
      </c>
      <c r="Q29" s="0" t="s">
        <v>60</v>
      </c>
      <c r="R29" s="0" t="s">
        <v>218</v>
      </c>
      <c r="S29" s="0" t="s">
        <v>62</v>
      </c>
      <c r="T29" s="0" t="s">
        <v>63</v>
      </c>
      <c r="U29" s="0" t="s">
        <v>219</v>
      </c>
      <c r="X29" s="0" t="s">
        <v>51</v>
      </c>
      <c r="Y29" s="0" t="s">
        <v>51</v>
      </c>
      <c r="Z29" s="0" t="s">
        <v>45</v>
      </c>
      <c r="AA29" s="0" t="s">
        <v>45</v>
      </c>
      <c r="AB29" s="0" t="s">
        <v>45</v>
      </c>
      <c r="AE29" s="0" t="s">
        <v>44</v>
      </c>
      <c r="AG29" s="0" t="s">
        <v>67</v>
      </c>
      <c r="AH29" s="0" t="s">
        <v>67</v>
      </c>
      <c r="AI29" s="5" t="n">
        <f aca="false">SUM(X:X-Z:Z)</f>
        <v>1</v>
      </c>
      <c r="AJ29" s="5"/>
      <c r="AK29" s="5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</row>
    <row r="30" customFormat="false" ht="12.8" hidden="false" customHeight="false" outlineLevel="0" collapsed="false">
      <c r="A30" s="0" t="s">
        <v>220</v>
      </c>
      <c r="B30" s="0" t="s">
        <v>221</v>
      </c>
      <c r="C30" s="0" t="s">
        <v>78</v>
      </c>
      <c r="D30" s="0" t="s">
        <v>38</v>
      </c>
      <c r="E30" s="0" t="n">
        <v>156915</v>
      </c>
      <c r="F30" s="0" t="s">
        <v>39</v>
      </c>
      <c r="G30" s="0" t="s">
        <v>222</v>
      </c>
      <c r="H30" s="0" t="s">
        <v>223</v>
      </c>
      <c r="I30" s="0" t="s">
        <v>42</v>
      </c>
      <c r="J30" s="0" t="s">
        <v>43</v>
      </c>
      <c r="L30" s="0" t="s">
        <v>44</v>
      </c>
      <c r="M30" s="0" t="s">
        <v>45</v>
      </c>
      <c r="N30" s="0" t="s">
        <v>45</v>
      </c>
      <c r="O30" s="0" t="s">
        <v>46</v>
      </c>
      <c r="P30" s="0" t="s">
        <v>47</v>
      </c>
      <c r="Q30" s="0" t="s">
        <v>45</v>
      </c>
      <c r="R30" s="0" t="s">
        <v>223</v>
      </c>
      <c r="S30" s="0" t="s">
        <v>114</v>
      </c>
      <c r="T30" s="0" t="s">
        <v>49</v>
      </c>
      <c r="U30" s="0" t="s">
        <v>224</v>
      </c>
      <c r="X30" s="0" t="s">
        <v>67</v>
      </c>
      <c r="Y30" s="0" t="s">
        <v>51</v>
      </c>
      <c r="Z30" s="0" t="s">
        <v>45</v>
      </c>
      <c r="AA30" s="0" t="s">
        <v>45</v>
      </c>
      <c r="AB30" s="0" t="s">
        <v>45</v>
      </c>
      <c r="AE30" s="0" t="s">
        <v>44</v>
      </c>
      <c r="AG30" s="0" t="s">
        <v>67</v>
      </c>
      <c r="AI30" s="5" t="n">
        <f aca="false">SUM(X:X-Z:Z)</f>
        <v>2</v>
      </c>
      <c r="AJ30" s="5"/>
      <c r="AK30" s="5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</row>
    <row r="31" customFormat="false" ht="12.8" hidden="false" customHeight="false" outlineLevel="0" collapsed="false">
      <c r="A31" s="0" t="s">
        <v>225</v>
      </c>
      <c r="B31" s="0" t="s">
        <v>226</v>
      </c>
      <c r="C31" s="0" t="s">
        <v>227</v>
      </c>
      <c r="D31" s="0" t="s">
        <v>38</v>
      </c>
      <c r="E31" s="0" t="n">
        <v>94923</v>
      </c>
      <c r="F31" s="0" t="s">
        <v>56</v>
      </c>
      <c r="G31" s="0" t="s">
        <v>57</v>
      </c>
      <c r="H31" s="0" t="s">
        <v>228</v>
      </c>
      <c r="I31" s="0" t="s">
        <v>42</v>
      </c>
      <c r="J31" s="0" t="s">
        <v>43</v>
      </c>
      <c r="K31" s="0" t="s">
        <v>59</v>
      </c>
      <c r="L31" s="0" t="s">
        <v>44</v>
      </c>
      <c r="M31" s="0" t="s">
        <v>45</v>
      </c>
      <c r="N31" s="0" t="s">
        <v>45</v>
      </c>
      <c r="O31" s="0" t="s">
        <v>60</v>
      </c>
      <c r="P31" s="0" t="s">
        <v>228</v>
      </c>
      <c r="Q31" s="0" t="s">
        <v>60</v>
      </c>
      <c r="R31" s="0" t="s">
        <v>228</v>
      </c>
      <c r="S31" s="0" t="s">
        <v>62</v>
      </c>
      <c r="T31" s="0" t="s">
        <v>63</v>
      </c>
      <c r="U31" s="0" t="s">
        <v>229</v>
      </c>
      <c r="X31" s="0" t="s">
        <v>51</v>
      </c>
      <c r="Y31" s="0" t="s">
        <v>51</v>
      </c>
      <c r="Z31" s="0" t="s">
        <v>45</v>
      </c>
      <c r="AA31" s="0" t="s">
        <v>45</v>
      </c>
      <c r="AB31" s="0" t="s">
        <v>45</v>
      </c>
      <c r="AE31" s="0" t="s">
        <v>44</v>
      </c>
      <c r="AG31" s="0" t="s">
        <v>230</v>
      </c>
      <c r="AH31" s="0" t="s">
        <v>67</v>
      </c>
      <c r="AI31" s="5" t="n">
        <f aca="false">SUM(X:X-Z:Z)</f>
        <v>1</v>
      </c>
      <c r="AJ31" s="5"/>
      <c r="AK31" s="5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</row>
    <row r="32" customFormat="false" ht="12.8" hidden="false" customHeight="false" outlineLevel="0" collapsed="false">
      <c r="A32" s="0" t="s">
        <v>231</v>
      </c>
      <c r="B32" s="0" t="s">
        <v>232</v>
      </c>
      <c r="C32" s="0" t="s">
        <v>233</v>
      </c>
      <c r="D32" s="0" t="s">
        <v>38</v>
      </c>
      <c r="E32" s="0" t="n">
        <v>4847</v>
      </c>
      <c r="F32" s="0" t="s">
        <v>39</v>
      </c>
      <c r="G32" s="0" t="s">
        <v>234</v>
      </c>
      <c r="H32" s="0" t="s">
        <v>235</v>
      </c>
      <c r="I32" s="0" t="s">
        <v>42</v>
      </c>
      <c r="J32" s="0" t="s">
        <v>43</v>
      </c>
      <c r="L32" s="0" t="s">
        <v>44</v>
      </c>
      <c r="M32" s="0" t="s">
        <v>45</v>
      </c>
      <c r="N32" s="0" t="s">
        <v>45</v>
      </c>
      <c r="O32" s="0" t="s">
        <v>46</v>
      </c>
      <c r="P32" s="0" t="s">
        <v>47</v>
      </c>
      <c r="Q32" s="0" t="s">
        <v>45</v>
      </c>
      <c r="R32" s="0" t="s">
        <v>236</v>
      </c>
      <c r="S32" s="0" t="s">
        <v>51</v>
      </c>
      <c r="T32" s="0" t="s">
        <v>63</v>
      </c>
      <c r="U32" s="0" t="s">
        <v>237</v>
      </c>
      <c r="X32" s="0" t="s">
        <v>51</v>
      </c>
      <c r="Y32" s="0" t="s">
        <v>51</v>
      </c>
      <c r="Z32" s="0" t="s">
        <v>45</v>
      </c>
      <c r="AA32" s="0" t="s">
        <v>45</v>
      </c>
      <c r="AB32" s="0" t="s">
        <v>45</v>
      </c>
      <c r="AE32" s="0" t="s">
        <v>44</v>
      </c>
      <c r="AG32" s="0" t="s">
        <v>51</v>
      </c>
      <c r="AI32" s="5" t="n">
        <f aca="false">SUM(X:X-Z:Z)</f>
        <v>1</v>
      </c>
      <c r="AJ32" s="5"/>
      <c r="AK32" s="5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</row>
    <row r="33" customFormat="false" ht="12.8" hidden="false" customHeight="false" outlineLevel="0" collapsed="false">
      <c r="A33" s="0" t="s">
        <v>238</v>
      </c>
      <c r="B33" s="0" t="s">
        <v>239</v>
      </c>
      <c r="C33" s="0" t="s">
        <v>240</v>
      </c>
      <c r="D33" s="0" t="s">
        <v>38</v>
      </c>
      <c r="E33" s="0" t="n">
        <v>242703</v>
      </c>
      <c r="F33" s="0" t="s">
        <v>39</v>
      </c>
      <c r="G33" s="0" t="s">
        <v>241</v>
      </c>
      <c r="H33" s="0" t="s">
        <v>242</v>
      </c>
      <c r="I33" s="0" t="s">
        <v>42</v>
      </c>
      <c r="J33" s="0" t="s">
        <v>43</v>
      </c>
      <c r="L33" s="0" t="s">
        <v>44</v>
      </c>
      <c r="M33" s="0" t="s">
        <v>45</v>
      </c>
      <c r="N33" s="0" t="s">
        <v>45</v>
      </c>
      <c r="O33" s="0" t="s">
        <v>46</v>
      </c>
      <c r="P33" s="0" t="s">
        <v>47</v>
      </c>
      <c r="Q33" s="0" t="s">
        <v>45</v>
      </c>
      <c r="R33" s="0" t="s">
        <v>242</v>
      </c>
      <c r="S33" s="0" t="s">
        <v>73</v>
      </c>
      <c r="T33" s="0" t="s">
        <v>49</v>
      </c>
      <c r="U33" s="0" t="s">
        <v>243</v>
      </c>
      <c r="X33" s="0" t="s">
        <v>51</v>
      </c>
      <c r="Y33" s="0" t="s">
        <v>51</v>
      </c>
      <c r="Z33" s="0" t="s">
        <v>45</v>
      </c>
      <c r="AA33" s="0" t="s">
        <v>45</v>
      </c>
      <c r="AB33" s="0" t="s">
        <v>45</v>
      </c>
      <c r="AE33" s="0" t="s">
        <v>44</v>
      </c>
      <c r="AG33" s="0" t="s">
        <v>75</v>
      </c>
      <c r="AI33" s="5" t="n">
        <f aca="false">SUM(X:X-Z:Z)</f>
        <v>1</v>
      </c>
      <c r="AJ33" s="5"/>
      <c r="AK33" s="5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</row>
    <row r="34" customFormat="false" ht="12.8" hidden="false" customHeight="false" outlineLevel="0" collapsed="false">
      <c r="A34" s="0" t="s">
        <v>244</v>
      </c>
      <c r="B34" s="0" t="s">
        <v>245</v>
      </c>
      <c r="C34" s="0" t="s">
        <v>246</v>
      </c>
      <c r="D34" s="0" t="s">
        <v>38</v>
      </c>
      <c r="E34" s="0" t="n">
        <v>126690</v>
      </c>
      <c r="F34" s="0" t="s">
        <v>39</v>
      </c>
      <c r="G34" s="0" t="s">
        <v>40</v>
      </c>
      <c r="H34" s="0" t="s">
        <v>247</v>
      </c>
      <c r="I34" s="0" t="s">
        <v>42</v>
      </c>
      <c r="J34" s="0" t="s">
        <v>43</v>
      </c>
      <c r="L34" s="0" t="s">
        <v>44</v>
      </c>
      <c r="M34" s="0" t="s">
        <v>45</v>
      </c>
      <c r="N34" s="0" t="s">
        <v>45</v>
      </c>
      <c r="O34" s="0" t="s">
        <v>46</v>
      </c>
      <c r="P34" s="0" t="s">
        <v>47</v>
      </c>
      <c r="Q34" s="0" t="s">
        <v>45</v>
      </c>
      <c r="R34" s="0" t="s">
        <v>247</v>
      </c>
      <c r="S34" s="0" t="s">
        <v>73</v>
      </c>
      <c r="T34" s="0" t="s">
        <v>49</v>
      </c>
      <c r="U34" s="0" t="s">
        <v>248</v>
      </c>
      <c r="X34" s="0" t="s">
        <v>67</v>
      </c>
      <c r="Y34" s="0" t="s">
        <v>51</v>
      </c>
      <c r="Z34" s="0" t="s">
        <v>45</v>
      </c>
      <c r="AA34" s="0" t="s">
        <v>45</v>
      </c>
      <c r="AB34" s="0" t="s">
        <v>45</v>
      </c>
      <c r="AE34" s="0" t="s">
        <v>44</v>
      </c>
      <c r="AG34" s="0" t="s">
        <v>75</v>
      </c>
      <c r="AI34" s="5" t="n">
        <f aca="false">SUM(X:X-Z:Z)</f>
        <v>2</v>
      </c>
      <c r="AJ34" s="5"/>
      <c r="AK34" s="5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</row>
    <row r="35" customFormat="false" ht="12.8" hidden="false" customHeight="false" outlineLevel="0" collapsed="false">
      <c r="A35" s="0" t="s">
        <v>249</v>
      </c>
      <c r="B35" s="0" t="s">
        <v>250</v>
      </c>
      <c r="C35" s="0" t="s">
        <v>162</v>
      </c>
      <c r="D35" s="0" t="s">
        <v>38</v>
      </c>
      <c r="E35" s="0" t="n">
        <v>236028</v>
      </c>
      <c r="F35" s="0" t="s">
        <v>118</v>
      </c>
      <c r="G35" s="0" t="s">
        <v>119</v>
      </c>
      <c r="H35" s="0" t="s">
        <v>251</v>
      </c>
      <c r="I35" s="0" t="s">
        <v>42</v>
      </c>
      <c r="J35" s="0" t="s">
        <v>43</v>
      </c>
      <c r="K35" s="0" t="s">
        <v>59</v>
      </c>
      <c r="L35" s="0" t="s">
        <v>44</v>
      </c>
      <c r="M35" s="0" t="s">
        <v>45</v>
      </c>
      <c r="N35" s="0" t="s">
        <v>45</v>
      </c>
      <c r="O35" s="0" t="s">
        <v>60</v>
      </c>
      <c r="P35" s="0" t="s">
        <v>251</v>
      </c>
      <c r="Q35" s="0" t="s">
        <v>60</v>
      </c>
      <c r="R35" s="0" t="s">
        <v>251</v>
      </c>
      <c r="S35" s="0" t="s">
        <v>62</v>
      </c>
      <c r="T35" s="0" t="s">
        <v>63</v>
      </c>
      <c r="U35" s="0" t="s">
        <v>252</v>
      </c>
      <c r="X35" s="0" t="s">
        <v>51</v>
      </c>
      <c r="Y35" s="0" t="s">
        <v>51</v>
      </c>
      <c r="Z35" s="0" t="s">
        <v>45</v>
      </c>
      <c r="AA35" s="0" t="s">
        <v>45</v>
      </c>
      <c r="AB35" s="0" t="s">
        <v>45</v>
      </c>
      <c r="AD35" s="0" t="s">
        <v>65</v>
      </c>
      <c r="AE35" s="0" t="s">
        <v>44</v>
      </c>
      <c r="AG35" s="0" t="s">
        <v>253</v>
      </c>
      <c r="AH35" s="0" t="s">
        <v>67</v>
      </c>
      <c r="AI35" s="5" t="n">
        <f aca="false">SUM(X:X-Z:Z)</f>
        <v>1</v>
      </c>
      <c r="AJ35" s="5"/>
      <c r="AK35" s="5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</row>
    <row r="36" customFormat="false" ht="12.8" hidden="false" customHeight="false" outlineLevel="0" collapsed="false">
      <c r="A36" s="0" t="s">
        <v>254</v>
      </c>
      <c r="B36" s="0" t="s">
        <v>255</v>
      </c>
      <c r="C36" s="0" t="s">
        <v>256</v>
      </c>
      <c r="D36" s="0" t="s">
        <v>38</v>
      </c>
      <c r="E36" s="0" t="n">
        <v>236028</v>
      </c>
      <c r="F36" s="0" t="s">
        <v>118</v>
      </c>
      <c r="G36" s="0" t="s">
        <v>119</v>
      </c>
      <c r="H36" s="0" t="s">
        <v>257</v>
      </c>
      <c r="I36" s="0" t="s">
        <v>42</v>
      </c>
      <c r="J36" s="0" t="s">
        <v>43</v>
      </c>
      <c r="K36" s="0" t="s">
        <v>59</v>
      </c>
      <c r="L36" s="0" t="s">
        <v>44</v>
      </c>
      <c r="M36" s="0" t="s">
        <v>45</v>
      </c>
      <c r="N36" s="0" t="s">
        <v>45</v>
      </c>
      <c r="O36" s="0" t="s">
        <v>60</v>
      </c>
      <c r="P36" s="0" t="s">
        <v>257</v>
      </c>
      <c r="Q36" s="0" t="s">
        <v>60</v>
      </c>
      <c r="R36" s="0" t="s">
        <v>257</v>
      </c>
      <c r="S36" s="0" t="s">
        <v>62</v>
      </c>
      <c r="T36" s="0" t="s">
        <v>63</v>
      </c>
      <c r="U36" s="0" t="s">
        <v>258</v>
      </c>
      <c r="X36" s="0" t="s">
        <v>51</v>
      </c>
      <c r="Y36" s="0" t="s">
        <v>51</v>
      </c>
      <c r="Z36" s="0" t="s">
        <v>45</v>
      </c>
      <c r="AA36" s="0" t="s">
        <v>45</v>
      </c>
      <c r="AB36" s="0" t="s">
        <v>45</v>
      </c>
      <c r="AD36" s="0" t="s">
        <v>65</v>
      </c>
      <c r="AE36" s="0" t="s">
        <v>44</v>
      </c>
      <c r="AG36" s="0" t="s">
        <v>66</v>
      </c>
      <c r="AH36" s="0" t="s">
        <v>67</v>
      </c>
      <c r="AI36" s="5" t="n">
        <f aca="false">SUM(X:X-Z:Z)</f>
        <v>1</v>
      </c>
      <c r="AJ36" s="5"/>
      <c r="AK36" s="5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</row>
    <row r="37" customFormat="false" ht="12.8" hidden="false" customHeight="false" outlineLevel="0" collapsed="false">
      <c r="A37" s="0" t="s">
        <v>259</v>
      </c>
      <c r="B37" s="0" t="s">
        <v>260</v>
      </c>
      <c r="C37" s="0" t="s">
        <v>261</v>
      </c>
      <c r="D37" s="0" t="s">
        <v>38</v>
      </c>
      <c r="E37" s="0" t="n">
        <v>126690</v>
      </c>
      <c r="F37" s="0" t="s">
        <v>39</v>
      </c>
      <c r="G37" s="0" t="s">
        <v>40</v>
      </c>
      <c r="H37" s="0" t="s">
        <v>262</v>
      </c>
      <c r="I37" s="0" t="s">
        <v>42</v>
      </c>
      <c r="J37" s="0" t="s">
        <v>43</v>
      </c>
      <c r="L37" s="0" t="s">
        <v>44</v>
      </c>
      <c r="M37" s="0" t="s">
        <v>45</v>
      </c>
      <c r="N37" s="0" t="s">
        <v>45</v>
      </c>
      <c r="O37" s="0" t="s">
        <v>46</v>
      </c>
      <c r="P37" s="0" t="s">
        <v>47</v>
      </c>
      <c r="Q37" s="0" t="s">
        <v>45</v>
      </c>
      <c r="R37" s="0" t="s">
        <v>262</v>
      </c>
      <c r="S37" s="0" t="s">
        <v>48</v>
      </c>
      <c r="T37" s="0" t="s">
        <v>49</v>
      </c>
      <c r="U37" s="0" t="s">
        <v>263</v>
      </c>
      <c r="X37" s="0" t="s">
        <v>51</v>
      </c>
      <c r="Y37" s="0" t="s">
        <v>51</v>
      </c>
      <c r="Z37" s="0" t="s">
        <v>45</v>
      </c>
      <c r="AA37" s="0" t="s">
        <v>45</v>
      </c>
      <c r="AB37" s="0" t="s">
        <v>45</v>
      </c>
      <c r="AE37" s="0" t="s">
        <v>44</v>
      </c>
      <c r="AG37" s="0" t="s">
        <v>52</v>
      </c>
      <c r="AI37" s="5" t="n">
        <f aca="false">SUM(X:X-Z:Z)</f>
        <v>1</v>
      </c>
      <c r="AJ37" s="5"/>
      <c r="AK37" s="5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</row>
    <row r="38" customFormat="false" ht="12.8" hidden="false" customHeight="false" outlineLevel="0" collapsed="false">
      <c r="A38" s="0" t="s">
        <v>264</v>
      </c>
      <c r="B38" s="0" t="s">
        <v>265</v>
      </c>
      <c r="C38" s="0" t="s">
        <v>266</v>
      </c>
      <c r="D38" s="0" t="s">
        <v>38</v>
      </c>
      <c r="E38" s="0" t="n">
        <v>38416</v>
      </c>
      <c r="F38" s="0" t="s">
        <v>118</v>
      </c>
      <c r="G38" s="0" t="s">
        <v>119</v>
      </c>
      <c r="H38" s="0" t="s">
        <v>267</v>
      </c>
      <c r="I38" s="0" t="s">
        <v>42</v>
      </c>
      <c r="J38" s="0" t="s">
        <v>43</v>
      </c>
      <c r="K38" s="0" t="s">
        <v>59</v>
      </c>
      <c r="L38" s="0" t="s">
        <v>44</v>
      </c>
      <c r="M38" s="0" t="s">
        <v>45</v>
      </c>
      <c r="N38" s="0" t="s">
        <v>45</v>
      </c>
      <c r="O38" s="0" t="s">
        <v>60</v>
      </c>
      <c r="P38" s="0" t="s">
        <v>267</v>
      </c>
      <c r="Q38" s="0" t="s">
        <v>60</v>
      </c>
      <c r="R38" s="0" t="s">
        <v>267</v>
      </c>
      <c r="S38" s="0" t="s">
        <v>62</v>
      </c>
      <c r="T38" s="0" t="s">
        <v>63</v>
      </c>
      <c r="U38" s="0" t="s">
        <v>268</v>
      </c>
      <c r="X38" s="0" t="s">
        <v>51</v>
      </c>
      <c r="Y38" s="0" t="s">
        <v>51</v>
      </c>
      <c r="Z38" s="0" t="s">
        <v>45</v>
      </c>
      <c r="AA38" s="0" t="s">
        <v>45</v>
      </c>
      <c r="AB38" s="0" t="s">
        <v>45</v>
      </c>
      <c r="AD38" s="0" t="s">
        <v>65</v>
      </c>
      <c r="AE38" s="0" t="s">
        <v>44</v>
      </c>
      <c r="AG38" s="0" t="s">
        <v>269</v>
      </c>
      <c r="AH38" s="0" t="s">
        <v>67</v>
      </c>
      <c r="AI38" s="5" t="n">
        <f aca="false">SUM(X:X-Z:Z)</f>
        <v>1</v>
      </c>
      <c r="AJ38" s="5"/>
      <c r="AK38" s="5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</row>
    <row r="39" customFormat="false" ht="12.8" hidden="false" customHeight="false" outlineLevel="0" collapsed="false">
      <c r="A39" s="0" t="s">
        <v>270</v>
      </c>
      <c r="B39" s="0" t="s">
        <v>271</v>
      </c>
      <c r="C39" s="0" t="s">
        <v>55</v>
      </c>
      <c r="D39" s="0" t="s">
        <v>38</v>
      </c>
      <c r="E39" s="0" t="n">
        <v>205645</v>
      </c>
      <c r="F39" s="0" t="s">
        <v>39</v>
      </c>
      <c r="G39" s="0" t="s">
        <v>272</v>
      </c>
      <c r="H39" s="0" t="s">
        <v>273</v>
      </c>
      <c r="I39" s="0" t="s">
        <v>42</v>
      </c>
      <c r="J39" s="0" t="s">
        <v>43</v>
      </c>
      <c r="L39" s="0" t="s">
        <v>44</v>
      </c>
      <c r="M39" s="0" t="s">
        <v>45</v>
      </c>
      <c r="N39" s="0" t="s">
        <v>45</v>
      </c>
      <c r="O39" s="0" t="s">
        <v>46</v>
      </c>
      <c r="P39" s="0" t="s">
        <v>47</v>
      </c>
      <c r="Q39" s="0" t="s">
        <v>45</v>
      </c>
      <c r="R39" s="0" t="s">
        <v>273</v>
      </c>
      <c r="S39" s="0" t="s">
        <v>51</v>
      </c>
      <c r="T39" s="0" t="s">
        <v>63</v>
      </c>
      <c r="U39" s="0" t="s">
        <v>274</v>
      </c>
      <c r="X39" s="0" t="s">
        <v>51</v>
      </c>
      <c r="Y39" s="0" t="s">
        <v>51</v>
      </c>
      <c r="Z39" s="0" t="s">
        <v>45</v>
      </c>
      <c r="AA39" s="0" t="s">
        <v>45</v>
      </c>
      <c r="AB39" s="0" t="s">
        <v>45</v>
      </c>
      <c r="AE39" s="0" t="s">
        <v>44</v>
      </c>
      <c r="AG39" s="0" t="s">
        <v>51</v>
      </c>
      <c r="AI39" s="5" t="n">
        <f aca="false">SUM(X:X-Z:Z)</f>
        <v>1</v>
      </c>
      <c r="AJ39" s="5"/>
      <c r="AK39" s="5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</row>
    <row r="40" customFormat="false" ht="12.8" hidden="false" customHeight="false" outlineLevel="0" collapsed="false">
      <c r="A40" s="0" t="s">
        <v>275</v>
      </c>
      <c r="B40" s="0" t="s">
        <v>276</v>
      </c>
      <c r="C40" s="0" t="s">
        <v>197</v>
      </c>
      <c r="D40" s="0" t="s">
        <v>38</v>
      </c>
      <c r="E40" s="0" t="n">
        <v>236028</v>
      </c>
      <c r="F40" s="0" t="s">
        <v>118</v>
      </c>
      <c r="G40" s="0" t="s">
        <v>119</v>
      </c>
      <c r="H40" s="0" t="s">
        <v>277</v>
      </c>
      <c r="I40" s="0" t="s">
        <v>42</v>
      </c>
      <c r="J40" s="0" t="s">
        <v>43</v>
      </c>
      <c r="K40" s="0" t="s">
        <v>59</v>
      </c>
      <c r="L40" s="0" t="s">
        <v>44</v>
      </c>
      <c r="M40" s="0" t="s">
        <v>45</v>
      </c>
      <c r="N40" s="0" t="s">
        <v>45</v>
      </c>
      <c r="O40" s="0" t="s">
        <v>60</v>
      </c>
      <c r="P40" s="0" t="s">
        <v>277</v>
      </c>
      <c r="Q40" s="0" t="s">
        <v>60</v>
      </c>
      <c r="R40" s="0" t="s">
        <v>277</v>
      </c>
      <c r="S40" s="0" t="s">
        <v>62</v>
      </c>
      <c r="T40" s="0" t="s">
        <v>63</v>
      </c>
      <c r="U40" s="0" t="s">
        <v>278</v>
      </c>
      <c r="X40" s="0" t="s">
        <v>51</v>
      </c>
      <c r="Y40" s="0" t="s">
        <v>51</v>
      </c>
      <c r="Z40" s="0" t="s">
        <v>45</v>
      </c>
      <c r="AA40" s="0" t="s">
        <v>45</v>
      </c>
      <c r="AB40" s="0" t="s">
        <v>45</v>
      </c>
      <c r="AD40" s="0" t="s">
        <v>65</v>
      </c>
      <c r="AE40" s="0" t="s">
        <v>44</v>
      </c>
      <c r="AG40" s="0" t="s">
        <v>200</v>
      </c>
      <c r="AH40" s="0" t="s">
        <v>67</v>
      </c>
      <c r="AI40" s="5" t="n">
        <f aca="false">SUM(X:X-Z:Z)</f>
        <v>1</v>
      </c>
      <c r="AJ40" s="5"/>
      <c r="AK40" s="5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</row>
    <row r="41" customFormat="false" ht="12.8" hidden="false" customHeight="false" outlineLevel="0" collapsed="false">
      <c r="A41" s="0" t="s">
        <v>279</v>
      </c>
      <c r="B41" s="0" t="s">
        <v>280</v>
      </c>
      <c r="C41" s="0" t="s">
        <v>135</v>
      </c>
      <c r="D41" s="0" t="s">
        <v>38</v>
      </c>
      <c r="E41" s="0" t="n">
        <v>240918</v>
      </c>
      <c r="F41" s="0" t="s">
        <v>118</v>
      </c>
      <c r="G41" s="0" t="s">
        <v>119</v>
      </c>
      <c r="H41" s="0" t="s">
        <v>281</v>
      </c>
      <c r="I41" s="0" t="s">
        <v>42</v>
      </c>
      <c r="J41" s="0" t="s">
        <v>43</v>
      </c>
      <c r="K41" s="0" t="s">
        <v>59</v>
      </c>
      <c r="L41" s="0" t="s">
        <v>44</v>
      </c>
      <c r="M41" s="0" t="s">
        <v>45</v>
      </c>
      <c r="N41" s="0" t="s">
        <v>45</v>
      </c>
      <c r="O41" s="0" t="s">
        <v>60</v>
      </c>
      <c r="P41" s="0" t="s">
        <v>281</v>
      </c>
      <c r="Q41" s="0" t="s">
        <v>60</v>
      </c>
      <c r="R41" s="0" t="s">
        <v>281</v>
      </c>
      <c r="S41" s="0" t="s">
        <v>62</v>
      </c>
      <c r="T41" s="0" t="s">
        <v>63</v>
      </c>
      <c r="U41" s="0" t="s">
        <v>282</v>
      </c>
      <c r="X41" s="0" t="s">
        <v>51</v>
      </c>
      <c r="Y41" s="0" t="s">
        <v>51</v>
      </c>
      <c r="Z41" s="0" t="s">
        <v>45</v>
      </c>
      <c r="AA41" s="0" t="s">
        <v>45</v>
      </c>
      <c r="AB41" s="0" t="s">
        <v>45</v>
      </c>
      <c r="AD41" s="0" t="s">
        <v>65</v>
      </c>
      <c r="AE41" s="0" t="s">
        <v>44</v>
      </c>
      <c r="AG41" s="0" t="s">
        <v>269</v>
      </c>
      <c r="AH41" s="0" t="s">
        <v>67</v>
      </c>
      <c r="AI41" s="5" t="n">
        <f aca="false">SUM(X:X-Z:Z)</f>
        <v>1</v>
      </c>
      <c r="AJ41" s="5"/>
      <c r="AK41" s="5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</row>
    <row r="42" customFormat="false" ht="12.8" hidden="false" customHeight="false" outlineLevel="0" collapsed="false">
      <c r="A42" s="0" t="s">
        <v>279</v>
      </c>
      <c r="B42" s="0" t="s">
        <v>280</v>
      </c>
      <c r="C42" s="0" t="s">
        <v>157</v>
      </c>
      <c r="D42" s="0" t="s">
        <v>38</v>
      </c>
      <c r="E42" s="0" t="n">
        <v>236028</v>
      </c>
      <c r="F42" s="0" t="s">
        <v>118</v>
      </c>
      <c r="G42" s="0" t="s">
        <v>119</v>
      </c>
      <c r="H42" s="0" t="s">
        <v>281</v>
      </c>
      <c r="I42" s="0" t="s">
        <v>42</v>
      </c>
      <c r="J42" s="0" t="s">
        <v>43</v>
      </c>
      <c r="K42" s="0" t="s">
        <v>59</v>
      </c>
      <c r="L42" s="0" t="s">
        <v>44</v>
      </c>
      <c r="M42" s="0" t="s">
        <v>45</v>
      </c>
      <c r="N42" s="0" t="s">
        <v>45</v>
      </c>
      <c r="O42" s="0" t="s">
        <v>60</v>
      </c>
      <c r="P42" s="0" t="s">
        <v>281</v>
      </c>
      <c r="Q42" s="0" t="s">
        <v>60</v>
      </c>
      <c r="R42" s="0" t="s">
        <v>281</v>
      </c>
      <c r="S42" s="0" t="s">
        <v>62</v>
      </c>
      <c r="T42" s="0" t="s">
        <v>63</v>
      </c>
      <c r="U42" s="0" t="s">
        <v>282</v>
      </c>
      <c r="X42" s="0" t="s">
        <v>51</v>
      </c>
      <c r="Y42" s="0" t="s">
        <v>51</v>
      </c>
      <c r="Z42" s="0" t="s">
        <v>45</v>
      </c>
      <c r="AA42" s="0" t="s">
        <v>45</v>
      </c>
      <c r="AB42" s="0" t="s">
        <v>45</v>
      </c>
      <c r="AD42" s="0" t="s">
        <v>65</v>
      </c>
      <c r="AE42" s="0" t="s">
        <v>44</v>
      </c>
      <c r="AG42" s="0" t="s">
        <v>283</v>
      </c>
      <c r="AH42" s="0" t="s">
        <v>67</v>
      </c>
      <c r="AI42" s="5" t="n">
        <f aca="false">SUM(X:X-Z:Z)</f>
        <v>1</v>
      </c>
      <c r="AJ42" s="5"/>
      <c r="AK42" s="5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</row>
    <row r="43" customFormat="false" ht="12.8" hidden="false" customHeight="false" outlineLevel="0" collapsed="false">
      <c r="A43" s="0" t="s">
        <v>284</v>
      </c>
      <c r="B43" s="0" t="s">
        <v>285</v>
      </c>
      <c r="C43" s="0" t="s">
        <v>286</v>
      </c>
      <c r="D43" s="0" t="s">
        <v>38</v>
      </c>
      <c r="E43" s="0" t="n">
        <v>61486</v>
      </c>
      <c r="F43" s="0" t="s">
        <v>39</v>
      </c>
      <c r="G43" s="0" t="s">
        <v>287</v>
      </c>
      <c r="H43" s="0" t="s">
        <v>288</v>
      </c>
      <c r="I43" s="0" t="s">
        <v>42</v>
      </c>
      <c r="J43" s="0" t="s">
        <v>43</v>
      </c>
      <c r="L43" s="0" t="s">
        <v>44</v>
      </c>
      <c r="M43" s="0" t="s">
        <v>45</v>
      </c>
      <c r="N43" s="0" t="s">
        <v>45</v>
      </c>
      <c r="O43" s="0" t="s">
        <v>46</v>
      </c>
      <c r="P43" s="0" t="s">
        <v>47</v>
      </c>
      <c r="Q43" s="0" t="s">
        <v>45</v>
      </c>
      <c r="R43" s="0" t="s">
        <v>288</v>
      </c>
      <c r="S43" s="0" t="s">
        <v>114</v>
      </c>
      <c r="T43" s="0" t="s">
        <v>49</v>
      </c>
      <c r="U43" s="0" t="s">
        <v>289</v>
      </c>
      <c r="X43" s="0" t="s">
        <v>51</v>
      </c>
      <c r="Y43" s="0" t="s">
        <v>51</v>
      </c>
      <c r="Z43" s="0" t="s">
        <v>45</v>
      </c>
      <c r="AA43" s="0" t="s">
        <v>45</v>
      </c>
      <c r="AB43" s="0" t="s">
        <v>45</v>
      </c>
      <c r="AE43" s="0" t="s">
        <v>44</v>
      </c>
      <c r="AG43" s="0" t="s">
        <v>67</v>
      </c>
      <c r="AI43" s="5" t="n">
        <f aca="false">SUM(X:X-Z:Z)</f>
        <v>1</v>
      </c>
      <c r="AJ43" s="5"/>
      <c r="AK43" s="5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</row>
    <row r="44" customFormat="false" ht="12.8" hidden="false" customHeight="false" outlineLevel="0" collapsed="false">
      <c r="A44" s="0" t="s">
        <v>290</v>
      </c>
      <c r="B44" s="0" t="s">
        <v>291</v>
      </c>
      <c r="C44" s="0" t="s">
        <v>292</v>
      </c>
      <c r="D44" s="0" t="s">
        <v>38</v>
      </c>
      <c r="E44" s="0" t="n">
        <v>91019</v>
      </c>
      <c r="F44" s="0" t="s">
        <v>39</v>
      </c>
      <c r="G44" s="0" t="s">
        <v>293</v>
      </c>
      <c r="H44" s="0" t="s">
        <v>294</v>
      </c>
      <c r="I44" s="0" t="s">
        <v>42</v>
      </c>
      <c r="J44" s="0" t="s">
        <v>43</v>
      </c>
      <c r="L44" s="0" t="s">
        <v>44</v>
      </c>
      <c r="M44" s="0" t="s">
        <v>45</v>
      </c>
      <c r="N44" s="0" t="s">
        <v>45</v>
      </c>
      <c r="O44" s="0" t="s">
        <v>46</v>
      </c>
      <c r="P44" s="0" t="s">
        <v>47</v>
      </c>
      <c r="Q44" s="0" t="s">
        <v>45</v>
      </c>
      <c r="R44" s="0" t="s">
        <v>294</v>
      </c>
      <c r="S44" s="0" t="s">
        <v>91</v>
      </c>
      <c r="T44" s="0" t="s">
        <v>49</v>
      </c>
      <c r="U44" s="0" t="s">
        <v>295</v>
      </c>
      <c r="X44" s="0" t="s">
        <v>51</v>
      </c>
      <c r="Y44" s="0" t="s">
        <v>51</v>
      </c>
      <c r="Z44" s="0" t="s">
        <v>45</v>
      </c>
      <c r="AA44" s="0" t="s">
        <v>45</v>
      </c>
      <c r="AB44" s="0" t="s">
        <v>45</v>
      </c>
      <c r="AE44" s="0" t="s">
        <v>44</v>
      </c>
      <c r="AG44" s="0" t="s">
        <v>75</v>
      </c>
      <c r="AI44" s="5" t="n">
        <f aca="false">SUM(X:X-Z:Z)</f>
        <v>1</v>
      </c>
      <c r="AJ44" s="5"/>
      <c r="AK44" s="5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</row>
    <row r="45" customFormat="false" ht="12.8" hidden="false" customHeight="false" outlineLevel="0" collapsed="false">
      <c r="A45" s="0" t="s">
        <v>296</v>
      </c>
      <c r="B45" s="0" t="s">
        <v>297</v>
      </c>
      <c r="C45" s="0" t="s">
        <v>298</v>
      </c>
      <c r="D45" s="0" t="s">
        <v>38</v>
      </c>
      <c r="E45" s="0" t="n">
        <v>4919</v>
      </c>
      <c r="F45" s="0" t="s">
        <v>39</v>
      </c>
      <c r="G45" s="0" t="s">
        <v>299</v>
      </c>
      <c r="H45" s="0" t="s">
        <v>300</v>
      </c>
      <c r="I45" s="0" t="s">
        <v>42</v>
      </c>
      <c r="J45" s="0" t="s">
        <v>43</v>
      </c>
      <c r="L45" s="0" t="s">
        <v>44</v>
      </c>
      <c r="M45" s="0" t="s">
        <v>45</v>
      </c>
      <c r="N45" s="0" t="s">
        <v>45</v>
      </c>
      <c r="O45" s="0" t="s">
        <v>46</v>
      </c>
      <c r="P45" s="0" t="s">
        <v>47</v>
      </c>
      <c r="Q45" s="0" t="s">
        <v>45</v>
      </c>
      <c r="R45" s="0" t="s">
        <v>300</v>
      </c>
      <c r="S45" s="0" t="s">
        <v>114</v>
      </c>
      <c r="T45" s="0" t="s">
        <v>49</v>
      </c>
      <c r="U45" s="0" t="s">
        <v>301</v>
      </c>
      <c r="X45" s="0" t="s">
        <v>51</v>
      </c>
      <c r="Y45" s="0" t="s">
        <v>51</v>
      </c>
      <c r="Z45" s="0" t="s">
        <v>45</v>
      </c>
      <c r="AA45" s="0" t="s">
        <v>45</v>
      </c>
      <c r="AB45" s="0" t="s">
        <v>45</v>
      </c>
      <c r="AE45" s="0" t="s">
        <v>44</v>
      </c>
      <c r="AG45" s="0" t="s">
        <v>51</v>
      </c>
      <c r="AI45" s="5" t="n">
        <f aca="false">SUM(X:X-Z:Z)</f>
        <v>1</v>
      </c>
      <c r="AJ45" s="5"/>
      <c r="AK45" s="5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</row>
    <row r="46" customFormat="false" ht="12.8" hidden="false" customHeight="false" outlineLevel="0" collapsed="false">
      <c r="A46" s="0" t="s">
        <v>302</v>
      </c>
      <c r="B46" s="0" t="s">
        <v>303</v>
      </c>
      <c r="C46" s="0" t="s">
        <v>151</v>
      </c>
      <c r="D46" s="0" t="s">
        <v>38</v>
      </c>
      <c r="E46" s="0" t="n">
        <v>85921</v>
      </c>
      <c r="F46" s="0" t="s">
        <v>118</v>
      </c>
      <c r="G46" s="0" t="s">
        <v>119</v>
      </c>
      <c r="H46" s="0" t="s">
        <v>304</v>
      </c>
      <c r="I46" s="0" t="s">
        <v>42</v>
      </c>
      <c r="J46" s="0" t="s">
        <v>43</v>
      </c>
      <c r="K46" s="0" t="s">
        <v>59</v>
      </c>
      <c r="L46" s="0" t="s">
        <v>44</v>
      </c>
      <c r="M46" s="0" t="s">
        <v>45</v>
      </c>
      <c r="N46" s="0" t="s">
        <v>45</v>
      </c>
      <c r="O46" s="0" t="s">
        <v>60</v>
      </c>
      <c r="P46" s="0" t="s">
        <v>304</v>
      </c>
      <c r="Q46" s="0" t="s">
        <v>60</v>
      </c>
      <c r="R46" s="0" t="s">
        <v>304</v>
      </c>
      <c r="S46" s="0" t="s">
        <v>62</v>
      </c>
      <c r="T46" s="0" t="s">
        <v>63</v>
      </c>
      <c r="U46" s="0" t="s">
        <v>305</v>
      </c>
      <c r="X46" s="0" t="s">
        <v>51</v>
      </c>
      <c r="Y46" s="0" t="s">
        <v>51</v>
      </c>
      <c r="Z46" s="0" t="s">
        <v>45</v>
      </c>
      <c r="AA46" s="0" t="s">
        <v>45</v>
      </c>
      <c r="AB46" s="0" t="s">
        <v>45</v>
      </c>
      <c r="AD46" s="0" t="s">
        <v>65</v>
      </c>
      <c r="AE46" s="0" t="s">
        <v>44</v>
      </c>
      <c r="AG46" s="0" t="s">
        <v>306</v>
      </c>
      <c r="AH46" s="0" t="s">
        <v>67</v>
      </c>
      <c r="AI46" s="5" t="n">
        <f aca="false">SUM(X:X-Z:Z)</f>
        <v>1</v>
      </c>
      <c r="AJ46" s="5"/>
      <c r="AK46" s="5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</row>
    <row r="47" customFormat="false" ht="12.8" hidden="false" customHeight="false" outlineLevel="0" collapsed="false">
      <c r="A47" s="0" t="s">
        <v>307</v>
      </c>
      <c r="B47" s="0" t="s">
        <v>308</v>
      </c>
      <c r="C47" s="0" t="s">
        <v>309</v>
      </c>
      <c r="D47" s="0" t="s">
        <v>38</v>
      </c>
      <c r="E47" s="0" t="n">
        <v>148981</v>
      </c>
      <c r="F47" s="0" t="s">
        <v>56</v>
      </c>
      <c r="G47" s="0" t="s">
        <v>57</v>
      </c>
      <c r="H47" s="0" t="s">
        <v>310</v>
      </c>
      <c r="I47" s="0" t="s">
        <v>42</v>
      </c>
      <c r="J47" s="0" t="s">
        <v>43</v>
      </c>
      <c r="K47" s="0" t="s">
        <v>59</v>
      </c>
      <c r="L47" s="0" t="s">
        <v>44</v>
      </c>
      <c r="M47" s="0" t="s">
        <v>45</v>
      </c>
      <c r="N47" s="0" t="s">
        <v>45</v>
      </c>
      <c r="O47" s="0" t="s">
        <v>60</v>
      </c>
      <c r="P47" s="0" t="s">
        <v>310</v>
      </c>
      <c r="Q47" s="0" t="s">
        <v>60</v>
      </c>
      <c r="R47" s="0" t="s">
        <v>310</v>
      </c>
      <c r="S47" s="0" t="s">
        <v>62</v>
      </c>
      <c r="T47" s="0" t="s">
        <v>63</v>
      </c>
      <c r="U47" s="0" t="s">
        <v>311</v>
      </c>
      <c r="X47" s="0" t="s">
        <v>67</v>
      </c>
      <c r="Y47" s="0" t="s">
        <v>51</v>
      </c>
      <c r="Z47" s="0" t="s">
        <v>45</v>
      </c>
      <c r="AA47" s="0" t="s">
        <v>45</v>
      </c>
      <c r="AB47" s="0" t="s">
        <v>45</v>
      </c>
      <c r="AE47" s="0" t="s">
        <v>44</v>
      </c>
      <c r="AG47" s="0" t="s">
        <v>98</v>
      </c>
      <c r="AH47" s="0" t="s">
        <v>67</v>
      </c>
      <c r="AI47" s="5" t="n">
        <f aca="false">SUM(X:X-Z:Z)</f>
        <v>2</v>
      </c>
      <c r="AJ47" s="5"/>
      <c r="AK47" s="5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</row>
    <row r="48" customFormat="false" ht="12.8" hidden="false" customHeight="false" outlineLevel="0" collapsed="false">
      <c r="A48" s="0" t="s">
        <v>312</v>
      </c>
      <c r="B48" s="0" t="s">
        <v>313</v>
      </c>
      <c r="C48" s="0" t="s">
        <v>55</v>
      </c>
      <c r="D48" s="0" t="s">
        <v>38</v>
      </c>
      <c r="E48" s="0" t="n">
        <v>148981</v>
      </c>
      <c r="F48" s="0" t="s">
        <v>56</v>
      </c>
      <c r="G48" s="0" t="s">
        <v>57</v>
      </c>
      <c r="H48" s="0" t="s">
        <v>314</v>
      </c>
      <c r="I48" s="0" t="s">
        <v>42</v>
      </c>
      <c r="J48" s="0" t="s">
        <v>43</v>
      </c>
      <c r="K48" s="0" t="s">
        <v>59</v>
      </c>
      <c r="L48" s="0" t="s">
        <v>44</v>
      </c>
      <c r="M48" s="0" t="s">
        <v>45</v>
      </c>
      <c r="N48" s="0" t="s">
        <v>45</v>
      </c>
      <c r="O48" s="0" t="s">
        <v>60</v>
      </c>
      <c r="P48" s="0" t="s">
        <v>314</v>
      </c>
      <c r="Q48" s="0" t="s">
        <v>60</v>
      </c>
      <c r="R48" s="0" t="s">
        <v>314</v>
      </c>
      <c r="S48" s="0" t="s">
        <v>62</v>
      </c>
      <c r="T48" s="0" t="s">
        <v>63</v>
      </c>
      <c r="U48" s="0" t="s">
        <v>315</v>
      </c>
      <c r="X48" s="0" t="s">
        <v>51</v>
      </c>
      <c r="Y48" s="0" t="s">
        <v>51</v>
      </c>
      <c r="Z48" s="0" t="s">
        <v>45</v>
      </c>
      <c r="AA48" s="0" t="s">
        <v>45</v>
      </c>
      <c r="AB48" s="0" t="s">
        <v>45</v>
      </c>
      <c r="AE48" s="0" t="s">
        <v>44</v>
      </c>
      <c r="AG48" s="0" t="s">
        <v>316</v>
      </c>
      <c r="AH48" s="0" t="s">
        <v>67</v>
      </c>
      <c r="AI48" s="5" t="n">
        <f aca="false">SUM(X:X-Z:Z)</f>
        <v>1</v>
      </c>
      <c r="AJ48" s="5"/>
      <c r="AK48" s="5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</row>
    <row r="49" customFormat="false" ht="12.8" hidden="false" customHeight="false" outlineLevel="0" collapsed="false">
      <c r="A49" s="0" t="s">
        <v>317</v>
      </c>
      <c r="B49" s="0" t="s">
        <v>318</v>
      </c>
      <c r="C49" s="0" t="s">
        <v>233</v>
      </c>
      <c r="D49" s="0" t="s">
        <v>38</v>
      </c>
      <c r="E49" s="0" t="n">
        <v>140224</v>
      </c>
      <c r="F49" s="0" t="s">
        <v>118</v>
      </c>
      <c r="G49" s="0" t="s">
        <v>119</v>
      </c>
      <c r="H49" s="0" t="s">
        <v>319</v>
      </c>
      <c r="I49" s="0" t="s">
        <v>42</v>
      </c>
      <c r="J49" s="0" t="s">
        <v>43</v>
      </c>
      <c r="K49" s="0" t="s">
        <v>59</v>
      </c>
      <c r="L49" s="0" t="s">
        <v>44</v>
      </c>
      <c r="M49" s="0" t="s">
        <v>45</v>
      </c>
      <c r="N49" s="0" t="s">
        <v>45</v>
      </c>
      <c r="O49" s="0" t="s">
        <v>60</v>
      </c>
      <c r="P49" s="0" t="s">
        <v>319</v>
      </c>
      <c r="Q49" s="0" t="s">
        <v>60</v>
      </c>
      <c r="R49" s="0" t="s">
        <v>319</v>
      </c>
      <c r="S49" s="0" t="s">
        <v>62</v>
      </c>
      <c r="T49" s="0" t="s">
        <v>63</v>
      </c>
      <c r="U49" s="0" t="s">
        <v>320</v>
      </c>
      <c r="X49" s="0" t="s">
        <v>51</v>
      </c>
      <c r="Y49" s="0" t="s">
        <v>51</v>
      </c>
      <c r="Z49" s="0" t="s">
        <v>45</v>
      </c>
      <c r="AA49" s="0" t="s">
        <v>45</v>
      </c>
      <c r="AB49" s="0" t="s">
        <v>45</v>
      </c>
      <c r="AD49" s="0" t="s">
        <v>65</v>
      </c>
      <c r="AE49" s="0" t="s">
        <v>44</v>
      </c>
      <c r="AG49" s="0" t="s">
        <v>127</v>
      </c>
      <c r="AH49" s="0" t="s">
        <v>67</v>
      </c>
      <c r="AI49" s="5" t="n">
        <f aca="false">SUM(X:X-Z:Z)</f>
        <v>1</v>
      </c>
      <c r="AJ49" s="5"/>
      <c r="AK49" s="5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</row>
    <row r="50" customFormat="false" ht="12.8" hidden="false" customHeight="false" outlineLevel="0" collapsed="false">
      <c r="A50" s="0" t="s">
        <v>321</v>
      </c>
      <c r="B50" s="0" t="s">
        <v>322</v>
      </c>
      <c r="C50" s="0" t="s">
        <v>105</v>
      </c>
      <c r="D50" s="0" t="s">
        <v>38</v>
      </c>
      <c r="E50" s="0" t="n">
        <v>152468</v>
      </c>
      <c r="F50" s="0" t="s">
        <v>56</v>
      </c>
      <c r="G50" s="0" t="s">
        <v>57</v>
      </c>
      <c r="H50" s="0" t="s">
        <v>323</v>
      </c>
      <c r="I50" s="0" t="s">
        <v>42</v>
      </c>
      <c r="J50" s="0" t="s">
        <v>43</v>
      </c>
      <c r="K50" s="0" t="s">
        <v>59</v>
      </c>
      <c r="L50" s="0" t="s">
        <v>44</v>
      </c>
      <c r="M50" s="0" t="s">
        <v>45</v>
      </c>
      <c r="N50" s="0" t="s">
        <v>45</v>
      </c>
      <c r="O50" s="0" t="s">
        <v>60</v>
      </c>
      <c r="P50" s="0" t="s">
        <v>323</v>
      </c>
      <c r="Q50" s="0" t="s">
        <v>60</v>
      </c>
      <c r="R50" s="0" t="s">
        <v>323</v>
      </c>
      <c r="S50" s="0" t="s">
        <v>62</v>
      </c>
      <c r="T50" s="0" t="s">
        <v>63</v>
      </c>
      <c r="U50" s="0" t="s">
        <v>324</v>
      </c>
      <c r="X50" s="0" t="s">
        <v>51</v>
      </c>
      <c r="Y50" s="0" t="s">
        <v>51</v>
      </c>
      <c r="Z50" s="0" t="s">
        <v>45</v>
      </c>
      <c r="AA50" s="0" t="s">
        <v>45</v>
      </c>
      <c r="AB50" s="0" t="s">
        <v>45</v>
      </c>
      <c r="AD50" s="0" t="s">
        <v>65</v>
      </c>
      <c r="AE50" s="0" t="s">
        <v>44</v>
      </c>
      <c r="AG50" s="0" t="s">
        <v>154</v>
      </c>
      <c r="AH50" s="0" t="s">
        <v>67</v>
      </c>
      <c r="AI50" s="5" t="n">
        <f aca="false">SUM(X:X-Z:Z)</f>
        <v>1</v>
      </c>
      <c r="AJ50" s="5"/>
      <c r="AK50" s="5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</row>
    <row r="51" customFormat="false" ht="12.8" hidden="false" customHeight="false" outlineLevel="0" collapsed="false">
      <c r="A51" s="0" t="s">
        <v>325</v>
      </c>
      <c r="B51" s="0" t="s">
        <v>326</v>
      </c>
      <c r="C51" s="0" t="s">
        <v>240</v>
      </c>
      <c r="D51" s="0" t="s">
        <v>38</v>
      </c>
      <c r="E51" s="0" t="n">
        <v>170955</v>
      </c>
      <c r="F51" s="0" t="s">
        <v>56</v>
      </c>
      <c r="G51" s="0" t="s">
        <v>57</v>
      </c>
      <c r="H51" s="0" t="s">
        <v>327</v>
      </c>
      <c r="I51" s="0" t="s">
        <v>42</v>
      </c>
      <c r="J51" s="0" t="s">
        <v>43</v>
      </c>
      <c r="K51" s="0" t="s">
        <v>59</v>
      </c>
      <c r="L51" s="0" t="s">
        <v>44</v>
      </c>
      <c r="M51" s="0" t="s">
        <v>45</v>
      </c>
      <c r="N51" s="0" t="s">
        <v>45</v>
      </c>
      <c r="O51" s="0" t="s">
        <v>60</v>
      </c>
      <c r="P51" s="0" t="s">
        <v>327</v>
      </c>
      <c r="Q51" s="0" t="s">
        <v>60</v>
      </c>
      <c r="R51" s="0" t="s">
        <v>327</v>
      </c>
      <c r="S51" s="0" t="s">
        <v>62</v>
      </c>
      <c r="T51" s="0" t="s">
        <v>63</v>
      </c>
      <c r="U51" s="0" t="s">
        <v>328</v>
      </c>
      <c r="X51" s="0" t="s">
        <v>75</v>
      </c>
      <c r="Y51" s="0" t="s">
        <v>51</v>
      </c>
      <c r="Z51" s="0" t="s">
        <v>45</v>
      </c>
      <c r="AA51" s="0" t="s">
        <v>45</v>
      </c>
      <c r="AB51" s="0" t="s">
        <v>45</v>
      </c>
      <c r="AE51" s="0" t="s">
        <v>44</v>
      </c>
      <c r="AG51" s="0" t="s">
        <v>329</v>
      </c>
      <c r="AH51" s="0" t="s">
        <v>67</v>
      </c>
      <c r="AI51" s="5" t="n">
        <f aca="false">SUM(X:X-Z:Z)</f>
        <v>3</v>
      </c>
      <c r="AJ51" s="5"/>
      <c r="AK51" s="5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</row>
    <row r="52" customFormat="false" ht="12.8" hidden="false" customHeight="false" outlineLevel="0" collapsed="false">
      <c r="A52" s="0" t="s">
        <v>330</v>
      </c>
      <c r="B52" s="0" t="s">
        <v>331</v>
      </c>
      <c r="C52" s="0" t="s">
        <v>240</v>
      </c>
      <c r="D52" s="0" t="s">
        <v>38</v>
      </c>
      <c r="E52" s="0" t="n">
        <v>61486</v>
      </c>
      <c r="F52" s="0" t="s">
        <v>39</v>
      </c>
      <c r="G52" s="0" t="s">
        <v>287</v>
      </c>
      <c r="H52" s="0" t="s">
        <v>332</v>
      </c>
      <c r="I52" s="0" t="s">
        <v>42</v>
      </c>
      <c r="J52" s="0" t="s">
        <v>43</v>
      </c>
      <c r="L52" s="0" t="s">
        <v>44</v>
      </c>
      <c r="M52" s="0" t="s">
        <v>45</v>
      </c>
      <c r="N52" s="0" t="s">
        <v>45</v>
      </c>
      <c r="O52" s="0" t="s">
        <v>46</v>
      </c>
      <c r="P52" s="0" t="s">
        <v>47</v>
      </c>
      <c r="Q52" s="0" t="s">
        <v>45</v>
      </c>
      <c r="R52" s="0" t="s">
        <v>332</v>
      </c>
      <c r="S52" s="0" t="s">
        <v>51</v>
      </c>
      <c r="T52" s="0" t="s">
        <v>63</v>
      </c>
      <c r="U52" s="0" t="s">
        <v>333</v>
      </c>
      <c r="X52" s="0" t="s">
        <v>51</v>
      </c>
      <c r="Y52" s="0" t="s">
        <v>51</v>
      </c>
      <c r="Z52" s="0" t="s">
        <v>45</v>
      </c>
      <c r="AA52" s="0" t="s">
        <v>45</v>
      </c>
      <c r="AB52" s="0" t="s">
        <v>45</v>
      </c>
      <c r="AE52" s="0" t="s">
        <v>44</v>
      </c>
      <c r="AG52" s="0" t="s">
        <v>51</v>
      </c>
      <c r="AI52" s="5" t="n">
        <f aca="false">SUM(X:X-Z:Z)</f>
        <v>1</v>
      </c>
      <c r="AJ52" s="5"/>
      <c r="AK52" s="5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</row>
    <row r="53" customFormat="false" ht="12.8" hidden="false" customHeight="false" outlineLevel="0" collapsed="false">
      <c r="A53" s="0" t="s">
        <v>334</v>
      </c>
      <c r="B53" s="0" t="s">
        <v>335</v>
      </c>
      <c r="C53" s="0" t="s">
        <v>78</v>
      </c>
      <c r="D53" s="0" t="s">
        <v>38</v>
      </c>
      <c r="E53" s="0" t="n">
        <v>102462</v>
      </c>
      <c r="F53" s="0" t="s">
        <v>39</v>
      </c>
      <c r="G53" s="0" t="s">
        <v>336</v>
      </c>
      <c r="H53" s="0" t="s">
        <v>337</v>
      </c>
      <c r="I53" s="0" t="s">
        <v>42</v>
      </c>
      <c r="J53" s="0" t="s">
        <v>43</v>
      </c>
      <c r="L53" s="0" t="s">
        <v>44</v>
      </c>
      <c r="M53" s="0" t="s">
        <v>45</v>
      </c>
      <c r="N53" s="0" t="s">
        <v>45</v>
      </c>
      <c r="O53" s="0" t="s">
        <v>46</v>
      </c>
      <c r="P53" s="0" t="s">
        <v>47</v>
      </c>
      <c r="Q53" s="0" t="s">
        <v>45</v>
      </c>
      <c r="R53" s="0" t="s">
        <v>337</v>
      </c>
      <c r="S53" s="0" t="s">
        <v>338</v>
      </c>
      <c r="T53" s="0" t="s">
        <v>49</v>
      </c>
      <c r="U53" s="0" t="s">
        <v>339</v>
      </c>
      <c r="X53" s="0" t="s">
        <v>51</v>
      </c>
      <c r="Y53" s="0" t="s">
        <v>51</v>
      </c>
      <c r="Z53" s="0" t="s">
        <v>45</v>
      </c>
      <c r="AA53" s="0" t="s">
        <v>45</v>
      </c>
      <c r="AB53" s="0" t="s">
        <v>45</v>
      </c>
      <c r="AE53" s="0" t="s">
        <v>44</v>
      </c>
      <c r="AG53" s="0" t="s">
        <v>67</v>
      </c>
      <c r="AI53" s="5" t="n">
        <f aca="false">SUM(X:X-Z:Z)</f>
        <v>1</v>
      </c>
      <c r="AJ53" s="5"/>
      <c r="AK53" s="5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</row>
    <row r="54" customFormat="false" ht="12.8" hidden="false" customHeight="false" outlineLevel="0" collapsed="false">
      <c r="A54" s="0" t="s">
        <v>340</v>
      </c>
      <c r="B54" s="0" t="s">
        <v>341</v>
      </c>
      <c r="C54" s="0" t="s">
        <v>309</v>
      </c>
      <c r="D54" s="0" t="s">
        <v>38</v>
      </c>
      <c r="E54" s="0" t="n">
        <v>176557</v>
      </c>
      <c r="F54" s="0" t="s">
        <v>56</v>
      </c>
      <c r="G54" s="0" t="s">
        <v>57</v>
      </c>
      <c r="H54" s="0" t="s">
        <v>342</v>
      </c>
      <c r="I54" s="0" t="s">
        <v>42</v>
      </c>
      <c r="J54" s="0" t="s">
        <v>43</v>
      </c>
      <c r="K54" s="0" t="s">
        <v>59</v>
      </c>
      <c r="L54" s="0" t="s">
        <v>44</v>
      </c>
      <c r="M54" s="0" t="s">
        <v>45</v>
      </c>
      <c r="N54" s="0" t="s">
        <v>45</v>
      </c>
      <c r="O54" s="0" t="s">
        <v>60</v>
      </c>
      <c r="P54" s="0" t="s">
        <v>342</v>
      </c>
      <c r="Q54" s="0" t="s">
        <v>60</v>
      </c>
      <c r="R54" s="0" t="s">
        <v>342</v>
      </c>
      <c r="S54" s="0" t="s">
        <v>62</v>
      </c>
      <c r="T54" s="0" t="s">
        <v>63</v>
      </c>
      <c r="U54" s="0" t="s">
        <v>343</v>
      </c>
      <c r="X54" s="0" t="s">
        <v>67</v>
      </c>
      <c r="Y54" s="0" t="s">
        <v>51</v>
      </c>
      <c r="Z54" s="0" t="s">
        <v>45</v>
      </c>
      <c r="AA54" s="0" t="s">
        <v>45</v>
      </c>
      <c r="AB54" s="0" t="s">
        <v>45</v>
      </c>
      <c r="AE54" s="0" t="s">
        <v>44</v>
      </c>
      <c r="AG54" s="0" t="s">
        <v>66</v>
      </c>
      <c r="AH54" s="0" t="s">
        <v>67</v>
      </c>
      <c r="AI54" s="5" t="n">
        <f aca="false">SUM(X:X-Z:Z)</f>
        <v>2</v>
      </c>
      <c r="AJ54" s="5"/>
      <c r="AK54" s="5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</row>
    <row r="55" customFormat="false" ht="12.8" hidden="false" customHeight="false" outlineLevel="0" collapsed="false">
      <c r="A55" s="0" t="s">
        <v>344</v>
      </c>
      <c r="B55" s="0" t="s">
        <v>345</v>
      </c>
      <c r="C55" s="0" t="s">
        <v>266</v>
      </c>
      <c r="D55" s="0" t="s">
        <v>38</v>
      </c>
      <c r="E55" s="0" t="n">
        <v>143182</v>
      </c>
      <c r="F55" s="0" t="s">
        <v>56</v>
      </c>
      <c r="G55" s="0" t="s">
        <v>57</v>
      </c>
      <c r="H55" s="0" t="s">
        <v>346</v>
      </c>
      <c r="I55" s="0" t="s">
        <v>42</v>
      </c>
      <c r="J55" s="0" t="s">
        <v>43</v>
      </c>
      <c r="K55" s="0" t="s">
        <v>59</v>
      </c>
      <c r="L55" s="0" t="s">
        <v>44</v>
      </c>
      <c r="M55" s="0" t="s">
        <v>45</v>
      </c>
      <c r="N55" s="0" t="s">
        <v>45</v>
      </c>
      <c r="O55" s="0" t="s">
        <v>60</v>
      </c>
      <c r="P55" s="0" t="s">
        <v>346</v>
      </c>
      <c r="Q55" s="0" t="s">
        <v>347</v>
      </c>
      <c r="R55" s="0" t="s">
        <v>346</v>
      </c>
      <c r="S55" s="0" t="s">
        <v>62</v>
      </c>
      <c r="T55" s="0" t="s">
        <v>63</v>
      </c>
      <c r="U55" s="0" t="s">
        <v>348</v>
      </c>
      <c r="X55" s="0" t="s">
        <v>67</v>
      </c>
      <c r="Y55" s="0" t="s">
        <v>51</v>
      </c>
      <c r="Z55" s="0" t="s">
        <v>51</v>
      </c>
      <c r="AA55" s="0" t="s">
        <v>51</v>
      </c>
      <c r="AB55" s="0" t="s">
        <v>45</v>
      </c>
      <c r="AE55" s="0" t="s">
        <v>44</v>
      </c>
      <c r="AG55" s="0" t="s">
        <v>98</v>
      </c>
      <c r="AH55" s="0" t="s">
        <v>67</v>
      </c>
      <c r="AI55" s="5" t="n">
        <f aca="false">SUM(X:X-Z:Z)</f>
        <v>1</v>
      </c>
      <c r="AJ55" s="5"/>
      <c r="AK55" s="5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</row>
    <row r="56" customFormat="false" ht="12.8" hidden="false" customHeight="false" outlineLevel="0" collapsed="false">
      <c r="A56" s="0" t="s">
        <v>349</v>
      </c>
      <c r="B56" s="0" t="s">
        <v>350</v>
      </c>
      <c r="C56" s="0" t="s">
        <v>256</v>
      </c>
      <c r="D56" s="0" t="s">
        <v>38</v>
      </c>
      <c r="E56" s="0" t="n">
        <v>167545</v>
      </c>
      <c r="F56" s="0" t="s">
        <v>56</v>
      </c>
      <c r="G56" s="0" t="s">
        <v>57</v>
      </c>
      <c r="H56" s="0" t="s">
        <v>351</v>
      </c>
      <c r="I56" s="0" t="s">
        <v>42</v>
      </c>
      <c r="J56" s="0" t="s">
        <v>43</v>
      </c>
      <c r="K56" s="0" t="s">
        <v>59</v>
      </c>
      <c r="L56" s="0" t="s">
        <v>44</v>
      </c>
      <c r="M56" s="0" t="s">
        <v>45</v>
      </c>
      <c r="N56" s="0" t="s">
        <v>45</v>
      </c>
      <c r="O56" s="0" t="s">
        <v>60</v>
      </c>
      <c r="P56" s="0" t="s">
        <v>351</v>
      </c>
      <c r="Q56" s="0" t="s">
        <v>347</v>
      </c>
      <c r="R56" s="0" t="s">
        <v>351</v>
      </c>
      <c r="S56" s="0" t="s">
        <v>62</v>
      </c>
      <c r="T56" s="0" t="s">
        <v>63</v>
      </c>
      <c r="U56" s="0" t="s">
        <v>352</v>
      </c>
      <c r="X56" s="0" t="s">
        <v>51</v>
      </c>
      <c r="Y56" s="0" t="s">
        <v>51</v>
      </c>
      <c r="Z56" s="0" t="s">
        <v>45</v>
      </c>
      <c r="AA56" s="0" t="s">
        <v>45</v>
      </c>
      <c r="AB56" s="0" t="s">
        <v>45</v>
      </c>
      <c r="AE56" s="0" t="s">
        <v>44</v>
      </c>
      <c r="AG56" s="0" t="s">
        <v>353</v>
      </c>
      <c r="AH56" s="0" t="s">
        <v>67</v>
      </c>
      <c r="AI56" s="5" t="n">
        <f aca="false">SUM(X:X-Z:Z)</f>
        <v>1</v>
      </c>
      <c r="AJ56" s="5"/>
      <c r="AK56" s="5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</row>
    <row r="57" customFormat="false" ht="12.8" hidden="false" customHeight="false" outlineLevel="0" collapsed="false">
      <c r="A57" s="0" t="s">
        <v>354</v>
      </c>
      <c r="B57" s="0" t="s">
        <v>355</v>
      </c>
      <c r="C57" s="0" t="s">
        <v>356</v>
      </c>
      <c r="D57" s="0" t="s">
        <v>38</v>
      </c>
      <c r="E57" s="0" t="n">
        <v>163883</v>
      </c>
      <c r="F57" s="0" t="s">
        <v>56</v>
      </c>
      <c r="G57" s="0" t="s">
        <v>57</v>
      </c>
      <c r="H57" s="0" t="s">
        <v>357</v>
      </c>
      <c r="I57" s="0" t="s">
        <v>42</v>
      </c>
      <c r="J57" s="0" t="s">
        <v>43</v>
      </c>
      <c r="K57" s="0" t="s">
        <v>59</v>
      </c>
      <c r="L57" s="0" t="s">
        <v>44</v>
      </c>
      <c r="M57" s="0" t="s">
        <v>45</v>
      </c>
      <c r="N57" s="0" t="s">
        <v>45</v>
      </c>
      <c r="O57" s="0" t="s">
        <v>60</v>
      </c>
      <c r="P57" s="0" t="s">
        <v>357</v>
      </c>
      <c r="Q57" s="0" t="s">
        <v>358</v>
      </c>
      <c r="R57" s="0" t="s">
        <v>357</v>
      </c>
      <c r="S57" s="0" t="s">
        <v>62</v>
      </c>
      <c r="T57" s="0" t="s">
        <v>63</v>
      </c>
      <c r="U57" s="0" t="s">
        <v>359</v>
      </c>
      <c r="X57" s="0" t="s">
        <v>51</v>
      </c>
      <c r="Y57" s="0" t="s">
        <v>51</v>
      </c>
      <c r="Z57" s="0" t="s">
        <v>45</v>
      </c>
      <c r="AA57" s="0" t="s">
        <v>45</v>
      </c>
      <c r="AB57" s="0" t="s">
        <v>45</v>
      </c>
      <c r="AE57" s="0" t="s">
        <v>44</v>
      </c>
      <c r="AG57" s="0" t="s">
        <v>75</v>
      </c>
      <c r="AH57" s="0" t="s">
        <v>67</v>
      </c>
      <c r="AI57" s="5" t="n">
        <f aca="false">SUM(X:X-Z:Z)</f>
        <v>1</v>
      </c>
      <c r="AJ57" s="5"/>
      <c r="AK57" s="5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</row>
    <row r="58" customFormat="false" ht="12.8" hidden="false" customHeight="false" outlineLevel="0" collapsed="false">
      <c r="A58" s="0" t="s">
        <v>360</v>
      </c>
      <c r="B58" s="0" t="s">
        <v>361</v>
      </c>
      <c r="C58" s="0" t="s">
        <v>362</v>
      </c>
      <c r="D58" s="0" t="s">
        <v>38</v>
      </c>
      <c r="E58" s="0" t="n">
        <v>126690</v>
      </c>
      <c r="F58" s="0" t="s">
        <v>39</v>
      </c>
      <c r="G58" s="0" t="s">
        <v>40</v>
      </c>
      <c r="H58" s="0" t="s">
        <v>363</v>
      </c>
      <c r="I58" s="0" t="s">
        <v>42</v>
      </c>
      <c r="J58" s="0" t="s">
        <v>43</v>
      </c>
      <c r="L58" s="0" t="s">
        <v>44</v>
      </c>
      <c r="M58" s="0" t="s">
        <v>45</v>
      </c>
      <c r="N58" s="0" t="s">
        <v>45</v>
      </c>
      <c r="O58" s="0" t="s">
        <v>46</v>
      </c>
      <c r="P58" s="0" t="s">
        <v>47</v>
      </c>
      <c r="Q58" s="0" t="s">
        <v>45</v>
      </c>
      <c r="R58" s="0" t="s">
        <v>363</v>
      </c>
      <c r="S58" s="0" t="s">
        <v>114</v>
      </c>
      <c r="T58" s="0" t="s">
        <v>49</v>
      </c>
      <c r="U58" s="0" t="s">
        <v>364</v>
      </c>
      <c r="X58" s="0" t="s">
        <v>51</v>
      </c>
      <c r="Y58" s="0" t="s">
        <v>51</v>
      </c>
      <c r="Z58" s="0" t="s">
        <v>45</v>
      </c>
      <c r="AA58" s="0" t="s">
        <v>45</v>
      </c>
      <c r="AB58" s="0" t="s">
        <v>45</v>
      </c>
      <c r="AE58" s="0" t="s">
        <v>44</v>
      </c>
      <c r="AG58" s="0" t="s">
        <v>75</v>
      </c>
      <c r="AI58" s="5" t="n">
        <f aca="false">SUM(X:X-Z:Z)</f>
        <v>1</v>
      </c>
      <c r="AJ58" s="5"/>
      <c r="AK58" s="5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</row>
    <row r="59" customFormat="false" ht="12.8" hidden="false" customHeight="false" outlineLevel="0" collapsed="false">
      <c r="A59" s="0" t="s">
        <v>365</v>
      </c>
      <c r="B59" s="0" t="s">
        <v>366</v>
      </c>
      <c r="C59" s="0" t="s">
        <v>367</v>
      </c>
      <c r="D59" s="0" t="s">
        <v>38</v>
      </c>
      <c r="E59" s="0" t="n">
        <v>85266</v>
      </c>
      <c r="F59" s="0" t="s">
        <v>39</v>
      </c>
      <c r="G59" s="0" t="s">
        <v>368</v>
      </c>
      <c r="H59" s="0" t="s">
        <v>369</v>
      </c>
      <c r="I59" s="0" t="s">
        <v>42</v>
      </c>
      <c r="J59" s="0" t="s">
        <v>43</v>
      </c>
      <c r="L59" s="0" t="s">
        <v>44</v>
      </c>
      <c r="M59" s="0" t="s">
        <v>45</v>
      </c>
      <c r="N59" s="0" t="s">
        <v>45</v>
      </c>
      <c r="O59" s="0" t="s">
        <v>46</v>
      </c>
      <c r="P59" s="0" t="s">
        <v>47</v>
      </c>
      <c r="Q59" s="0" t="s">
        <v>45</v>
      </c>
      <c r="R59" s="0" t="s">
        <v>369</v>
      </c>
      <c r="S59" s="0" t="s">
        <v>48</v>
      </c>
      <c r="T59" s="0" t="s">
        <v>49</v>
      </c>
      <c r="U59" s="0" t="s">
        <v>370</v>
      </c>
      <c r="X59" s="0" t="s">
        <v>51</v>
      </c>
      <c r="Y59" s="0" t="s">
        <v>51</v>
      </c>
      <c r="Z59" s="0" t="s">
        <v>45</v>
      </c>
      <c r="AA59" s="0" t="s">
        <v>45</v>
      </c>
      <c r="AB59" s="0" t="s">
        <v>45</v>
      </c>
      <c r="AE59" s="0" t="s">
        <v>44</v>
      </c>
      <c r="AG59" s="0" t="s">
        <v>52</v>
      </c>
      <c r="AI59" s="5" t="n">
        <f aca="false">SUM(X:X-Z:Z)</f>
        <v>1</v>
      </c>
      <c r="AJ59" s="5"/>
      <c r="AK59" s="5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</row>
    <row r="60" customFormat="false" ht="12.8" hidden="false" customHeight="false" outlineLevel="0" collapsed="false">
      <c r="A60" s="0" t="s">
        <v>371</v>
      </c>
      <c r="B60" s="0" t="s">
        <v>372</v>
      </c>
      <c r="C60" s="0" t="s">
        <v>373</v>
      </c>
      <c r="D60" s="0" t="s">
        <v>38</v>
      </c>
      <c r="E60" s="0" t="n">
        <v>242703</v>
      </c>
      <c r="F60" s="0" t="s">
        <v>39</v>
      </c>
      <c r="G60" s="0" t="s">
        <v>241</v>
      </c>
      <c r="H60" s="0" t="s">
        <v>374</v>
      </c>
      <c r="I60" s="0" t="s">
        <v>42</v>
      </c>
      <c r="J60" s="0" t="s">
        <v>43</v>
      </c>
      <c r="L60" s="0" t="s">
        <v>44</v>
      </c>
      <c r="M60" s="0" t="s">
        <v>45</v>
      </c>
      <c r="N60" s="0" t="s">
        <v>45</v>
      </c>
      <c r="O60" s="0" t="s">
        <v>46</v>
      </c>
      <c r="P60" s="0" t="s">
        <v>47</v>
      </c>
      <c r="Q60" s="0" t="s">
        <v>45</v>
      </c>
      <c r="R60" s="0" t="s">
        <v>374</v>
      </c>
      <c r="S60" s="0" t="s">
        <v>48</v>
      </c>
      <c r="T60" s="0" t="s">
        <v>49</v>
      </c>
      <c r="U60" s="0" t="s">
        <v>375</v>
      </c>
      <c r="X60" s="0" t="s">
        <v>51</v>
      </c>
      <c r="Y60" s="0" t="s">
        <v>51</v>
      </c>
      <c r="Z60" s="0" t="s">
        <v>45</v>
      </c>
      <c r="AA60" s="0" t="s">
        <v>45</v>
      </c>
      <c r="AB60" s="0" t="s">
        <v>45</v>
      </c>
      <c r="AE60" s="0" t="s">
        <v>44</v>
      </c>
      <c r="AG60" s="0" t="s">
        <v>67</v>
      </c>
      <c r="AI60" s="5" t="n">
        <f aca="false">SUM(X:X-Z:Z)</f>
        <v>1</v>
      </c>
      <c r="AJ60" s="5"/>
      <c r="AK60" s="5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</row>
    <row r="61" customFormat="false" ht="12.8" hidden="false" customHeight="false" outlineLevel="0" collapsed="false">
      <c r="A61" s="0" t="s">
        <v>179</v>
      </c>
      <c r="B61" s="0" t="s">
        <v>180</v>
      </c>
      <c r="C61" s="0" t="s">
        <v>376</v>
      </c>
      <c r="D61" s="0" t="s">
        <v>38</v>
      </c>
      <c r="E61" s="0" t="n">
        <v>85888</v>
      </c>
      <c r="F61" s="0" t="s">
        <v>118</v>
      </c>
      <c r="G61" s="0" t="s">
        <v>119</v>
      </c>
      <c r="H61" s="0" t="s">
        <v>377</v>
      </c>
      <c r="I61" s="0" t="s">
        <v>42</v>
      </c>
      <c r="J61" s="0" t="s">
        <v>43</v>
      </c>
      <c r="K61" s="0" t="s">
        <v>59</v>
      </c>
      <c r="L61" s="0" t="s">
        <v>44</v>
      </c>
      <c r="M61" s="0" t="s">
        <v>45</v>
      </c>
      <c r="N61" s="0" t="s">
        <v>45</v>
      </c>
      <c r="O61" s="0" t="s">
        <v>60</v>
      </c>
      <c r="P61" s="0" t="s">
        <v>377</v>
      </c>
      <c r="Q61" s="0" t="s">
        <v>60</v>
      </c>
      <c r="R61" s="0" t="s">
        <v>377</v>
      </c>
      <c r="S61" s="0" t="s">
        <v>62</v>
      </c>
      <c r="T61" s="0" t="s">
        <v>63</v>
      </c>
      <c r="U61" s="0" t="s">
        <v>182</v>
      </c>
      <c r="X61" s="0" t="s">
        <v>51</v>
      </c>
      <c r="Y61" s="0" t="s">
        <v>51</v>
      </c>
      <c r="Z61" s="0" t="s">
        <v>45</v>
      </c>
      <c r="AA61" s="0" t="s">
        <v>45</v>
      </c>
      <c r="AB61" s="0" t="s">
        <v>45</v>
      </c>
      <c r="AD61" s="0" t="s">
        <v>65</v>
      </c>
      <c r="AE61" s="0" t="s">
        <v>44</v>
      </c>
      <c r="AG61" s="0" t="s">
        <v>98</v>
      </c>
      <c r="AH61" s="0" t="s">
        <v>67</v>
      </c>
      <c r="AI61" s="5" t="n">
        <f aca="false">SUM(X:X-Z:Z)</f>
        <v>1</v>
      </c>
      <c r="AJ61" s="5"/>
      <c r="AK61" s="5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</row>
    <row r="62" customFormat="false" ht="12.8" hidden="false" customHeight="false" outlineLevel="0" collapsed="false">
      <c r="A62" s="0" t="s">
        <v>378</v>
      </c>
      <c r="B62" s="0" t="s">
        <v>379</v>
      </c>
      <c r="C62" s="0" t="s">
        <v>37</v>
      </c>
      <c r="D62" s="0" t="s">
        <v>38</v>
      </c>
      <c r="E62" s="0" t="n">
        <v>200404</v>
      </c>
      <c r="F62" s="0" t="s">
        <v>56</v>
      </c>
      <c r="G62" s="0" t="s">
        <v>57</v>
      </c>
      <c r="H62" s="0" t="s">
        <v>380</v>
      </c>
      <c r="I62" s="0" t="s">
        <v>42</v>
      </c>
      <c r="J62" s="0" t="s">
        <v>43</v>
      </c>
      <c r="K62" s="0" t="s">
        <v>59</v>
      </c>
      <c r="L62" s="0" t="s">
        <v>44</v>
      </c>
      <c r="M62" s="0" t="s">
        <v>45</v>
      </c>
      <c r="N62" s="0" t="s">
        <v>45</v>
      </c>
      <c r="O62" s="0" t="s">
        <v>60</v>
      </c>
      <c r="P62" s="0" t="s">
        <v>380</v>
      </c>
      <c r="Q62" s="0" t="s">
        <v>381</v>
      </c>
      <c r="R62" s="0" t="s">
        <v>380</v>
      </c>
      <c r="S62" s="0" t="s">
        <v>62</v>
      </c>
      <c r="T62" s="0" t="s">
        <v>63</v>
      </c>
      <c r="U62" s="0" t="s">
        <v>382</v>
      </c>
      <c r="X62" s="0" t="s">
        <v>51</v>
      </c>
      <c r="Y62" s="0" t="s">
        <v>51</v>
      </c>
      <c r="Z62" s="0" t="s">
        <v>45</v>
      </c>
      <c r="AA62" s="0" t="s">
        <v>45</v>
      </c>
      <c r="AB62" s="0" t="s">
        <v>45</v>
      </c>
      <c r="AE62" s="0" t="s">
        <v>44</v>
      </c>
      <c r="AG62" s="0" t="s">
        <v>283</v>
      </c>
      <c r="AH62" s="0" t="s">
        <v>67</v>
      </c>
      <c r="AI62" s="5" t="n">
        <f aca="false">SUM(X:X-Z:Z)</f>
        <v>1</v>
      </c>
      <c r="AJ62" s="5"/>
      <c r="AK62" s="5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</row>
    <row r="63" customFormat="false" ht="12.8" hidden="false" customHeight="false" outlineLevel="0" collapsed="false">
      <c r="A63" s="0" t="s">
        <v>383</v>
      </c>
      <c r="B63" s="0" t="s">
        <v>384</v>
      </c>
      <c r="C63" s="0" t="s">
        <v>385</v>
      </c>
      <c r="D63" s="0" t="s">
        <v>38</v>
      </c>
      <c r="E63" s="0" t="n">
        <v>27563</v>
      </c>
      <c r="F63" s="0" t="s">
        <v>118</v>
      </c>
      <c r="G63" s="0" t="s">
        <v>119</v>
      </c>
      <c r="H63" s="0" t="s">
        <v>386</v>
      </c>
      <c r="I63" s="0" t="s">
        <v>42</v>
      </c>
      <c r="J63" s="0" t="s">
        <v>43</v>
      </c>
      <c r="K63" s="0" t="s">
        <v>59</v>
      </c>
      <c r="L63" s="0" t="s">
        <v>44</v>
      </c>
      <c r="M63" s="0" t="s">
        <v>45</v>
      </c>
      <c r="N63" s="0" t="s">
        <v>45</v>
      </c>
      <c r="O63" s="0" t="s">
        <v>60</v>
      </c>
      <c r="P63" s="0" t="s">
        <v>386</v>
      </c>
      <c r="Q63" s="0" t="s">
        <v>60</v>
      </c>
      <c r="R63" s="0" t="s">
        <v>386</v>
      </c>
      <c r="S63" s="0" t="s">
        <v>62</v>
      </c>
      <c r="T63" s="0" t="s">
        <v>63</v>
      </c>
      <c r="U63" s="0" t="s">
        <v>387</v>
      </c>
      <c r="X63" s="0" t="s">
        <v>51</v>
      </c>
      <c r="Y63" s="0" t="s">
        <v>51</v>
      </c>
      <c r="Z63" s="0" t="s">
        <v>45</v>
      </c>
      <c r="AA63" s="0" t="s">
        <v>45</v>
      </c>
      <c r="AB63" s="0" t="s">
        <v>45</v>
      </c>
      <c r="AD63" s="0" t="s">
        <v>65</v>
      </c>
      <c r="AE63" s="0" t="s">
        <v>44</v>
      </c>
      <c r="AG63" s="0" t="s">
        <v>52</v>
      </c>
      <c r="AH63" s="0" t="s">
        <v>67</v>
      </c>
      <c r="AI63" s="5" t="n">
        <f aca="false">SUM(X:X-Z:Z)</f>
        <v>1</v>
      </c>
      <c r="AJ63" s="5"/>
      <c r="AK63" s="5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</row>
    <row r="64" customFormat="false" ht="12.8" hidden="false" customHeight="false" outlineLevel="0" collapsed="false">
      <c r="A64" s="0" t="s">
        <v>388</v>
      </c>
      <c r="B64" s="0" t="s">
        <v>389</v>
      </c>
      <c r="C64" s="0" t="s">
        <v>246</v>
      </c>
      <c r="D64" s="0" t="s">
        <v>38</v>
      </c>
      <c r="E64" s="0" t="n">
        <v>152468</v>
      </c>
      <c r="F64" s="0" t="s">
        <v>56</v>
      </c>
      <c r="G64" s="0" t="s">
        <v>57</v>
      </c>
      <c r="H64" s="0" t="s">
        <v>390</v>
      </c>
      <c r="I64" s="0" t="s">
        <v>42</v>
      </c>
      <c r="J64" s="0" t="s">
        <v>43</v>
      </c>
      <c r="K64" s="0" t="s">
        <v>59</v>
      </c>
      <c r="L64" s="0" t="s">
        <v>44</v>
      </c>
      <c r="M64" s="0" t="s">
        <v>45</v>
      </c>
      <c r="N64" s="0" t="s">
        <v>45</v>
      </c>
      <c r="O64" s="0" t="s">
        <v>60</v>
      </c>
      <c r="P64" s="0" t="s">
        <v>390</v>
      </c>
      <c r="Q64" s="0" t="s">
        <v>60</v>
      </c>
      <c r="R64" s="0" t="s">
        <v>390</v>
      </c>
      <c r="S64" s="0" t="s">
        <v>62</v>
      </c>
      <c r="T64" s="0" t="s">
        <v>63</v>
      </c>
      <c r="U64" s="0" t="s">
        <v>391</v>
      </c>
      <c r="X64" s="0" t="s">
        <v>51</v>
      </c>
      <c r="Y64" s="0" t="s">
        <v>51</v>
      </c>
      <c r="Z64" s="0" t="s">
        <v>45</v>
      </c>
      <c r="AA64" s="0" t="s">
        <v>45</v>
      </c>
      <c r="AB64" s="0" t="s">
        <v>45</v>
      </c>
      <c r="AD64" s="0" t="s">
        <v>65</v>
      </c>
      <c r="AE64" s="0" t="s">
        <v>44</v>
      </c>
      <c r="AG64" s="0" t="s">
        <v>154</v>
      </c>
      <c r="AH64" s="0" t="s">
        <v>67</v>
      </c>
      <c r="AI64" s="5" t="n">
        <f aca="false">SUM(X:X-Z:Z)</f>
        <v>1</v>
      </c>
      <c r="AJ64" s="5"/>
      <c r="AK64" s="5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</row>
    <row r="65" customFormat="false" ht="12.8" hidden="false" customHeight="false" outlineLevel="0" collapsed="false">
      <c r="A65" s="0" t="s">
        <v>392</v>
      </c>
      <c r="B65" s="0" t="s">
        <v>372</v>
      </c>
      <c r="C65" s="0" t="s">
        <v>168</v>
      </c>
      <c r="D65" s="0" t="s">
        <v>38</v>
      </c>
      <c r="E65" s="0" t="n">
        <v>133180</v>
      </c>
      <c r="F65" s="0" t="s">
        <v>39</v>
      </c>
      <c r="G65" s="0" t="s">
        <v>393</v>
      </c>
      <c r="H65" s="0" t="s">
        <v>394</v>
      </c>
      <c r="I65" s="0" t="s">
        <v>42</v>
      </c>
      <c r="J65" s="0" t="s">
        <v>43</v>
      </c>
      <c r="L65" s="0" t="s">
        <v>44</v>
      </c>
      <c r="M65" s="0" t="s">
        <v>45</v>
      </c>
      <c r="N65" s="0" t="s">
        <v>45</v>
      </c>
      <c r="O65" s="0" t="s">
        <v>46</v>
      </c>
      <c r="P65" s="0" t="s">
        <v>47</v>
      </c>
      <c r="Q65" s="0" t="s">
        <v>45</v>
      </c>
      <c r="R65" s="0" t="s">
        <v>394</v>
      </c>
      <c r="S65" s="0" t="s">
        <v>51</v>
      </c>
      <c r="T65" s="0" t="s">
        <v>63</v>
      </c>
      <c r="U65" s="0" t="s">
        <v>395</v>
      </c>
      <c r="X65" s="0" t="s">
        <v>51</v>
      </c>
      <c r="Y65" s="0" t="s">
        <v>51</v>
      </c>
      <c r="Z65" s="0" t="s">
        <v>45</v>
      </c>
      <c r="AA65" s="0" t="s">
        <v>45</v>
      </c>
      <c r="AB65" s="0" t="s">
        <v>45</v>
      </c>
      <c r="AE65" s="0" t="s">
        <v>44</v>
      </c>
      <c r="AG65" s="0" t="s">
        <v>51</v>
      </c>
      <c r="AI65" s="5" t="n">
        <f aca="false">SUM(X:X-Z:Z)</f>
        <v>1</v>
      </c>
      <c r="AJ65" s="5"/>
      <c r="AK65" s="5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</row>
    <row r="66" customFormat="false" ht="12.8" hidden="false" customHeight="false" outlineLevel="0" collapsed="false">
      <c r="A66" s="0" t="s">
        <v>396</v>
      </c>
      <c r="B66" s="0" t="s">
        <v>397</v>
      </c>
      <c r="C66" s="0" t="s">
        <v>207</v>
      </c>
      <c r="D66" s="0" t="s">
        <v>38</v>
      </c>
      <c r="E66" s="0" t="n">
        <v>49193</v>
      </c>
      <c r="F66" s="0" t="s">
        <v>39</v>
      </c>
      <c r="G66" s="0" t="s">
        <v>398</v>
      </c>
      <c r="H66" s="0" t="s">
        <v>399</v>
      </c>
      <c r="I66" s="0" t="s">
        <v>42</v>
      </c>
      <c r="J66" s="0" t="s">
        <v>43</v>
      </c>
      <c r="L66" s="0" t="s">
        <v>44</v>
      </c>
      <c r="M66" s="0" t="s">
        <v>45</v>
      </c>
      <c r="N66" s="0" t="s">
        <v>45</v>
      </c>
      <c r="O66" s="0" t="s">
        <v>46</v>
      </c>
      <c r="P66" s="0" t="s">
        <v>47</v>
      </c>
      <c r="Q66" s="0" t="s">
        <v>45</v>
      </c>
      <c r="R66" s="0" t="s">
        <v>399</v>
      </c>
      <c r="S66" s="0" t="s">
        <v>114</v>
      </c>
      <c r="T66" s="0" t="s">
        <v>49</v>
      </c>
      <c r="U66" s="0" t="s">
        <v>400</v>
      </c>
      <c r="X66" s="0" t="s">
        <v>51</v>
      </c>
      <c r="Y66" s="0" t="s">
        <v>51</v>
      </c>
      <c r="Z66" s="0" t="s">
        <v>45</v>
      </c>
      <c r="AA66" s="0" t="s">
        <v>45</v>
      </c>
      <c r="AB66" s="0" t="s">
        <v>45</v>
      </c>
      <c r="AE66" s="0" t="s">
        <v>44</v>
      </c>
      <c r="AG66" s="0" t="s">
        <v>51</v>
      </c>
      <c r="AI66" s="5" t="n">
        <f aca="false">SUM(X:X-Z:Z)</f>
        <v>1</v>
      </c>
      <c r="AJ66" s="5"/>
      <c r="AK66" s="5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</row>
    <row r="67" customFormat="false" ht="12.8" hidden="false" customHeight="false" outlineLevel="0" collapsed="false">
      <c r="A67" s="0" t="s">
        <v>401</v>
      </c>
      <c r="B67" s="0" t="s">
        <v>402</v>
      </c>
      <c r="C67" s="0" t="s">
        <v>309</v>
      </c>
      <c r="D67" s="0" t="s">
        <v>38</v>
      </c>
      <c r="E67" s="0" t="n">
        <v>152468</v>
      </c>
      <c r="F67" s="0" t="s">
        <v>56</v>
      </c>
      <c r="G67" s="0" t="s">
        <v>57</v>
      </c>
      <c r="H67" s="0" t="s">
        <v>403</v>
      </c>
      <c r="I67" s="0" t="s">
        <v>42</v>
      </c>
      <c r="J67" s="0" t="s">
        <v>43</v>
      </c>
      <c r="K67" s="0" t="s">
        <v>59</v>
      </c>
      <c r="L67" s="0" t="s">
        <v>44</v>
      </c>
      <c r="M67" s="0" t="s">
        <v>45</v>
      </c>
      <c r="N67" s="0" t="s">
        <v>45</v>
      </c>
      <c r="O67" s="0" t="s">
        <v>60</v>
      </c>
      <c r="P67" s="0" t="s">
        <v>403</v>
      </c>
      <c r="Q67" s="0" t="s">
        <v>60</v>
      </c>
      <c r="R67" s="0" t="s">
        <v>403</v>
      </c>
      <c r="S67" s="0" t="s">
        <v>62</v>
      </c>
      <c r="T67" s="0" t="s">
        <v>63</v>
      </c>
      <c r="U67" s="0" t="s">
        <v>404</v>
      </c>
      <c r="X67" s="0" t="s">
        <v>51</v>
      </c>
      <c r="Y67" s="0" t="s">
        <v>51</v>
      </c>
      <c r="Z67" s="0" t="s">
        <v>45</v>
      </c>
      <c r="AA67" s="0" t="s">
        <v>45</v>
      </c>
      <c r="AB67" s="0" t="s">
        <v>45</v>
      </c>
      <c r="AD67" s="0" t="s">
        <v>65</v>
      </c>
      <c r="AE67" s="0" t="s">
        <v>44</v>
      </c>
      <c r="AG67" s="0" t="s">
        <v>353</v>
      </c>
      <c r="AH67" s="0" t="s">
        <v>67</v>
      </c>
      <c r="AI67" s="5" t="n">
        <f aca="false">SUM(X:X-Z:Z)</f>
        <v>1</v>
      </c>
      <c r="AJ67" s="5"/>
      <c r="AK67" s="5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</row>
    <row r="68" customFormat="false" ht="12.8" hidden="false" customHeight="false" outlineLevel="0" collapsed="false">
      <c r="A68" s="0" t="s">
        <v>405</v>
      </c>
      <c r="B68" s="0" t="s">
        <v>406</v>
      </c>
      <c r="C68" s="0" t="s">
        <v>175</v>
      </c>
      <c r="D68" s="0" t="s">
        <v>38</v>
      </c>
      <c r="E68" s="0" t="n">
        <v>133180</v>
      </c>
      <c r="F68" s="0" t="s">
        <v>39</v>
      </c>
      <c r="G68" s="0" t="s">
        <v>393</v>
      </c>
      <c r="H68" s="0" t="s">
        <v>407</v>
      </c>
      <c r="I68" s="0" t="s">
        <v>42</v>
      </c>
      <c r="J68" s="0" t="s">
        <v>43</v>
      </c>
      <c r="L68" s="0" t="s">
        <v>44</v>
      </c>
      <c r="M68" s="0" t="s">
        <v>45</v>
      </c>
      <c r="N68" s="0" t="s">
        <v>45</v>
      </c>
      <c r="O68" s="0" t="s">
        <v>46</v>
      </c>
      <c r="P68" s="0" t="s">
        <v>47</v>
      </c>
      <c r="Q68" s="0" t="s">
        <v>45</v>
      </c>
      <c r="R68" s="0" t="s">
        <v>407</v>
      </c>
      <c r="S68" s="0" t="s">
        <v>51</v>
      </c>
      <c r="T68" s="0" t="s">
        <v>63</v>
      </c>
      <c r="U68" s="0" t="s">
        <v>408</v>
      </c>
      <c r="X68" s="0" t="s">
        <v>51</v>
      </c>
      <c r="Y68" s="0" t="s">
        <v>51</v>
      </c>
      <c r="Z68" s="0" t="s">
        <v>45</v>
      </c>
      <c r="AA68" s="0" t="s">
        <v>45</v>
      </c>
      <c r="AB68" s="0" t="s">
        <v>45</v>
      </c>
      <c r="AE68" s="0" t="s">
        <v>44</v>
      </c>
      <c r="AG68" s="0" t="s">
        <v>51</v>
      </c>
      <c r="AI68" s="5" t="n">
        <f aca="false">SUM(X:X-Z:Z)</f>
        <v>1</v>
      </c>
      <c r="AJ68" s="5"/>
      <c r="AK68" s="5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</row>
    <row r="69" customFormat="false" ht="12.8" hidden="false" customHeight="false" outlineLevel="0" collapsed="false">
      <c r="A69" s="0" t="s">
        <v>409</v>
      </c>
      <c r="B69" s="0" t="s">
        <v>410</v>
      </c>
      <c r="C69" s="0" t="s">
        <v>37</v>
      </c>
      <c r="D69" s="0" t="s">
        <v>38</v>
      </c>
      <c r="E69" s="0" t="n">
        <v>4847</v>
      </c>
      <c r="F69" s="0" t="s">
        <v>39</v>
      </c>
      <c r="G69" s="0" t="s">
        <v>234</v>
      </c>
      <c r="H69" s="0" t="s">
        <v>411</v>
      </c>
      <c r="I69" s="0" t="s">
        <v>42</v>
      </c>
      <c r="J69" s="0" t="s">
        <v>43</v>
      </c>
      <c r="L69" s="0" t="s">
        <v>44</v>
      </c>
      <c r="M69" s="0" t="s">
        <v>45</v>
      </c>
      <c r="N69" s="0" t="s">
        <v>45</v>
      </c>
      <c r="O69" s="0" t="s">
        <v>46</v>
      </c>
      <c r="P69" s="0" t="s">
        <v>47</v>
      </c>
      <c r="Q69" s="0" t="s">
        <v>45</v>
      </c>
      <c r="R69" s="0" t="s">
        <v>411</v>
      </c>
      <c r="S69" s="0" t="s">
        <v>91</v>
      </c>
      <c r="T69" s="0" t="s">
        <v>49</v>
      </c>
      <c r="U69" s="0" t="s">
        <v>412</v>
      </c>
      <c r="X69" s="0" t="s">
        <v>51</v>
      </c>
      <c r="Y69" s="0" t="s">
        <v>51</v>
      </c>
      <c r="Z69" s="0" t="s">
        <v>45</v>
      </c>
      <c r="AA69" s="0" t="s">
        <v>45</v>
      </c>
      <c r="AB69" s="0" t="s">
        <v>45</v>
      </c>
      <c r="AE69" s="0" t="s">
        <v>44</v>
      </c>
      <c r="AG69" s="0" t="s">
        <v>67</v>
      </c>
      <c r="AI69" s="5" t="n">
        <f aca="false">SUM(X:X-Z:Z)</f>
        <v>1</v>
      </c>
      <c r="AJ69" s="5"/>
      <c r="AK69" s="5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</row>
    <row r="70" customFormat="false" ht="12.8" hidden="false" customHeight="false" outlineLevel="0" collapsed="false">
      <c r="A70" s="0" t="s">
        <v>413</v>
      </c>
      <c r="B70" s="0" t="s">
        <v>414</v>
      </c>
      <c r="C70" s="0" t="s">
        <v>130</v>
      </c>
      <c r="D70" s="0" t="s">
        <v>38</v>
      </c>
      <c r="E70" s="0" t="n">
        <v>85711</v>
      </c>
      <c r="F70" s="0" t="s">
        <v>39</v>
      </c>
      <c r="G70" s="0" t="s">
        <v>415</v>
      </c>
      <c r="H70" s="0" t="s">
        <v>416</v>
      </c>
      <c r="I70" s="0" t="s">
        <v>42</v>
      </c>
      <c r="J70" s="0" t="s">
        <v>43</v>
      </c>
      <c r="L70" s="0" t="s">
        <v>44</v>
      </c>
      <c r="M70" s="0" t="s">
        <v>45</v>
      </c>
      <c r="N70" s="0" t="s">
        <v>45</v>
      </c>
      <c r="O70" s="0" t="s">
        <v>46</v>
      </c>
      <c r="P70" s="0" t="s">
        <v>47</v>
      </c>
      <c r="Q70" s="0" t="s">
        <v>45</v>
      </c>
      <c r="R70" s="0" t="s">
        <v>416</v>
      </c>
      <c r="S70" s="0" t="s">
        <v>48</v>
      </c>
      <c r="T70" s="0" t="s">
        <v>49</v>
      </c>
      <c r="U70" s="0" t="s">
        <v>417</v>
      </c>
      <c r="X70" s="0" t="s">
        <v>51</v>
      </c>
      <c r="Y70" s="0" t="s">
        <v>51</v>
      </c>
      <c r="Z70" s="0" t="s">
        <v>45</v>
      </c>
      <c r="AA70" s="0" t="s">
        <v>45</v>
      </c>
      <c r="AB70" s="0" t="s">
        <v>45</v>
      </c>
      <c r="AE70" s="0" t="s">
        <v>44</v>
      </c>
      <c r="AG70" s="0" t="s">
        <v>75</v>
      </c>
      <c r="AI70" s="5" t="n">
        <f aca="false">SUM(X:X-Z:Z)</f>
        <v>1</v>
      </c>
      <c r="AJ70" s="5"/>
      <c r="AK70" s="5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</row>
    <row r="71" customFormat="false" ht="12.8" hidden="false" customHeight="false" outlineLevel="0" collapsed="false">
      <c r="A71" s="0" t="s">
        <v>418</v>
      </c>
      <c r="B71" s="0" t="s">
        <v>419</v>
      </c>
      <c r="C71" s="0" t="s">
        <v>233</v>
      </c>
      <c r="D71" s="0" t="s">
        <v>38</v>
      </c>
      <c r="E71" s="0" t="n">
        <v>127199</v>
      </c>
      <c r="F71" s="0" t="s">
        <v>39</v>
      </c>
      <c r="G71" s="0" t="s">
        <v>420</v>
      </c>
      <c r="H71" s="0" t="s">
        <v>421</v>
      </c>
      <c r="I71" s="0" t="s">
        <v>42</v>
      </c>
      <c r="J71" s="0" t="s">
        <v>43</v>
      </c>
      <c r="L71" s="0" t="s">
        <v>44</v>
      </c>
      <c r="M71" s="0" t="s">
        <v>45</v>
      </c>
      <c r="N71" s="0" t="s">
        <v>45</v>
      </c>
      <c r="O71" s="0" t="s">
        <v>46</v>
      </c>
      <c r="P71" s="0" t="s">
        <v>47</v>
      </c>
      <c r="Q71" s="0" t="s">
        <v>45</v>
      </c>
      <c r="R71" s="0" t="s">
        <v>421</v>
      </c>
      <c r="S71" s="0" t="s">
        <v>91</v>
      </c>
      <c r="T71" s="0" t="s">
        <v>49</v>
      </c>
      <c r="U71" s="0" t="s">
        <v>422</v>
      </c>
      <c r="X71" s="0" t="s">
        <v>51</v>
      </c>
      <c r="Y71" s="0" t="s">
        <v>51</v>
      </c>
      <c r="Z71" s="0" t="s">
        <v>45</v>
      </c>
      <c r="AA71" s="0" t="s">
        <v>45</v>
      </c>
      <c r="AB71" s="0" t="s">
        <v>45</v>
      </c>
      <c r="AE71" s="0" t="s">
        <v>44</v>
      </c>
      <c r="AG71" s="0" t="s">
        <v>67</v>
      </c>
      <c r="AI71" s="5" t="n">
        <f aca="false">SUM(X:X-Z:Z)</f>
        <v>1</v>
      </c>
      <c r="AJ71" s="5"/>
      <c r="AK71" s="5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</row>
    <row r="72" customFormat="false" ht="12.8" hidden="false" customHeight="false" outlineLevel="0" collapsed="false">
      <c r="A72" s="0" t="s">
        <v>423</v>
      </c>
      <c r="B72" s="0" t="s">
        <v>424</v>
      </c>
      <c r="C72" s="0" t="s">
        <v>207</v>
      </c>
      <c r="D72" s="0" t="s">
        <v>38</v>
      </c>
      <c r="E72" s="0" t="n">
        <v>61848</v>
      </c>
      <c r="F72" s="0" t="s">
        <v>118</v>
      </c>
      <c r="G72" s="0" t="s">
        <v>119</v>
      </c>
      <c r="H72" s="0" t="s">
        <v>425</v>
      </c>
      <c r="I72" s="0" t="s">
        <v>42</v>
      </c>
      <c r="J72" s="0" t="s">
        <v>43</v>
      </c>
      <c r="K72" s="0" t="s">
        <v>59</v>
      </c>
      <c r="L72" s="0" t="s">
        <v>44</v>
      </c>
      <c r="M72" s="0" t="s">
        <v>45</v>
      </c>
      <c r="N72" s="0" t="s">
        <v>45</v>
      </c>
      <c r="O72" s="0" t="s">
        <v>60</v>
      </c>
      <c r="P72" s="0" t="s">
        <v>425</v>
      </c>
      <c r="Q72" s="0" t="s">
        <v>60</v>
      </c>
      <c r="R72" s="0" t="s">
        <v>425</v>
      </c>
      <c r="S72" s="0" t="s">
        <v>62</v>
      </c>
      <c r="T72" s="0" t="s">
        <v>63</v>
      </c>
      <c r="U72" s="0" t="s">
        <v>426</v>
      </c>
      <c r="X72" s="0" t="s">
        <v>51</v>
      </c>
      <c r="Y72" s="0" t="s">
        <v>51</v>
      </c>
      <c r="Z72" s="0" t="s">
        <v>45</v>
      </c>
      <c r="AA72" s="0" t="s">
        <v>45</v>
      </c>
      <c r="AB72" s="0" t="s">
        <v>45</v>
      </c>
      <c r="AE72" s="0" t="s">
        <v>44</v>
      </c>
      <c r="AG72" s="0" t="s">
        <v>427</v>
      </c>
      <c r="AH72" s="0" t="s">
        <v>67</v>
      </c>
      <c r="AI72" s="5" t="n">
        <f aca="false">SUM(X:X-Z:Z)</f>
        <v>1</v>
      </c>
      <c r="AJ72" s="5"/>
      <c r="AK72" s="5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</row>
    <row r="73" customFormat="false" ht="12.8" hidden="false" customHeight="false" outlineLevel="0" collapsed="false">
      <c r="A73" s="0" t="s">
        <v>428</v>
      </c>
      <c r="B73" s="0" t="s">
        <v>429</v>
      </c>
      <c r="C73" s="0" t="s">
        <v>124</v>
      </c>
      <c r="D73" s="0" t="s">
        <v>38</v>
      </c>
      <c r="E73" s="0" t="n">
        <v>51254</v>
      </c>
      <c r="F73" s="0" t="s">
        <v>39</v>
      </c>
      <c r="G73" s="0" t="s">
        <v>430</v>
      </c>
      <c r="H73" s="0" t="s">
        <v>431</v>
      </c>
      <c r="I73" s="0" t="s">
        <v>42</v>
      </c>
      <c r="J73" s="0" t="s">
        <v>43</v>
      </c>
      <c r="L73" s="0" t="s">
        <v>44</v>
      </c>
      <c r="M73" s="0" t="s">
        <v>45</v>
      </c>
      <c r="N73" s="0" t="s">
        <v>45</v>
      </c>
      <c r="O73" s="0" t="s">
        <v>46</v>
      </c>
      <c r="P73" s="0" t="s">
        <v>47</v>
      </c>
      <c r="Q73" s="0" t="s">
        <v>45</v>
      </c>
      <c r="R73" s="0" t="s">
        <v>431</v>
      </c>
      <c r="S73" s="0" t="s">
        <v>73</v>
      </c>
      <c r="T73" s="0" t="s">
        <v>49</v>
      </c>
      <c r="U73" s="0" t="s">
        <v>432</v>
      </c>
      <c r="X73" s="0" t="s">
        <v>51</v>
      </c>
      <c r="Y73" s="0" t="s">
        <v>51</v>
      </c>
      <c r="Z73" s="0" t="s">
        <v>45</v>
      </c>
      <c r="AA73" s="0" t="s">
        <v>45</v>
      </c>
      <c r="AB73" s="0" t="s">
        <v>45</v>
      </c>
      <c r="AE73" s="0" t="s">
        <v>44</v>
      </c>
      <c r="AG73" s="0" t="s">
        <v>52</v>
      </c>
      <c r="AI73" s="5" t="n">
        <f aca="false">SUM(X:X-Z:Z)</f>
        <v>1</v>
      </c>
      <c r="AJ73" s="5"/>
      <c r="AK73" s="5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</row>
    <row r="74" customFormat="false" ht="12.8" hidden="false" customHeight="false" outlineLevel="0" collapsed="false">
      <c r="A74" s="0" t="s">
        <v>428</v>
      </c>
      <c r="B74" s="0" t="s">
        <v>429</v>
      </c>
      <c r="C74" s="0" t="s">
        <v>433</v>
      </c>
      <c r="D74" s="0" t="s">
        <v>38</v>
      </c>
      <c r="E74" s="0" t="n">
        <v>126690</v>
      </c>
      <c r="F74" s="0" t="s">
        <v>39</v>
      </c>
      <c r="G74" s="0" t="s">
        <v>40</v>
      </c>
      <c r="H74" s="0" t="s">
        <v>434</v>
      </c>
      <c r="I74" s="0" t="s">
        <v>42</v>
      </c>
      <c r="J74" s="0" t="s">
        <v>43</v>
      </c>
      <c r="L74" s="0" t="s">
        <v>44</v>
      </c>
      <c r="M74" s="0" t="s">
        <v>45</v>
      </c>
      <c r="N74" s="0" t="s">
        <v>45</v>
      </c>
      <c r="O74" s="0" t="s">
        <v>46</v>
      </c>
      <c r="P74" s="0" t="s">
        <v>47</v>
      </c>
      <c r="Q74" s="0" t="s">
        <v>45</v>
      </c>
      <c r="R74" s="0" t="s">
        <v>434</v>
      </c>
      <c r="S74" s="0" t="s">
        <v>73</v>
      </c>
      <c r="T74" s="0" t="s">
        <v>49</v>
      </c>
      <c r="U74" s="0" t="s">
        <v>432</v>
      </c>
      <c r="X74" s="0" t="s">
        <v>51</v>
      </c>
      <c r="Y74" s="0" t="s">
        <v>51</v>
      </c>
      <c r="Z74" s="0" t="s">
        <v>45</v>
      </c>
      <c r="AA74" s="0" t="s">
        <v>45</v>
      </c>
      <c r="AB74" s="0" t="s">
        <v>45</v>
      </c>
      <c r="AE74" s="0" t="s">
        <v>44</v>
      </c>
      <c r="AG74" s="0" t="s">
        <v>75</v>
      </c>
      <c r="AI74" s="5" t="n">
        <f aca="false">SUM(X:X-Z:Z)</f>
        <v>1</v>
      </c>
      <c r="AJ74" s="5"/>
      <c r="AK74" s="5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</row>
    <row r="75" customFormat="false" ht="12.8" hidden="false" customHeight="false" outlineLevel="0" collapsed="false">
      <c r="A75" s="0" t="s">
        <v>435</v>
      </c>
      <c r="B75" s="0" t="s">
        <v>326</v>
      </c>
      <c r="C75" s="0" t="s">
        <v>233</v>
      </c>
      <c r="D75" s="0" t="s">
        <v>38</v>
      </c>
      <c r="E75" s="0" t="n">
        <v>140224</v>
      </c>
      <c r="F75" s="0" t="s">
        <v>118</v>
      </c>
      <c r="G75" s="0" t="s">
        <v>119</v>
      </c>
      <c r="H75" s="0" t="s">
        <v>436</v>
      </c>
      <c r="I75" s="0" t="s">
        <v>42</v>
      </c>
      <c r="J75" s="0" t="s">
        <v>43</v>
      </c>
      <c r="K75" s="0" t="s">
        <v>59</v>
      </c>
      <c r="L75" s="0" t="s">
        <v>44</v>
      </c>
      <c r="M75" s="0" t="s">
        <v>45</v>
      </c>
      <c r="N75" s="0" t="s">
        <v>45</v>
      </c>
      <c r="O75" s="0" t="s">
        <v>60</v>
      </c>
      <c r="P75" s="0" t="s">
        <v>436</v>
      </c>
      <c r="Q75" s="0" t="s">
        <v>60</v>
      </c>
      <c r="R75" s="0" t="s">
        <v>436</v>
      </c>
      <c r="S75" s="0" t="s">
        <v>62</v>
      </c>
      <c r="T75" s="0" t="s">
        <v>63</v>
      </c>
      <c r="U75" s="0" t="s">
        <v>437</v>
      </c>
      <c r="X75" s="0" t="s">
        <v>51</v>
      </c>
      <c r="Y75" s="0" t="s">
        <v>51</v>
      </c>
      <c r="Z75" s="0" t="s">
        <v>45</v>
      </c>
      <c r="AA75" s="0" t="s">
        <v>45</v>
      </c>
      <c r="AB75" s="0" t="s">
        <v>45</v>
      </c>
      <c r="AD75" s="0" t="s">
        <v>65</v>
      </c>
      <c r="AE75" s="0" t="s">
        <v>44</v>
      </c>
      <c r="AG75" s="0" t="s">
        <v>75</v>
      </c>
      <c r="AH75" s="0" t="s">
        <v>67</v>
      </c>
      <c r="AI75" s="5" t="n">
        <f aca="false">SUM(X:X-Z:Z)</f>
        <v>1</v>
      </c>
      <c r="AJ75" s="5"/>
      <c r="AK75" s="5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</row>
    <row r="76" customFormat="false" ht="12.8" hidden="false" customHeight="false" outlineLevel="0" collapsed="false">
      <c r="A76" s="0" t="s">
        <v>438</v>
      </c>
      <c r="B76" s="0" t="s">
        <v>439</v>
      </c>
      <c r="C76" s="0" t="s">
        <v>309</v>
      </c>
      <c r="D76" s="0" t="s">
        <v>38</v>
      </c>
      <c r="E76" s="0" t="n">
        <v>195735</v>
      </c>
      <c r="F76" s="0" t="s">
        <v>39</v>
      </c>
      <c r="G76" s="0" t="s">
        <v>440</v>
      </c>
      <c r="H76" s="0" t="s">
        <v>441</v>
      </c>
      <c r="I76" s="0" t="s">
        <v>42</v>
      </c>
      <c r="J76" s="0" t="s">
        <v>43</v>
      </c>
      <c r="L76" s="0" t="s">
        <v>44</v>
      </c>
      <c r="M76" s="0" t="s">
        <v>45</v>
      </c>
      <c r="N76" s="0" t="s">
        <v>45</v>
      </c>
      <c r="O76" s="0" t="s">
        <v>46</v>
      </c>
      <c r="P76" s="0" t="s">
        <v>47</v>
      </c>
      <c r="Q76" s="0" t="s">
        <v>45</v>
      </c>
      <c r="R76" s="0" t="s">
        <v>441</v>
      </c>
      <c r="S76" s="0" t="s">
        <v>73</v>
      </c>
      <c r="T76" s="0" t="s">
        <v>49</v>
      </c>
      <c r="U76" s="0" t="s">
        <v>442</v>
      </c>
      <c r="X76" s="0" t="s">
        <v>51</v>
      </c>
      <c r="Y76" s="0" t="s">
        <v>51</v>
      </c>
      <c r="Z76" s="0" t="s">
        <v>45</v>
      </c>
      <c r="AA76" s="0" t="s">
        <v>45</v>
      </c>
      <c r="AB76" s="0" t="s">
        <v>45</v>
      </c>
      <c r="AE76" s="0" t="s">
        <v>44</v>
      </c>
      <c r="AG76" s="0" t="s">
        <v>67</v>
      </c>
      <c r="AI76" s="5" t="n">
        <f aca="false">SUM(X:X-Z:Z)</f>
        <v>1</v>
      </c>
      <c r="AJ76" s="5"/>
      <c r="AK76" s="5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</row>
    <row r="77" customFormat="false" ht="12.8" hidden="false" customHeight="false" outlineLevel="0" collapsed="false">
      <c r="A77" s="0" t="s">
        <v>443</v>
      </c>
      <c r="B77" s="0" t="s">
        <v>444</v>
      </c>
      <c r="C77" s="0" t="s">
        <v>233</v>
      </c>
      <c r="D77" s="0" t="s">
        <v>38</v>
      </c>
      <c r="E77" s="0" t="n">
        <v>38416</v>
      </c>
      <c r="F77" s="0" t="s">
        <v>118</v>
      </c>
      <c r="G77" s="0" t="s">
        <v>119</v>
      </c>
      <c r="H77" s="0" t="s">
        <v>445</v>
      </c>
      <c r="I77" s="0" t="s">
        <v>42</v>
      </c>
      <c r="J77" s="0" t="s">
        <v>43</v>
      </c>
      <c r="K77" s="0" t="s">
        <v>59</v>
      </c>
      <c r="L77" s="0" t="s">
        <v>44</v>
      </c>
      <c r="M77" s="0" t="s">
        <v>45</v>
      </c>
      <c r="N77" s="0" t="s">
        <v>45</v>
      </c>
      <c r="O77" s="0" t="s">
        <v>60</v>
      </c>
      <c r="P77" s="0" t="s">
        <v>445</v>
      </c>
      <c r="Q77" s="0" t="s">
        <v>60</v>
      </c>
      <c r="R77" s="0" t="s">
        <v>445</v>
      </c>
      <c r="S77" s="0" t="s">
        <v>62</v>
      </c>
      <c r="T77" s="0" t="s">
        <v>63</v>
      </c>
      <c r="U77" s="0" t="s">
        <v>446</v>
      </c>
      <c r="X77" s="0" t="s">
        <v>51</v>
      </c>
      <c r="Y77" s="0" t="s">
        <v>51</v>
      </c>
      <c r="Z77" s="0" t="s">
        <v>45</v>
      </c>
      <c r="AA77" s="0" t="s">
        <v>45</v>
      </c>
      <c r="AB77" s="0" t="s">
        <v>45</v>
      </c>
      <c r="AD77" s="0" t="s">
        <v>65</v>
      </c>
      <c r="AE77" s="0" t="s">
        <v>44</v>
      </c>
      <c r="AG77" s="0" t="s">
        <v>316</v>
      </c>
      <c r="AH77" s="0" t="s">
        <v>67</v>
      </c>
      <c r="AI77" s="5" t="n">
        <f aca="false">SUM(X:X-Z:Z)</f>
        <v>1</v>
      </c>
      <c r="AJ77" s="5"/>
      <c r="AK77" s="5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</row>
    <row r="78" customFormat="false" ht="12.8" hidden="false" customHeight="false" outlineLevel="0" collapsed="false">
      <c r="A78" s="0" t="s">
        <v>447</v>
      </c>
      <c r="B78" s="0" t="s">
        <v>448</v>
      </c>
      <c r="C78" s="0" t="s">
        <v>309</v>
      </c>
      <c r="D78" s="0" t="s">
        <v>38</v>
      </c>
      <c r="E78" s="0" t="n">
        <v>38416</v>
      </c>
      <c r="F78" s="0" t="s">
        <v>118</v>
      </c>
      <c r="G78" s="0" t="s">
        <v>119</v>
      </c>
      <c r="H78" s="0" t="s">
        <v>449</v>
      </c>
      <c r="I78" s="0" t="s">
        <v>42</v>
      </c>
      <c r="J78" s="0" t="s">
        <v>43</v>
      </c>
      <c r="K78" s="0" t="s">
        <v>59</v>
      </c>
      <c r="L78" s="0" t="s">
        <v>44</v>
      </c>
      <c r="M78" s="0" t="s">
        <v>45</v>
      </c>
      <c r="N78" s="0" t="s">
        <v>45</v>
      </c>
      <c r="O78" s="0" t="s">
        <v>60</v>
      </c>
      <c r="P78" s="0" t="s">
        <v>449</v>
      </c>
      <c r="Q78" s="0" t="s">
        <v>60</v>
      </c>
      <c r="R78" s="0" t="s">
        <v>449</v>
      </c>
      <c r="S78" s="0" t="s">
        <v>51</v>
      </c>
      <c r="T78" s="0" t="s">
        <v>63</v>
      </c>
      <c r="U78" s="0" t="s">
        <v>450</v>
      </c>
      <c r="X78" s="0" t="s">
        <v>51</v>
      </c>
      <c r="Y78" s="0" t="s">
        <v>51</v>
      </c>
      <c r="Z78" s="0" t="s">
        <v>45</v>
      </c>
      <c r="AA78" s="0" t="s">
        <v>45</v>
      </c>
      <c r="AB78" s="0" t="s">
        <v>45</v>
      </c>
      <c r="AD78" s="0" t="s">
        <v>65</v>
      </c>
      <c r="AE78" s="0" t="s">
        <v>44</v>
      </c>
      <c r="AG78" s="0" t="s">
        <v>51</v>
      </c>
      <c r="AH78" s="0" t="s">
        <v>67</v>
      </c>
      <c r="AI78" s="5" t="n">
        <f aca="false">SUM(X:X-Z:Z)</f>
        <v>1</v>
      </c>
      <c r="AJ78" s="5"/>
      <c r="AK78" s="5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</row>
    <row r="79" customFormat="false" ht="12.8" hidden="false" customHeight="false" outlineLevel="0" collapsed="false">
      <c r="A79" s="0" t="s">
        <v>451</v>
      </c>
      <c r="B79" s="0" t="s">
        <v>452</v>
      </c>
      <c r="C79" s="0" t="s">
        <v>453</v>
      </c>
      <c r="D79" s="0" t="s">
        <v>38</v>
      </c>
      <c r="E79" s="0" t="n">
        <v>38416</v>
      </c>
      <c r="F79" s="0" t="s">
        <v>118</v>
      </c>
      <c r="G79" s="0" t="s">
        <v>119</v>
      </c>
      <c r="H79" s="0" t="s">
        <v>454</v>
      </c>
      <c r="I79" s="0" t="s">
        <v>42</v>
      </c>
      <c r="J79" s="0" t="s">
        <v>43</v>
      </c>
      <c r="K79" s="0" t="s">
        <v>59</v>
      </c>
      <c r="L79" s="0" t="s">
        <v>44</v>
      </c>
      <c r="M79" s="0" t="s">
        <v>45</v>
      </c>
      <c r="N79" s="0" t="s">
        <v>45</v>
      </c>
      <c r="O79" s="0" t="s">
        <v>60</v>
      </c>
      <c r="P79" s="0" t="s">
        <v>454</v>
      </c>
      <c r="Q79" s="0" t="s">
        <v>60</v>
      </c>
      <c r="R79" s="0" t="s">
        <v>454</v>
      </c>
      <c r="S79" s="0" t="s">
        <v>62</v>
      </c>
      <c r="T79" s="0" t="s">
        <v>63</v>
      </c>
      <c r="U79" s="0" t="s">
        <v>455</v>
      </c>
      <c r="X79" s="0" t="s">
        <v>51</v>
      </c>
      <c r="Y79" s="0" t="s">
        <v>51</v>
      </c>
      <c r="Z79" s="0" t="s">
        <v>45</v>
      </c>
      <c r="AA79" s="0" t="s">
        <v>45</v>
      </c>
      <c r="AB79" s="0" t="s">
        <v>45</v>
      </c>
      <c r="AD79" s="0" t="s">
        <v>65</v>
      </c>
      <c r="AE79" s="0" t="s">
        <v>44</v>
      </c>
      <c r="AG79" s="0" t="s">
        <v>456</v>
      </c>
      <c r="AH79" s="0" t="s">
        <v>67</v>
      </c>
      <c r="AI79" s="5" t="n">
        <f aca="false">SUM(X:X-Z:Z)</f>
        <v>1</v>
      </c>
      <c r="AJ79" s="5"/>
      <c r="AK79" s="5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</row>
    <row r="80" customFormat="false" ht="12.8" hidden="false" customHeight="false" outlineLevel="0" collapsed="false">
      <c r="A80" s="0" t="s">
        <v>457</v>
      </c>
      <c r="B80" s="0" t="s">
        <v>458</v>
      </c>
      <c r="C80" s="0" t="s">
        <v>453</v>
      </c>
      <c r="D80" s="0" t="s">
        <v>38</v>
      </c>
      <c r="E80" s="0" t="n">
        <v>152468</v>
      </c>
      <c r="F80" s="0" t="s">
        <v>56</v>
      </c>
      <c r="G80" s="0" t="s">
        <v>57</v>
      </c>
      <c r="H80" s="0" t="s">
        <v>459</v>
      </c>
      <c r="I80" s="0" t="s">
        <v>42</v>
      </c>
      <c r="J80" s="0" t="s">
        <v>43</v>
      </c>
      <c r="K80" s="0" t="s">
        <v>59</v>
      </c>
      <c r="L80" s="0" t="s">
        <v>44</v>
      </c>
      <c r="M80" s="0" t="s">
        <v>45</v>
      </c>
      <c r="N80" s="0" t="s">
        <v>45</v>
      </c>
      <c r="O80" s="0" t="s">
        <v>60</v>
      </c>
      <c r="P80" s="0" t="s">
        <v>459</v>
      </c>
      <c r="Q80" s="0" t="s">
        <v>60</v>
      </c>
      <c r="R80" s="0" t="s">
        <v>459</v>
      </c>
      <c r="S80" s="0" t="s">
        <v>62</v>
      </c>
      <c r="T80" s="0" t="s">
        <v>63</v>
      </c>
      <c r="U80" s="0" t="s">
        <v>460</v>
      </c>
      <c r="X80" s="0" t="s">
        <v>51</v>
      </c>
      <c r="Y80" s="0" t="s">
        <v>51</v>
      </c>
      <c r="Z80" s="0" t="s">
        <v>45</v>
      </c>
      <c r="AA80" s="0" t="s">
        <v>45</v>
      </c>
      <c r="AB80" s="0" t="s">
        <v>45</v>
      </c>
      <c r="AD80" s="0" t="s">
        <v>65</v>
      </c>
      <c r="AE80" s="0" t="s">
        <v>44</v>
      </c>
      <c r="AG80" s="0" t="s">
        <v>456</v>
      </c>
      <c r="AH80" s="0" t="s">
        <v>67</v>
      </c>
      <c r="AI80" s="5" t="n">
        <f aca="false">SUM(X:X-Z:Z)</f>
        <v>1</v>
      </c>
      <c r="AJ80" s="5"/>
      <c r="AK80" s="5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</row>
    <row r="81" customFormat="false" ht="12.8" hidden="false" customHeight="false" outlineLevel="0" collapsed="false">
      <c r="A81" s="0" t="s">
        <v>461</v>
      </c>
      <c r="B81" s="0" t="s">
        <v>462</v>
      </c>
      <c r="C81" s="0" t="s">
        <v>256</v>
      </c>
      <c r="D81" s="0" t="s">
        <v>38</v>
      </c>
      <c r="E81" s="0" t="n">
        <v>236028</v>
      </c>
      <c r="F81" s="0" t="s">
        <v>118</v>
      </c>
      <c r="G81" s="0" t="s">
        <v>119</v>
      </c>
      <c r="H81" s="0" t="s">
        <v>463</v>
      </c>
      <c r="I81" s="0" t="s">
        <v>42</v>
      </c>
      <c r="J81" s="0" t="s">
        <v>43</v>
      </c>
      <c r="K81" s="0" t="s">
        <v>59</v>
      </c>
      <c r="L81" s="0" t="s">
        <v>44</v>
      </c>
      <c r="M81" s="0" t="s">
        <v>45</v>
      </c>
      <c r="N81" s="0" t="s">
        <v>45</v>
      </c>
      <c r="O81" s="0" t="s">
        <v>60</v>
      </c>
      <c r="P81" s="0" t="s">
        <v>463</v>
      </c>
      <c r="Q81" s="0" t="s">
        <v>60</v>
      </c>
      <c r="R81" s="0" t="s">
        <v>463</v>
      </c>
      <c r="S81" s="0" t="s">
        <v>62</v>
      </c>
      <c r="T81" s="0" t="s">
        <v>63</v>
      </c>
      <c r="U81" s="0" t="s">
        <v>464</v>
      </c>
      <c r="X81" s="0" t="s">
        <v>51</v>
      </c>
      <c r="Y81" s="0" t="s">
        <v>51</v>
      </c>
      <c r="Z81" s="0" t="s">
        <v>45</v>
      </c>
      <c r="AA81" s="0" t="s">
        <v>45</v>
      </c>
      <c r="AB81" s="0" t="s">
        <v>45</v>
      </c>
      <c r="AD81" s="0" t="s">
        <v>65</v>
      </c>
      <c r="AE81" s="0" t="s">
        <v>44</v>
      </c>
      <c r="AG81" s="0" t="s">
        <v>214</v>
      </c>
      <c r="AH81" s="0" t="s">
        <v>67</v>
      </c>
      <c r="AI81" s="5" t="n">
        <f aca="false">SUM(X:X-Z:Z)</f>
        <v>1</v>
      </c>
      <c r="AJ81" s="5"/>
      <c r="AK81" s="5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</row>
    <row r="82" customFormat="false" ht="12.8" hidden="false" customHeight="false" outlineLevel="0" collapsed="false">
      <c r="A82" s="0" t="s">
        <v>465</v>
      </c>
      <c r="B82" s="0" t="s">
        <v>466</v>
      </c>
      <c r="C82" s="0" t="s">
        <v>467</v>
      </c>
      <c r="D82" s="0" t="s">
        <v>38</v>
      </c>
      <c r="E82" s="0" t="n">
        <v>152468</v>
      </c>
      <c r="F82" s="0" t="s">
        <v>56</v>
      </c>
      <c r="G82" s="0" t="s">
        <v>57</v>
      </c>
      <c r="H82" s="0" t="s">
        <v>468</v>
      </c>
      <c r="I82" s="0" t="s">
        <v>42</v>
      </c>
      <c r="J82" s="0" t="s">
        <v>43</v>
      </c>
      <c r="K82" s="0" t="s">
        <v>59</v>
      </c>
      <c r="L82" s="0" t="s">
        <v>44</v>
      </c>
      <c r="M82" s="0" t="s">
        <v>45</v>
      </c>
      <c r="N82" s="0" t="s">
        <v>45</v>
      </c>
      <c r="O82" s="0" t="s">
        <v>60</v>
      </c>
      <c r="P82" s="0" t="s">
        <v>468</v>
      </c>
      <c r="Q82" s="0" t="s">
        <v>60</v>
      </c>
      <c r="R82" s="0" t="s">
        <v>468</v>
      </c>
      <c r="S82" s="0" t="s">
        <v>62</v>
      </c>
      <c r="T82" s="0" t="s">
        <v>63</v>
      </c>
      <c r="U82" s="0" t="s">
        <v>469</v>
      </c>
      <c r="X82" s="0" t="s">
        <v>51</v>
      </c>
      <c r="Y82" s="0" t="s">
        <v>51</v>
      </c>
      <c r="Z82" s="0" t="s">
        <v>45</v>
      </c>
      <c r="AA82" s="0" t="s">
        <v>45</v>
      </c>
      <c r="AB82" s="0" t="s">
        <v>45</v>
      </c>
      <c r="AD82" s="0" t="s">
        <v>65</v>
      </c>
      <c r="AE82" s="0" t="s">
        <v>44</v>
      </c>
      <c r="AG82" s="0" t="s">
        <v>269</v>
      </c>
      <c r="AH82" s="0" t="s">
        <v>67</v>
      </c>
      <c r="AI82" s="5" t="n">
        <f aca="false">SUM(X:X-Z:Z)</f>
        <v>1</v>
      </c>
      <c r="AJ82" s="5"/>
      <c r="AK82" s="5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</row>
    <row r="83" customFormat="false" ht="12.8" hidden="false" customHeight="false" outlineLevel="0" collapsed="false">
      <c r="A83" s="0" t="s">
        <v>470</v>
      </c>
      <c r="B83" s="0" t="s">
        <v>471</v>
      </c>
      <c r="C83" s="0" t="s">
        <v>261</v>
      </c>
      <c r="D83" s="0" t="s">
        <v>38</v>
      </c>
      <c r="E83" s="0" t="n">
        <v>126690</v>
      </c>
      <c r="F83" s="0" t="s">
        <v>39</v>
      </c>
      <c r="G83" s="0" t="s">
        <v>40</v>
      </c>
      <c r="H83" s="0" t="s">
        <v>472</v>
      </c>
      <c r="I83" s="0" t="s">
        <v>42</v>
      </c>
      <c r="J83" s="0" t="s">
        <v>43</v>
      </c>
      <c r="L83" s="0" t="s">
        <v>44</v>
      </c>
      <c r="M83" s="0" t="s">
        <v>45</v>
      </c>
      <c r="N83" s="0" t="s">
        <v>45</v>
      </c>
      <c r="O83" s="0" t="s">
        <v>46</v>
      </c>
      <c r="P83" s="0" t="s">
        <v>47</v>
      </c>
      <c r="Q83" s="0" t="s">
        <v>45</v>
      </c>
      <c r="R83" s="0" t="s">
        <v>472</v>
      </c>
      <c r="S83" s="0" t="s">
        <v>48</v>
      </c>
      <c r="T83" s="0" t="s">
        <v>49</v>
      </c>
      <c r="U83" s="0" t="s">
        <v>473</v>
      </c>
      <c r="X83" s="0" t="s">
        <v>51</v>
      </c>
      <c r="Y83" s="0" t="s">
        <v>51</v>
      </c>
      <c r="Z83" s="0" t="s">
        <v>45</v>
      </c>
      <c r="AA83" s="0" t="s">
        <v>45</v>
      </c>
      <c r="AB83" s="0" t="s">
        <v>45</v>
      </c>
      <c r="AE83" s="0" t="s">
        <v>44</v>
      </c>
      <c r="AG83" s="0" t="s">
        <v>67</v>
      </c>
      <c r="AI83" s="5" t="n">
        <f aca="false">SUM(X:X-Z:Z)</f>
        <v>1</v>
      </c>
      <c r="AJ83" s="5"/>
      <c r="AK83" s="5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</row>
    <row r="84" customFormat="false" ht="12.8" hidden="false" customHeight="false" outlineLevel="0" collapsed="false">
      <c r="A84" s="0" t="s">
        <v>474</v>
      </c>
      <c r="B84" s="0" t="s">
        <v>475</v>
      </c>
      <c r="C84" s="0" t="s">
        <v>453</v>
      </c>
      <c r="D84" s="0" t="s">
        <v>38</v>
      </c>
      <c r="E84" s="0" t="n">
        <v>140224</v>
      </c>
      <c r="F84" s="0" t="s">
        <v>118</v>
      </c>
      <c r="G84" s="0" t="s">
        <v>119</v>
      </c>
      <c r="H84" s="0" t="s">
        <v>476</v>
      </c>
      <c r="I84" s="0" t="s">
        <v>42</v>
      </c>
      <c r="J84" s="0" t="s">
        <v>43</v>
      </c>
      <c r="K84" s="0" t="s">
        <v>59</v>
      </c>
      <c r="L84" s="0" t="s">
        <v>44</v>
      </c>
      <c r="M84" s="0" t="s">
        <v>45</v>
      </c>
      <c r="N84" s="0" t="s">
        <v>45</v>
      </c>
      <c r="O84" s="0" t="s">
        <v>60</v>
      </c>
      <c r="P84" s="0" t="s">
        <v>476</v>
      </c>
      <c r="Q84" s="0" t="s">
        <v>60</v>
      </c>
      <c r="R84" s="0" t="s">
        <v>476</v>
      </c>
      <c r="S84" s="0" t="s">
        <v>62</v>
      </c>
      <c r="T84" s="0" t="s">
        <v>63</v>
      </c>
      <c r="U84" s="0" t="s">
        <v>477</v>
      </c>
      <c r="X84" s="0" t="s">
        <v>51</v>
      </c>
      <c r="Y84" s="0" t="s">
        <v>51</v>
      </c>
      <c r="Z84" s="0" t="s">
        <v>45</v>
      </c>
      <c r="AA84" s="0" t="s">
        <v>45</v>
      </c>
      <c r="AB84" s="0" t="s">
        <v>45</v>
      </c>
      <c r="AD84" s="0" t="s">
        <v>65</v>
      </c>
      <c r="AE84" s="0" t="s">
        <v>44</v>
      </c>
      <c r="AG84" s="0" t="s">
        <v>456</v>
      </c>
      <c r="AH84" s="0" t="s">
        <v>67</v>
      </c>
      <c r="AI84" s="5" t="n">
        <f aca="false">SUM(X:X-Z:Z)</f>
        <v>1</v>
      </c>
      <c r="AJ84" s="5"/>
      <c r="AK84" s="5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</row>
    <row r="85" customFormat="false" ht="12.8" hidden="false" customHeight="false" outlineLevel="0" collapsed="false">
      <c r="A85" s="0" t="s">
        <v>478</v>
      </c>
      <c r="B85" s="0" t="s">
        <v>479</v>
      </c>
      <c r="C85" s="0" t="s">
        <v>217</v>
      </c>
      <c r="D85" s="0" t="s">
        <v>38</v>
      </c>
      <c r="E85" s="0" t="n">
        <v>131847</v>
      </c>
      <c r="F85" s="0" t="s">
        <v>56</v>
      </c>
      <c r="G85" s="0" t="s">
        <v>57</v>
      </c>
      <c r="H85" s="0" t="s">
        <v>480</v>
      </c>
      <c r="I85" s="0" t="s">
        <v>42</v>
      </c>
      <c r="J85" s="0" t="s">
        <v>43</v>
      </c>
      <c r="K85" s="0" t="s">
        <v>59</v>
      </c>
      <c r="L85" s="0" t="s">
        <v>44</v>
      </c>
      <c r="M85" s="0" t="s">
        <v>45</v>
      </c>
      <c r="N85" s="0" t="s">
        <v>45</v>
      </c>
      <c r="O85" s="0" t="s">
        <v>60</v>
      </c>
      <c r="P85" s="0" t="s">
        <v>480</v>
      </c>
      <c r="Q85" s="0" t="s">
        <v>60</v>
      </c>
      <c r="R85" s="0" t="s">
        <v>480</v>
      </c>
      <c r="S85" s="0" t="s">
        <v>62</v>
      </c>
      <c r="T85" s="0" t="s">
        <v>63</v>
      </c>
      <c r="U85" s="0" t="s">
        <v>481</v>
      </c>
      <c r="X85" s="0" t="s">
        <v>51</v>
      </c>
      <c r="Y85" s="0" t="s">
        <v>51</v>
      </c>
      <c r="Z85" s="0" t="s">
        <v>45</v>
      </c>
      <c r="AA85" s="0" t="s">
        <v>45</v>
      </c>
      <c r="AB85" s="0" t="s">
        <v>45</v>
      </c>
      <c r="AE85" s="0" t="s">
        <v>44</v>
      </c>
      <c r="AG85" s="0" t="s">
        <v>456</v>
      </c>
      <c r="AH85" s="0" t="s">
        <v>67</v>
      </c>
      <c r="AI85" s="5" t="n">
        <f aca="false">SUM(X:X-Z:Z)</f>
        <v>1</v>
      </c>
      <c r="AJ85" s="5"/>
      <c r="AK85" s="5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</row>
    <row r="86" customFormat="false" ht="12.8" hidden="false" customHeight="false" outlineLevel="0" collapsed="false">
      <c r="A86" s="0" t="s">
        <v>482</v>
      </c>
      <c r="B86" s="0" t="s">
        <v>191</v>
      </c>
      <c r="C86" s="0" t="s">
        <v>483</v>
      </c>
      <c r="D86" s="0" t="s">
        <v>38</v>
      </c>
      <c r="E86" s="0" t="n">
        <v>91968</v>
      </c>
      <c r="F86" s="0" t="s">
        <v>118</v>
      </c>
      <c r="G86" s="0" t="s">
        <v>119</v>
      </c>
      <c r="H86" s="0" t="s">
        <v>484</v>
      </c>
      <c r="I86" s="0" t="s">
        <v>42</v>
      </c>
      <c r="J86" s="0" t="s">
        <v>43</v>
      </c>
      <c r="K86" s="0" t="s">
        <v>59</v>
      </c>
      <c r="L86" s="0" t="s">
        <v>44</v>
      </c>
      <c r="M86" s="0" t="s">
        <v>45</v>
      </c>
      <c r="N86" s="0" t="s">
        <v>45</v>
      </c>
      <c r="O86" s="0" t="s">
        <v>60</v>
      </c>
      <c r="P86" s="0" t="s">
        <v>484</v>
      </c>
      <c r="Q86" s="0" t="s">
        <v>60</v>
      </c>
      <c r="R86" s="0" t="s">
        <v>484</v>
      </c>
      <c r="S86" s="0" t="s">
        <v>62</v>
      </c>
      <c r="T86" s="0" t="s">
        <v>63</v>
      </c>
      <c r="U86" s="0" t="s">
        <v>485</v>
      </c>
      <c r="X86" s="0" t="s">
        <v>51</v>
      </c>
      <c r="Y86" s="0" t="s">
        <v>51</v>
      </c>
      <c r="Z86" s="0" t="s">
        <v>45</v>
      </c>
      <c r="AA86" s="0" t="s">
        <v>45</v>
      </c>
      <c r="AB86" s="0" t="s">
        <v>45</v>
      </c>
      <c r="AD86" s="0" t="s">
        <v>65</v>
      </c>
      <c r="AE86" s="0" t="s">
        <v>44</v>
      </c>
      <c r="AG86" s="0" t="s">
        <v>283</v>
      </c>
      <c r="AH86" s="0" t="s">
        <v>67</v>
      </c>
      <c r="AI86" s="5" t="n">
        <f aca="false">SUM(X:X-Z:Z)</f>
        <v>1</v>
      </c>
      <c r="AJ86" s="5"/>
      <c r="AK86" s="5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</row>
    <row r="87" customFormat="false" ht="12.8" hidden="false" customHeight="false" outlineLevel="0" collapsed="false">
      <c r="A87" s="0" t="s">
        <v>486</v>
      </c>
      <c r="B87" s="0" t="s">
        <v>487</v>
      </c>
      <c r="C87" s="0" t="s">
        <v>362</v>
      </c>
      <c r="D87" s="0" t="s">
        <v>38</v>
      </c>
      <c r="E87" s="0" t="n">
        <v>116258</v>
      </c>
      <c r="F87" s="0" t="s">
        <v>39</v>
      </c>
      <c r="G87" s="0" t="s">
        <v>488</v>
      </c>
      <c r="H87" s="0" t="s">
        <v>489</v>
      </c>
      <c r="I87" s="0" t="s">
        <v>42</v>
      </c>
      <c r="J87" s="0" t="s">
        <v>43</v>
      </c>
      <c r="L87" s="0" t="s">
        <v>44</v>
      </c>
      <c r="M87" s="0" t="s">
        <v>45</v>
      </c>
      <c r="N87" s="0" t="s">
        <v>45</v>
      </c>
      <c r="O87" s="0" t="s">
        <v>46</v>
      </c>
      <c r="P87" s="0" t="s">
        <v>47</v>
      </c>
      <c r="Q87" s="0" t="s">
        <v>45</v>
      </c>
      <c r="R87" s="0" t="s">
        <v>489</v>
      </c>
      <c r="S87" s="0" t="s">
        <v>48</v>
      </c>
      <c r="T87" s="0" t="s">
        <v>49</v>
      </c>
      <c r="U87" s="0" t="s">
        <v>490</v>
      </c>
      <c r="X87" s="0" t="s">
        <v>51</v>
      </c>
      <c r="Y87" s="0" t="s">
        <v>51</v>
      </c>
      <c r="Z87" s="0" t="s">
        <v>45</v>
      </c>
      <c r="AA87" s="0" t="s">
        <v>45</v>
      </c>
      <c r="AB87" s="0" t="s">
        <v>45</v>
      </c>
      <c r="AE87" s="0" t="s">
        <v>44</v>
      </c>
      <c r="AG87" s="0" t="s">
        <v>51</v>
      </c>
      <c r="AI87" s="5" t="n">
        <f aca="false">SUM(X:X-Z:Z)</f>
        <v>1</v>
      </c>
      <c r="AJ87" s="5"/>
      <c r="AK87" s="5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</row>
    <row r="88" customFormat="false" ht="12.8" hidden="false" customHeight="false" outlineLevel="0" collapsed="false">
      <c r="A88" s="0" t="s">
        <v>491</v>
      </c>
      <c r="B88" s="0" t="s">
        <v>492</v>
      </c>
      <c r="C88" s="0" t="s">
        <v>493</v>
      </c>
      <c r="D88" s="0" t="s">
        <v>38</v>
      </c>
      <c r="E88" s="0" t="n">
        <v>38416</v>
      </c>
      <c r="F88" s="0" t="s">
        <v>118</v>
      </c>
      <c r="G88" s="0" t="s">
        <v>119</v>
      </c>
      <c r="H88" s="0" t="s">
        <v>494</v>
      </c>
      <c r="I88" s="0" t="s">
        <v>42</v>
      </c>
      <c r="J88" s="0" t="s">
        <v>43</v>
      </c>
      <c r="K88" s="0" t="s">
        <v>59</v>
      </c>
      <c r="L88" s="0" t="s">
        <v>44</v>
      </c>
      <c r="M88" s="0" t="s">
        <v>45</v>
      </c>
      <c r="N88" s="0" t="s">
        <v>45</v>
      </c>
      <c r="O88" s="0" t="s">
        <v>60</v>
      </c>
      <c r="P88" s="0" t="s">
        <v>494</v>
      </c>
      <c r="Q88" s="0" t="s">
        <v>60</v>
      </c>
      <c r="R88" s="0" t="s">
        <v>494</v>
      </c>
      <c r="S88" s="0" t="s">
        <v>62</v>
      </c>
      <c r="T88" s="0" t="s">
        <v>63</v>
      </c>
      <c r="U88" s="0" t="s">
        <v>495</v>
      </c>
      <c r="X88" s="0" t="s">
        <v>51</v>
      </c>
      <c r="Y88" s="0" t="s">
        <v>51</v>
      </c>
      <c r="Z88" s="0" t="s">
        <v>45</v>
      </c>
      <c r="AA88" s="0" t="s">
        <v>45</v>
      </c>
      <c r="AB88" s="0" t="s">
        <v>45</v>
      </c>
      <c r="AD88" s="0" t="s">
        <v>65</v>
      </c>
      <c r="AE88" s="0" t="s">
        <v>44</v>
      </c>
      <c r="AG88" s="0" t="s">
        <v>98</v>
      </c>
      <c r="AH88" s="0" t="s">
        <v>67</v>
      </c>
      <c r="AI88" s="5" t="n">
        <f aca="false">SUM(X:X-Z:Z)</f>
        <v>1</v>
      </c>
      <c r="AJ88" s="5"/>
      <c r="AK88" s="5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</row>
    <row r="89" customFormat="false" ht="12.8" hidden="false" customHeight="false" outlineLevel="0" collapsed="false">
      <c r="A89" s="0" t="s">
        <v>496</v>
      </c>
      <c r="B89" s="0" t="s">
        <v>497</v>
      </c>
      <c r="C89" s="0" t="s">
        <v>376</v>
      </c>
      <c r="D89" s="0" t="s">
        <v>38</v>
      </c>
      <c r="E89" s="0" t="n">
        <v>231044</v>
      </c>
      <c r="F89" s="0" t="s">
        <v>56</v>
      </c>
      <c r="G89" s="0" t="s">
        <v>57</v>
      </c>
      <c r="H89" s="0" t="s">
        <v>498</v>
      </c>
      <c r="I89" s="0" t="s">
        <v>42</v>
      </c>
      <c r="J89" s="0" t="s">
        <v>43</v>
      </c>
      <c r="K89" s="0" t="s">
        <v>59</v>
      </c>
      <c r="L89" s="0" t="s">
        <v>44</v>
      </c>
      <c r="M89" s="0" t="s">
        <v>45</v>
      </c>
      <c r="N89" s="0" t="s">
        <v>45</v>
      </c>
      <c r="O89" s="0" t="s">
        <v>60</v>
      </c>
      <c r="P89" s="0" t="s">
        <v>498</v>
      </c>
      <c r="Q89" s="0" t="s">
        <v>60</v>
      </c>
      <c r="R89" s="0" t="s">
        <v>498</v>
      </c>
      <c r="S89" s="0" t="s">
        <v>62</v>
      </c>
      <c r="T89" s="0" t="s">
        <v>63</v>
      </c>
      <c r="U89" s="0" t="s">
        <v>499</v>
      </c>
      <c r="X89" s="0" t="s">
        <v>51</v>
      </c>
      <c r="Y89" s="0" t="s">
        <v>51</v>
      </c>
      <c r="Z89" s="0" t="s">
        <v>45</v>
      </c>
      <c r="AA89" s="0" t="s">
        <v>45</v>
      </c>
      <c r="AB89" s="0" t="s">
        <v>45</v>
      </c>
      <c r="AE89" s="0" t="s">
        <v>44</v>
      </c>
      <c r="AG89" s="0" t="s">
        <v>500</v>
      </c>
      <c r="AH89" s="0" t="s">
        <v>67</v>
      </c>
      <c r="AI89" s="5" t="n">
        <f aca="false">SUM(X:X-Z:Z)</f>
        <v>1</v>
      </c>
      <c r="AJ89" s="5"/>
      <c r="AK89" s="5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</row>
    <row r="90" customFormat="false" ht="12.8" hidden="false" customHeight="false" outlineLevel="0" collapsed="false">
      <c r="A90" s="0" t="s">
        <v>501</v>
      </c>
      <c r="B90" s="0" t="s">
        <v>502</v>
      </c>
      <c r="C90" s="0" t="s">
        <v>246</v>
      </c>
      <c r="D90" s="0" t="s">
        <v>38</v>
      </c>
      <c r="E90" s="0" t="n">
        <v>133180</v>
      </c>
      <c r="F90" s="0" t="s">
        <v>39</v>
      </c>
      <c r="G90" s="0" t="s">
        <v>393</v>
      </c>
      <c r="H90" s="0" t="s">
        <v>503</v>
      </c>
      <c r="I90" s="0" t="s">
        <v>42</v>
      </c>
      <c r="J90" s="0" t="s">
        <v>43</v>
      </c>
      <c r="L90" s="0" t="s">
        <v>44</v>
      </c>
      <c r="M90" s="0" t="s">
        <v>45</v>
      </c>
      <c r="N90" s="0" t="s">
        <v>45</v>
      </c>
      <c r="O90" s="0" t="s">
        <v>46</v>
      </c>
      <c r="P90" s="0" t="s">
        <v>47</v>
      </c>
      <c r="Q90" s="0" t="s">
        <v>45</v>
      </c>
      <c r="R90" s="0" t="s">
        <v>503</v>
      </c>
      <c r="S90" s="0" t="s">
        <v>51</v>
      </c>
      <c r="T90" s="0" t="s">
        <v>63</v>
      </c>
      <c r="U90" s="0" t="s">
        <v>504</v>
      </c>
      <c r="X90" s="0" t="s">
        <v>51</v>
      </c>
      <c r="Y90" s="0" t="s">
        <v>51</v>
      </c>
      <c r="Z90" s="0" t="s">
        <v>45</v>
      </c>
      <c r="AA90" s="0" t="s">
        <v>45</v>
      </c>
      <c r="AB90" s="0" t="s">
        <v>45</v>
      </c>
      <c r="AE90" s="0" t="s">
        <v>44</v>
      </c>
      <c r="AG90" s="0" t="s">
        <v>51</v>
      </c>
      <c r="AI90" s="5" t="n">
        <f aca="false">SUM(X:X-Z:Z)</f>
        <v>1</v>
      </c>
      <c r="AJ90" s="5"/>
      <c r="AK90" s="5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</row>
    <row r="91" customFormat="false" ht="12.8" hidden="false" customHeight="false" outlineLevel="0" collapsed="false">
      <c r="A91" s="0" t="s">
        <v>505</v>
      </c>
      <c r="B91" s="0" t="s">
        <v>506</v>
      </c>
      <c r="C91" s="0" t="s">
        <v>185</v>
      </c>
      <c r="D91" s="0" t="s">
        <v>38</v>
      </c>
      <c r="E91" s="0" t="n">
        <v>127199</v>
      </c>
      <c r="F91" s="0" t="s">
        <v>39</v>
      </c>
      <c r="G91" s="0" t="s">
        <v>420</v>
      </c>
      <c r="H91" s="0" t="s">
        <v>507</v>
      </c>
      <c r="I91" s="0" t="s">
        <v>42</v>
      </c>
      <c r="J91" s="0" t="s">
        <v>43</v>
      </c>
      <c r="L91" s="0" t="s">
        <v>44</v>
      </c>
      <c r="M91" s="0" t="s">
        <v>45</v>
      </c>
      <c r="N91" s="0" t="s">
        <v>45</v>
      </c>
      <c r="O91" s="0" t="s">
        <v>46</v>
      </c>
      <c r="P91" s="0" t="s">
        <v>47</v>
      </c>
      <c r="Q91" s="0" t="s">
        <v>45</v>
      </c>
      <c r="R91" s="0" t="s">
        <v>507</v>
      </c>
      <c r="S91" s="0" t="s">
        <v>73</v>
      </c>
      <c r="T91" s="0" t="s">
        <v>49</v>
      </c>
      <c r="U91" s="0" t="s">
        <v>508</v>
      </c>
      <c r="X91" s="0" t="s">
        <v>51</v>
      </c>
      <c r="Y91" s="0" t="s">
        <v>51</v>
      </c>
      <c r="Z91" s="0" t="s">
        <v>45</v>
      </c>
      <c r="AA91" s="0" t="s">
        <v>45</v>
      </c>
      <c r="AB91" s="0" t="s">
        <v>45</v>
      </c>
      <c r="AE91" s="0" t="s">
        <v>44</v>
      </c>
      <c r="AG91" s="0" t="s">
        <v>67</v>
      </c>
      <c r="AI91" s="5" t="n">
        <f aca="false">SUM(X:X-Z:Z)</f>
        <v>1</v>
      </c>
      <c r="AJ91" s="5"/>
      <c r="AK91" s="5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</row>
    <row r="92" customFormat="false" ht="12.8" hidden="false" customHeight="false" outlineLevel="0" collapsed="false">
      <c r="A92" s="0" t="s">
        <v>509</v>
      </c>
      <c r="B92" s="0" t="s">
        <v>510</v>
      </c>
      <c r="C92" s="0" t="s">
        <v>151</v>
      </c>
      <c r="D92" s="0" t="s">
        <v>38</v>
      </c>
      <c r="E92" s="0" t="n">
        <v>61848</v>
      </c>
      <c r="F92" s="0" t="s">
        <v>118</v>
      </c>
      <c r="G92" s="0" t="s">
        <v>119</v>
      </c>
      <c r="H92" s="0" t="s">
        <v>511</v>
      </c>
      <c r="I92" s="0" t="s">
        <v>42</v>
      </c>
      <c r="J92" s="0" t="s">
        <v>43</v>
      </c>
      <c r="K92" s="0" t="s">
        <v>59</v>
      </c>
      <c r="L92" s="0" t="s">
        <v>44</v>
      </c>
      <c r="M92" s="0" t="s">
        <v>45</v>
      </c>
      <c r="N92" s="0" t="s">
        <v>45</v>
      </c>
      <c r="O92" s="0" t="s">
        <v>60</v>
      </c>
      <c r="P92" s="0" t="s">
        <v>511</v>
      </c>
      <c r="Q92" s="0" t="s">
        <v>60</v>
      </c>
      <c r="R92" s="0" t="s">
        <v>511</v>
      </c>
      <c r="S92" s="0" t="s">
        <v>62</v>
      </c>
      <c r="T92" s="0" t="s">
        <v>63</v>
      </c>
      <c r="U92" s="0" t="s">
        <v>512</v>
      </c>
      <c r="X92" s="0" t="s">
        <v>51</v>
      </c>
      <c r="Y92" s="0" t="s">
        <v>51</v>
      </c>
      <c r="Z92" s="0" t="s">
        <v>45</v>
      </c>
      <c r="AA92" s="0" t="s">
        <v>45</v>
      </c>
      <c r="AB92" s="0" t="s">
        <v>45</v>
      </c>
      <c r="AE92" s="0" t="s">
        <v>44</v>
      </c>
      <c r="AG92" s="0" t="s">
        <v>214</v>
      </c>
      <c r="AH92" s="0" t="s">
        <v>67</v>
      </c>
      <c r="AI92" s="5" t="n">
        <f aca="false">SUM(X:X-Z:Z)</f>
        <v>1</v>
      </c>
      <c r="AJ92" s="5"/>
      <c r="AK92" s="5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</row>
    <row r="93" customFormat="false" ht="12.8" hidden="false" customHeight="false" outlineLevel="0" collapsed="false">
      <c r="A93" s="0" t="s">
        <v>513</v>
      </c>
      <c r="B93" s="0" t="s">
        <v>514</v>
      </c>
      <c r="C93" s="0" t="s">
        <v>309</v>
      </c>
      <c r="D93" s="0" t="s">
        <v>38</v>
      </c>
      <c r="E93" s="0" t="n">
        <v>152468</v>
      </c>
      <c r="F93" s="0" t="s">
        <v>56</v>
      </c>
      <c r="G93" s="0" t="s">
        <v>57</v>
      </c>
      <c r="H93" s="0" t="s">
        <v>515</v>
      </c>
      <c r="I93" s="0" t="s">
        <v>42</v>
      </c>
      <c r="J93" s="0" t="s">
        <v>43</v>
      </c>
      <c r="K93" s="0" t="s">
        <v>59</v>
      </c>
      <c r="L93" s="0" t="s">
        <v>44</v>
      </c>
      <c r="M93" s="0" t="s">
        <v>45</v>
      </c>
      <c r="N93" s="0" t="s">
        <v>45</v>
      </c>
      <c r="O93" s="0" t="s">
        <v>60</v>
      </c>
      <c r="P93" s="0" t="s">
        <v>515</v>
      </c>
      <c r="Q93" s="0" t="s">
        <v>60</v>
      </c>
      <c r="R93" s="0" t="s">
        <v>515</v>
      </c>
      <c r="S93" s="0" t="s">
        <v>62</v>
      </c>
      <c r="T93" s="0" t="s">
        <v>63</v>
      </c>
      <c r="U93" s="0" t="s">
        <v>516</v>
      </c>
      <c r="X93" s="0" t="s">
        <v>51</v>
      </c>
      <c r="Y93" s="0" t="s">
        <v>51</v>
      </c>
      <c r="Z93" s="0" t="s">
        <v>45</v>
      </c>
      <c r="AA93" s="0" t="s">
        <v>45</v>
      </c>
      <c r="AB93" s="0" t="s">
        <v>45</v>
      </c>
      <c r="AD93" s="0" t="s">
        <v>65</v>
      </c>
      <c r="AE93" s="0" t="s">
        <v>44</v>
      </c>
      <c r="AG93" s="0" t="s">
        <v>66</v>
      </c>
      <c r="AH93" s="0" t="s">
        <v>67</v>
      </c>
      <c r="AI93" s="5" t="n">
        <f aca="false">SUM(X:X-Z:Z)</f>
        <v>1</v>
      </c>
      <c r="AJ93" s="5"/>
      <c r="AK93" s="5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</row>
    <row r="94" customFormat="false" ht="12.8" hidden="false" customHeight="false" outlineLevel="0" collapsed="false">
      <c r="A94" s="0" t="s">
        <v>517</v>
      </c>
      <c r="B94" s="0" t="s">
        <v>518</v>
      </c>
      <c r="C94" s="0" t="s">
        <v>373</v>
      </c>
      <c r="D94" s="0" t="s">
        <v>38</v>
      </c>
      <c r="E94" s="0" t="n">
        <v>242703</v>
      </c>
      <c r="F94" s="0" t="s">
        <v>39</v>
      </c>
      <c r="G94" s="0" t="s">
        <v>241</v>
      </c>
      <c r="H94" s="0" t="s">
        <v>519</v>
      </c>
      <c r="I94" s="0" t="s">
        <v>42</v>
      </c>
      <c r="J94" s="0" t="s">
        <v>43</v>
      </c>
      <c r="L94" s="0" t="s">
        <v>44</v>
      </c>
      <c r="M94" s="0" t="s">
        <v>45</v>
      </c>
      <c r="N94" s="0" t="s">
        <v>45</v>
      </c>
      <c r="O94" s="0" t="s">
        <v>46</v>
      </c>
      <c r="P94" s="0" t="s">
        <v>47</v>
      </c>
      <c r="Q94" s="0" t="s">
        <v>45</v>
      </c>
      <c r="R94" s="0" t="s">
        <v>519</v>
      </c>
      <c r="S94" s="0" t="s">
        <v>51</v>
      </c>
      <c r="T94" s="0" t="s">
        <v>63</v>
      </c>
      <c r="U94" s="0" t="s">
        <v>520</v>
      </c>
      <c r="X94" s="0" t="s">
        <v>51</v>
      </c>
      <c r="Y94" s="0" t="s">
        <v>51</v>
      </c>
      <c r="Z94" s="0" t="s">
        <v>45</v>
      </c>
      <c r="AA94" s="0" t="s">
        <v>45</v>
      </c>
      <c r="AB94" s="0" t="s">
        <v>45</v>
      </c>
      <c r="AE94" s="0" t="s">
        <v>44</v>
      </c>
      <c r="AG94" s="0" t="s">
        <v>51</v>
      </c>
      <c r="AI94" s="5" t="n">
        <f aca="false">SUM(X:X-Z:Z)</f>
        <v>1</v>
      </c>
      <c r="AJ94" s="5"/>
      <c r="AK94" s="5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</row>
    <row r="95" customFormat="false" ht="12.8" hidden="false" customHeight="false" outlineLevel="0" collapsed="false">
      <c r="A95" s="0" t="s">
        <v>521</v>
      </c>
      <c r="B95" s="0" t="s">
        <v>522</v>
      </c>
      <c r="C95" s="0" t="s">
        <v>217</v>
      </c>
      <c r="D95" s="0" t="s">
        <v>38</v>
      </c>
      <c r="E95" s="0" t="n">
        <v>215109</v>
      </c>
      <c r="F95" s="0" t="s">
        <v>39</v>
      </c>
      <c r="G95" s="0" t="s">
        <v>523</v>
      </c>
      <c r="H95" s="0" t="s">
        <v>524</v>
      </c>
      <c r="I95" s="0" t="s">
        <v>42</v>
      </c>
      <c r="J95" s="0" t="s">
        <v>43</v>
      </c>
      <c r="L95" s="0" t="s">
        <v>44</v>
      </c>
      <c r="M95" s="0" t="s">
        <v>45</v>
      </c>
      <c r="N95" s="0" t="s">
        <v>45</v>
      </c>
      <c r="O95" s="0" t="s">
        <v>46</v>
      </c>
      <c r="P95" s="0" t="s">
        <v>47</v>
      </c>
      <c r="Q95" s="0" t="s">
        <v>45</v>
      </c>
      <c r="R95" s="0" t="s">
        <v>524</v>
      </c>
      <c r="S95" s="0" t="s">
        <v>73</v>
      </c>
      <c r="T95" s="0" t="s">
        <v>49</v>
      </c>
      <c r="U95" s="0" t="s">
        <v>525</v>
      </c>
      <c r="X95" s="0" t="s">
        <v>51</v>
      </c>
      <c r="Y95" s="0" t="s">
        <v>51</v>
      </c>
      <c r="Z95" s="0" t="s">
        <v>45</v>
      </c>
      <c r="AA95" s="0" t="s">
        <v>45</v>
      </c>
      <c r="AB95" s="0" t="s">
        <v>45</v>
      </c>
      <c r="AE95" s="0" t="s">
        <v>44</v>
      </c>
      <c r="AG95" s="0" t="s">
        <v>51</v>
      </c>
      <c r="AI95" s="5" t="n">
        <f aca="false">SUM(X:X-Z:Z)</f>
        <v>1</v>
      </c>
      <c r="AJ95" s="5"/>
      <c r="AK95" s="5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</row>
    <row r="96" customFormat="false" ht="12.8" hidden="false" customHeight="false" outlineLevel="0" collapsed="false">
      <c r="A96" s="0" t="s">
        <v>526</v>
      </c>
      <c r="B96" s="0" t="s">
        <v>527</v>
      </c>
      <c r="C96" s="0" t="s">
        <v>168</v>
      </c>
      <c r="D96" s="0" t="s">
        <v>38</v>
      </c>
      <c r="E96" s="0" t="n">
        <v>38416</v>
      </c>
      <c r="F96" s="0" t="s">
        <v>118</v>
      </c>
      <c r="G96" s="0" t="s">
        <v>119</v>
      </c>
      <c r="H96" s="0" t="s">
        <v>528</v>
      </c>
      <c r="I96" s="0" t="s">
        <v>42</v>
      </c>
      <c r="J96" s="0" t="s">
        <v>43</v>
      </c>
      <c r="K96" s="0" t="s">
        <v>59</v>
      </c>
      <c r="L96" s="0" t="s">
        <v>44</v>
      </c>
      <c r="M96" s="0" t="s">
        <v>45</v>
      </c>
      <c r="N96" s="0" t="s">
        <v>45</v>
      </c>
      <c r="O96" s="0" t="s">
        <v>60</v>
      </c>
      <c r="P96" s="0" t="s">
        <v>528</v>
      </c>
      <c r="Q96" s="0" t="s">
        <v>60</v>
      </c>
      <c r="R96" s="0" t="s">
        <v>528</v>
      </c>
      <c r="S96" s="0" t="s">
        <v>62</v>
      </c>
      <c r="T96" s="0" t="s">
        <v>63</v>
      </c>
      <c r="U96" s="0" t="s">
        <v>529</v>
      </c>
      <c r="X96" s="0" t="s">
        <v>51</v>
      </c>
      <c r="Y96" s="0" t="s">
        <v>51</v>
      </c>
      <c r="Z96" s="0" t="s">
        <v>45</v>
      </c>
      <c r="AA96" s="0" t="s">
        <v>45</v>
      </c>
      <c r="AB96" s="0" t="s">
        <v>45</v>
      </c>
      <c r="AD96" s="0" t="s">
        <v>65</v>
      </c>
      <c r="AE96" s="0" t="s">
        <v>44</v>
      </c>
      <c r="AG96" s="0" t="s">
        <v>75</v>
      </c>
      <c r="AH96" s="0" t="s">
        <v>67</v>
      </c>
      <c r="AI96" s="5" t="n">
        <f aca="false">SUM(X:X-Z:Z)</f>
        <v>1</v>
      </c>
      <c r="AJ96" s="5"/>
      <c r="AK96" s="5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</row>
    <row r="97" customFormat="false" ht="12.8" hidden="false" customHeight="false" outlineLevel="0" collapsed="false">
      <c r="A97" s="0" t="s">
        <v>530</v>
      </c>
      <c r="B97" s="0" t="s">
        <v>531</v>
      </c>
      <c r="C97" s="0" t="s">
        <v>532</v>
      </c>
      <c r="D97" s="0" t="s">
        <v>38</v>
      </c>
      <c r="E97" s="0" t="n">
        <v>215109</v>
      </c>
      <c r="F97" s="0" t="s">
        <v>39</v>
      </c>
      <c r="G97" s="0" t="s">
        <v>523</v>
      </c>
      <c r="H97" s="0" t="s">
        <v>533</v>
      </c>
      <c r="I97" s="0" t="s">
        <v>42</v>
      </c>
      <c r="J97" s="0" t="s">
        <v>43</v>
      </c>
      <c r="L97" s="0" t="s">
        <v>44</v>
      </c>
      <c r="M97" s="0" t="s">
        <v>45</v>
      </c>
      <c r="N97" s="0" t="s">
        <v>45</v>
      </c>
      <c r="O97" s="0" t="s">
        <v>46</v>
      </c>
      <c r="P97" s="0" t="s">
        <v>47</v>
      </c>
      <c r="Q97" s="0" t="s">
        <v>45</v>
      </c>
      <c r="R97" s="0" t="s">
        <v>533</v>
      </c>
      <c r="S97" s="0" t="s">
        <v>91</v>
      </c>
      <c r="T97" s="0" t="s">
        <v>49</v>
      </c>
      <c r="U97" s="0" t="s">
        <v>534</v>
      </c>
      <c r="X97" s="0" t="s">
        <v>51</v>
      </c>
      <c r="Y97" s="0" t="s">
        <v>51</v>
      </c>
      <c r="Z97" s="0" t="s">
        <v>45</v>
      </c>
      <c r="AA97" s="0" t="s">
        <v>45</v>
      </c>
      <c r="AB97" s="0" t="s">
        <v>45</v>
      </c>
      <c r="AE97" s="0" t="s">
        <v>44</v>
      </c>
      <c r="AG97" s="0" t="s">
        <v>67</v>
      </c>
      <c r="AI97" s="5" t="n">
        <f aca="false">SUM(X:X-Z:Z)</f>
        <v>1</v>
      </c>
      <c r="AJ97" s="5"/>
      <c r="AK97" s="5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</row>
    <row r="98" customFormat="false" ht="12.8" hidden="false" customHeight="false" outlineLevel="0" collapsed="false">
      <c r="A98" s="0" t="s">
        <v>535</v>
      </c>
      <c r="B98" s="0" t="s">
        <v>536</v>
      </c>
      <c r="C98" s="0" t="s">
        <v>175</v>
      </c>
      <c r="D98" s="0" t="s">
        <v>38</v>
      </c>
      <c r="E98" s="0" t="n">
        <v>133180</v>
      </c>
      <c r="F98" s="0" t="s">
        <v>39</v>
      </c>
      <c r="G98" s="0" t="s">
        <v>393</v>
      </c>
      <c r="H98" s="0" t="s">
        <v>537</v>
      </c>
      <c r="I98" s="0" t="s">
        <v>42</v>
      </c>
      <c r="J98" s="0" t="s">
        <v>43</v>
      </c>
      <c r="L98" s="0" t="s">
        <v>44</v>
      </c>
      <c r="M98" s="0" t="s">
        <v>45</v>
      </c>
      <c r="N98" s="0" t="s">
        <v>45</v>
      </c>
      <c r="O98" s="0" t="s">
        <v>46</v>
      </c>
      <c r="P98" s="0" t="s">
        <v>47</v>
      </c>
      <c r="Q98" s="0" t="s">
        <v>45</v>
      </c>
      <c r="R98" s="0" t="s">
        <v>537</v>
      </c>
      <c r="S98" s="0" t="s">
        <v>91</v>
      </c>
      <c r="T98" s="0" t="s">
        <v>49</v>
      </c>
      <c r="U98" s="0" t="s">
        <v>538</v>
      </c>
      <c r="X98" s="0" t="s">
        <v>51</v>
      </c>
      <c r="Y98" s="0" t="s">
        <v>51</v>
      </c>
      <c r="Z98" s="0" t="s">
        <v>45</v>
      </c>
      <c r="AA98" s="0" t="s">
        <v>45</v>
      </c>
      <c r="AB98" s="0" t="s">
        <v>45</v>
      </c>
      <c r="AE98" s="0" t="s">
        <v>44</v>
      </c>
      <c r="AG98" s="0" t="s">
        <v>51</v>
      </c>
      <c r="AI98" s="5" t="n">
        <f aca="false">SUM(X:X-Z:Z)</f>
        <v>1</v>
      </c>
      <c r="AJ98" s="5"/>
      <c r="AK98" s="5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</row>
    <row r="99" customFormat="false" ht="12.8" hidden="false" customHeight="false" outlineLevel="0" collapsed="false">
      <c r="A99" s="0" t="s">
        <v>539</v>
      </c>
      <c r="B99" s="0" t="s">
        <v>540</v>
      </c>
      <c r="C99" s="0" t="s">
        <v>151</v>
      </c>
      <c r="D99" s="0" t="s">
        <v>38</v>
      </c>
      <c r="E99" s="0" t="n">
        <v>99204</v>
      </c>
      <c r="F99" s="0" t="s">
        <v>56</v>
      </c>
      <c r="G99" s="0" t="s">
        <v>57</v>
      </c>
      <c r="H99" s="0" t="s">
        <v>541</v>
      </c>
      <c r="I99" s="0" t="s">
        <v>42</v>
      </c>
      <c r="J99" s="0" t="s">
        <v>43</v>
      </c>
      <c r="K99" s="0" t="s">
        <v>59</v>
      </c>
      <c r="L99" s="0" t="s">
        <v>44</v>
      </c>
      <c r="M99" s="0" t="s">
        <v>45</v>
      </c>
      <c r="N99" s="0" t="s">
        <v>45</v>
      </c>
      <c r="O99" s="0" t="s">
        <v>60</v>
      </c>
      <c r="P99" s="0" t="s">
        <v>541</v>
      </c>
      <c r="Q99" s="0" t="s">
        <v>60</v>
      </c>
      <c r="R99" s="0" t="s">
        <v>541</v>
      </c>
      <c r="S99" s="0" t="s">
        <v>62</v>
      </c>
      <c r="T99" s="0" t="s">
        <v>63</v>
      </c>
      <c r="U99" s="0" t="s">
        <v>542</v>
      </c>
      <c r="X99" s="0" t="s">
        <v>51</v>
      </c>
      <c r="Y99" s="0" t="s">
        <v>51</v>
      </c>
      <c r="Z99" s="0" t="s">
        <v>45</v>
      </c>
      <c r="AA99" s="0" t="s">
        <v>45</v>
      </c>
      <c r="AB99" s="0" t="s">
        <v>45</v>
      </c>
      <c r="AE99" s="0" t="s">
        <v>44</v>
      </c>
      <c r="AG99" s="0" t="s">
        <v>329</v>
      </c>
      <c r="AH99" s="0" t="s">
        <v>67</v>
      </c>
      <c r="AI99" s="5" t="n">
        <f aca="false">SUM(X:X-Z:Z)</f>
        <v>1</v>
      </c>
      <c r="AJ99" s="5"/>
      <c r="AK99" s="5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</row>
    <row r="100" customFormat="false" ht="12.8" hidden="false" customHeight="false" outlineLevel="0" collapsed="false">
      <c r="A100" s="0" t="s">
        <v>543</v>
      </c>
      <c r="B100" s="0" t="s">
        <v>544</v>
      </c>
      <c r="C100" s="0" t="s">
        <v>168</v>
      </c>
      <c r="D100" s="0" t="s">
        <v>38</v>
      </c>
      <c r="E100" s="0" t="n">
        <v>137993</v>
      </c>
      <c r="F100" s="0" t="s">
        <v>56</v>
      </c>
      <c r="G100" s="0" t="s">
        <v>57</v>
      </c>
      <c r="H100" s="0" t="s">
        <v>545</v>
      </c>
      <c r="I100" s="0" t="s">
        <v>42</v>
      </c>
      <c r="J100" s="0" t="s">
        <v>43</v>
      </c>
      <c r="K100" s="0" t="s">
        <v>59</v>
      </c>
      <c r="L100" s="0" t="s">
        <v>44</v>
      </c>
      <c r="M100" s="0" t="s">
        <v>45</v>
      </c>
      <c r="N100" s="0" t="s">
        <v>45</v>
      </c>
      <c r="O100" s="0" t="s">
        <v>60</v>
      </c>
      <c r="P100" s="0" t="s">
        <v>545</v>
      </c>
      <c r="Q100" s="0" t="s">
        <v>60</v>
      </c>
      <c r="R100" s="0" t="s">
        <v>545</v>
      </c>
      <c r="S100" s="0" t="s">
        <v>62</v>
      </c>
      <c r="T100" s="0" t="s">
        <v>63</v>
      </c>
      <c r="U100" s="0" t="s">
        <v>546</v>
      </c>
      <c r="X100" s="0" t="s">
        <v>51</v>
      </c>
      <c r="Y100" s="0" t="s">
        <v>51</v>
      </c>
      <c r="Z100" s="0" t="s">
        <v>45</v>
      </c>
      <c r="AA100" s="0" t="s">
        <v>45</v>
      </c>
      <c r="AB100" s="0" t="s">
        <v>45</v>
      </c>
      <c r="AE100" s="0" t="s">
        <v>44</v>
      </c>
      <c r="AG100" s="0" t="s">
        <v>214</v>
      </c>
      <c r="AH100" s="0" t="s">
        <v>67</v>
      </c>
      <c r="AI100" s="5" t="n">
        <f aca="false">SUM(X:X-Z:Z)</f>
        <v>1</v>
      </c>
      <c r="AJ100" s="5"/>
      <c r="AK100" s="5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</row>
    <row r="101" customFormat="false" ht="12.8" hidden="false" customHeight="false" outlineLevel="0" collapsed="false">
      <c r="A101" s="0" t="s">
        <v>547</v>
      </c>
      <c r="B101" s="0" t="s">
        <v>548</v>
      </c>
      <c r="C101" s="0" t="s">
        <v>549</v>
      </c>
      <c r="D101" s="0" t="s">
        <v>38</v>
      </c>
      <c r="E101" s="0" t="n">
        <v>49193</v>
      </c>
      <c r="F101" s="0" t="s">
        <v>39</v>
      </c>
      <c r="G101" s="0" t="s">
        <v>398</v>
      </c>
      <c r="H101" s="0" t="s">
        <v>550</v>
      </c>
      <c r="I101" s="0" t="s">
        <v>42</v>
      </c>
      <c r="J101" s="0" t="s">
        <v>43</v>
      </c>
      <c r="L101" s="0" t="s">
        <v>44</v>
      </c>
      <c r="M101" s="0" t="s">
        <v>45</v>
      </c>
      <c r="N101" s="0" t="s">
        <v>45</v>
      </c>
      <c r="O101" s="0" t="s">
        <v>46</v>
      </c>
      <c r="P101" s="0" t="s">
        <v>47</v>
      </c>
      <c r="Q101" s="0" t="s">
        <v>45</v>
      </c>
      <c r="R101" s="0" t="s">
        <v>550</v>
      </c>
      <c r="S101" s="0" t="s">
        <v>48</v>
      </c>
      <c r="T101" s="0" t="s">
        <v>49</v>
      </c>
      <c r="U101" s="0" t="s">
        <v>551</v>
      </c>
      <c r="X101" s="0" t="s">
        <v>51</v>
      </c>
      <c r="Y101" s="0" t="s">
        <v>51</v>
      </c>
      <c r="Z101" s="0" t="s">
        <v>45</v>
      </c>
      <c r="AA101" s="0" t="s">
        <v>45</v>
      </c>
      <c r="AB101" s="0" t="s">
        <v>45</v>
      </c>
      <c r="AE101" s="0" t="s">
        <v>44</v>
      </c>
      <c r="AG101" s="0" t="s">
        <v>75</v>
      </c>
      <c r="AI101" s="5" t="n">
        <f aca="false">SUM(X:X-Z:Z)</f>
        <v>1</v>
      </c>
      <c r="AJ101" s="5"/>
      <c r="AK101" s="5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</row>
    <row r="102" customFormat="false" ht="12.8" hidden="false" customHeight="false" outlineLevel="0" collapsed="false">
      <c r="A102" s="0" t="s">
        <v>552</v>
      </c>
      <c r="B102" s="0" t="s">
        <v>139</v>
      </c>
      <c r="C102" s="0" t="s">
        <v>246</v>
      </c>
      <c r="D102" s="0" t="s">
        <v>38</v>
      </c>
      <c r="E102" s="0" t="n">
        <v>152468</v>
      </c>
      <c r="F102" s="0" t="s">
        <v>56</v>
      </c>
      <c r="G102" s="0" t="s">
        <v>57</v>
      </c>
      <c r="H102" s="0" t="s">
        <v>553</v>
      </c>
      <c r="I102" s="0" t="s">
        <v>42</v>
      </c>
      <c r="J102" s="0" t="s">
        <v>43</v>
      </c>
      <c r="K102" s="0" t="s">
        <v>59</v>
      </c>
      <c r="L102" s="0" t="s">
        <v>44</v>
      </c>
      <c r="M102" s="0" t="s">
        <v>45</v>
      </c>
      <c r="N102" s="0" t="s">
        <v>45</v>
      </c>
      <c r="O102" s="0" t="s">
        <v>60</v>
      </c>
      <c r="P102" s="0" t="s">
        <v>553</v>
      </c>
      <c r="Q102" s="0" t="s">
        <v>60</v>
      </c>
      <c r="R102" s="0" t="s">
        <v>553</v>
      </c>
      <c r="S102" s="0" t="s">
        <v>62</v>
      </c>
      <c r="T102" s="0" t="s">
        <v>63</v>
      </c>
      <c r="U102" s="0" t="s">
        <v>554</v>
      </c>
      <c r="X102" s="0" t="s">
        <v>51</v>
      </c>
      <c r="Y102" s="0" t="s">
        <v>51</v>
      </c>
      <c r="Z102" s="0" t="s">
        <v>45</v>
      </c>
      <c r="AA102" s="0" t="s">
        <v>45</v>
      </c>
      <c r="AB102" s="0" t="s">
        <v>45</v>
      </c>
      <c r="AD102" s="0" t="s">
        <v>65</v>
      </c>
      <c r="AE102" s="0" t="s">
        <v>44</v>
      </c>
      <c r="AG102" s="0" t="s">
        <v>51</v>
      </c>
      <c r="AH102" s="0" t="s">
        <v>67</v>
      </c>
      <c r="AI102" s="5" t="n">
        <f aca="false">SUM(X:X-Z:Z)</f>
        <v>1</v>
      </c>
      <c r="AJ102" s="5"/>
      <c r="AK102" s="5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</row>
    <row r="103" customFormat="false" ht="12.8" hidden="false" customHeight="false" outlineLevel="0" collapsed="false">
      <c r="A103" s="0" t="s">
        <v>555</v>
      </c>
      <c r="B103" s="0" t="s">
        <v>556</v>
      </c>
      <c r="C103" s="0" t="s">
        <v>467</v>
      </c>
      <c r="D103" s="0" t="s">
        <v>38</v>
      </c>
      <c r="E103" s="0" t="n">
        <v>70635</v>
      </c>
      <c r="F103" s="0" t="s">
        <v>56</v>
      </c>
      <c r="G103" s="0" t="s">
        <v>57</v>
      </c>
      <c r="H103" s="0" t="s">
        <v>557</v>
      </c>
      <c r="I103" s="0" t="s">
        <v>42</v>
      </c>
      <c r="J103" s="0" t="s">
        <v>43</v>
      </c>
      <c r="K103" s="0" t="s">
        <v>59</v>
      </c>
      <c r="L103" s="0" t="s">
        <v>44</v>
      </c>
      <c r="M103" s="0" t="s">
        <v>45</v>
      </c>
      <c r="N103" s="0" t="s">
        <v>45</v>
      </c>
      <c r="O103" s="0" t="s">
        <v>60</v>
      </c>
      <c r="P103" s="0" t="s">
        <v>557</v>
      </c>
      <c r="Q103" s="0" t="s">
        <v>60</v>
      </c>
      <c r="R103" s="0" t="s">
        <v>557</v>
      </c>
      <c r="S103" s="0" t="s">
        <v>62</v>
      </c>
      <c r="T103" s="0" t="s">
        <v>63</v>
      </c>
      <c r="U103" s="0" t="s">
        <v>558</v>
      </c>
      <c r="X103" s="0" t="s">
        <v>51</v>
      </c>
      <c r="Y103" s="0" t="s">
        <v>51</v>
      </c>
      <c r="Z103" s="0" t="s">
        <v>45</v>
      </c>
      <c r="AA103" s="0" t="s">
        <v>45</v>
      </c>
      <c r="AB103" s="0" t="s">
        <v>45</v>
      </c>
      <c r="AE103" s="0" t="s">
        <v>44</v>
      </c>
      <c r="AG103" s="0" t="s">
        <v>353</v>
      </c>
      <c r="AH103" s="0" t="s">
        <v>67</v>
      </c>
      <c r="AI103" s="5" t="n">
        <f aca="false">SUM(X:X-Z:Z)</f>
        <v>1</v>
      </c>
      <c r="AJ103" s="5"/>
      <c r="AK103" s="5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</row>
    <row r="104" customFormat="false" ht="12.8" hidden="false" customHeight="false" outlineLevel="0" collapsed="false">
      <c r="A104" s="0" t="s">
        <v>559</v>
      </c>
      <c r="B104" s="0" t="s">
        <v>560</v>
      </c>
      <c r="C104" s="0" t="s">
        <v>256</v>
      </c>
      <c r="D104" s="0" t="s">
        <v>38</v>
      </c>
      <c r="E104" s="0" t="n">
        <v>170955</v>
      </c>
      <c r="F104" s="0" t="s">
        <v>56</v>
      </c>
      <c r="G104" s="0" t="s">
        <v>57</v>
      </c>
      <c r="H104" s="0" t="s">
        <v>561</v>
      </c>
      <c r="I104" s="0" t="s">
        <v>42</v>
      </c>
      <c r="J104" s="0" t="s">
        <v>43</v>
      </c>
      <c r="K104" s="0" t="s">
        <v>59</v>
      </c>
      <c r="L104" s="0" t="s">
        <v>44</v>
      </c>
      <c r="M104" s="0" t="s">
        <v>45</v>
      </c>
      <c r="N104" s="0" t="s">
        <v>45</v>
      </c>
      <c r="O104" s="0" t="s">
        <v>60</v>
      </c>
      <c r="P104" s="0" t="s">
        <v>561</v>
      </c>
      <c r="Q104" s="0" t="s">
        <v>60</v>
      </c>
      <c r="R104" s="0" t="s">
        <v>561</v>
      </c>
      <c r="S104" s="0" t="s">
        <v>62</v>
      </c>
      <c r="T104" s="0" t="s">
        <v>63</v>
      </c>
      <c r="U104" s="0" t="s">
        <v>562</v>
      </c>
      <c r="X104" s="0" t="s">
        <v>51</v>
      </c>
      <c r="Y104" s="0" t="s">
        <v>51</v>
      </c>
      <c r="Z104" s="0" t="s">
        <v>45</v>
      </c>
      <c r="AA104" s="0" t="s">
        <v>45</v>
      </c>
      <c r="AB104" s="0" t="s">
        <v>45</v>
      </c>
      <c r="AE104" s="0" t="s">
        <v>44</v>
      </c>
      <c r="AG104" s="0" t="s">
        <v>98</v>
      </c>
      <c r="AH104" s="0" t="s">
        <v>67</v>
      </c>
      <c r="AI104" s="5" t="n">
        <f aca="false">SUM(X:X-Z:Z)</f>
        <v>1</v>
      </c>
      <c r="AJ104" s="5"/>
      <c r="AK104" s="5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</row>
    <row r="105" customFormat="false" ht="12.8" hidden="false" customHeight="false" outlineLevel="0" collapsed="false">
      <c r="A105" s="0" t="s">
        <v>559</v>
      </c>
      <c r="B105" s="0" t="s">
        <v>560</v>
      </c>
      <c r="C105" s="0" t="s">
        <v>309</v>
      </c>
      <c r="D105" s="0" t="s">
        <v>38</v>
      </c>
      <c r="E105" s="0" t="n">
        <v>152468</v>
      </c>
      <c r="F105" s="0" t="s">
        <v>56</v>
      </c>
      <c r="G105" s="0" t="s">
        <v>57</v>
      </c>
      <c r="H105" s="0" t="s">
        <v>561</v>
      </c>
      <c r="I105" s="0" t="s">
        <v>42</v>
      </c>
      <c r="J105" s="0" t="s">
        <v>43</v>
      </c>
      <c r="K105" s="0" t="s">
        <v>59</v>
      </c>
      <c r="L105" s="0" t="s">
        <v>44</v>
      </c>
      <c r="M105" s="0" t="s">
        <v>45</v>
      </c>
      <c r="N105" s="0" t="s">
        <v>45</v>
      </c>
      <c r="O105" s="0" t="s">
        <v>60</v>
      </c>
      <c r="P105" s="0" t="s">
        <v>561</v>
      </c>
      <c r="Q105" s="0" t="s">
        <v>60</v>
      </c>
      <c r="R105" s="0" t="s">
        <v>561</v>
      </c>
      <c r="S105" s="0" t="s">
        <v>62</v>
      </c>
      <c r="T105" s="0" t="s">
        <v>63</v>
      </c>
      <c r="U105" s="0" t="s">
        <v>562</v>
      </c>
      <c r="X105" s="0" t="s">
        <v>67</v>
      </c>
      <c r="Y105" s="0" t="s">
        <v>51</v>
      </c>
      <c r="Z105" s="0" t="s">
        <v>45</v>
      </c>
      <c r="AA105" s="0" t="s">
        <v>45</v>
      </c>
      <c r="AB105" s="0" t="s">
        <v>45</v>
      </c>
      <c r="AD105" s="0" t="s">
        <v>65</v>
      </c>
      <c r="AE105" s="0" t="s">
        <v>44</v>
      </c>
      <c r="AG105" s="0" t="s">
        <v>316</v>
      </c>
      <c r="AH105" s="0" t="s">
        <v>67</v>
      </c>
      <c r="AI105" s="5" t="n">
        <f aca="false">SUM(X:X-Z:Z)</f>
        <v>2</v>
      </c>
      <c r="AJ105" s="5"/>
      <c r="AK105" s="5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</row>
    <row r="106" customFormat="false" ht="12.8" hidden="false" customHeight="false" outlineLevel="0" collapsed="false">
      <c r="A106" s="0" t="s">
        <v>563</v>
      </c>
      <c r="B106" s="0" t="s">
        <v>564</v>
      </c>
      <c r="C106" s="0" t="s">
        <v>565</v>
      </c>
      <c r="D106" s="0" t="s">
        <v>38</v>
      </c>
      <c r="E106" s="0" t="n">
        <v>38416</v>
      </c>
      <c r="F106" s="0" t="s">
        <v>118</v>
      </c>
      <c r="G106" s="0" t="s">
        <v>119</v>
      </c>
      <c r="H106" s="0" t="s">
        <v>566</v>
      </c>
      <c r="I106" s="0" t="s">
        <v>42</v>
      </c>
      <c r="J106" s="0" t="s">
        <v>43</v>
      </c>
      <c r="K106" s="0" t="s">
        <v>59</v>
      </c>
      <c r="L106" s="0" t="s">
        <v>44</v>
      </c>
      <c r="M106" s="0" t="s">
        <v>45</v>
      </c>
      <c r="N106" s="0" t="s">
        <v>45</v>
      </c>
      <c r="O106" s="0" t="s">
        <v>60</v>
      </c>
      <c r="P106" s="0" t="s">
        <v>566</v>
      </c>
      <c r="Q106" s="0" t="s">
        <v>60</v>
      </c>
      <c r="R106" s="0" t="s">
        <v>566</v>
      </c>
      <c r="S106" s="0" t="s">
        <v>62</v>
      </c>
      <c r="T106" s="0" t="s">
        <v>63</v>
      </c>
      <c r="U106" s="0" t="s">
        <v>567</v>
      </c>
      <c r="X106" s="0" t="s">
        <v>75</v>
      </c>
      <c r="Y106" s="0" t="s">
        <v>51</v>
      </c>
      <c r="Z106" s="0" t="s">
        <v>45</v>
      </c>
      <c r="AA106" s="0" t="s">
        <v>45</v>
      </c>
      <c r="AB106" s="0" t="s">
        <v>45</v>
      </c>
      <c r="AD106" s="0" t="s">
        <v>65</v>
      </c>
      <c r="AE106" s="0" t="s">
        <v>44</v>
      </c>
      <c r="AG106" s="0" t="s">
        <v>306</v>
      </c>
      <c r="AH106" s="0" t="s">
        <v>67</v>
      </c>
      <c r="AI106" s="5" t="n">
        <f aca="false">SUM(X:X-Z:Z)</f>
        <v>3</v>
      </c>
      <c r="AJ106" s="5"/>
      <c r="AK106" s="5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</row>
    <row r="107" customFormat="false" ht="12.8" hidden="false" customHeight="false" outlineLevel="0" collapsed="false">
      <c r="A107" s="0" t="s">
        <v>568</v>
      </c>
      <c r="B107" s="0" t="s">
        <v>569</v>
      </c>
      <c r="C107" s="0" t="s">
        <v>105</v>
      </c>
      <c r="D107" s="0" t="s">
        <v>38</v>
      </c>
      <c r="E107" s="0" t="n">
        <v>148981</v>
      </c>
      <c r="F107" s="0" t="s">
        <v>56</v>
      </c>
      <c r="G107" s="0" t="s">
        <v>57</v>
      </c>
      <c r="H107" s="0" t="s">
        <v>570</v>
      </c>
      <c r="I107" s="0" t="s">
        <v>42</v>
      </c>
      <c r="J107" s="0" t="s">
        <v>43</v>
      </c>
      <c r="K107" s="0" t="s">
        <v>59</v>
      </c>
      <c r="L107" s="0" t="s">
        <v>44</v>
      </c>
      <c r="M107" s="0" t="s">
        <v>45</v>
      </c>
      <c r="N107" s="0" t="s">
        <v>45</v>
      </c>
      <c r="O107" s="0" t="s">
        <v>60</v>
      </c>
      <c r="P107" s="0" t="s">
        <v>570</v>
      </c>
      <c r="Q107" s="0" t="s">
        <v>60</v>
      </c>
      <c r="R107" s="0" t="s">
        <v>570</v>
      </c>
      <c r="S107" s="0" t="s">
        <v>62</v>
      </c>
      <c r="T107" s="0" t="s">
        <v>63</v>
      </c>
      <c r="U107" s="0" t="s">
        <v>571</v>
      </c>
      <c r="X107" s="0" t="s">
        <v>51</v>
      </c>
      <c r="Y107" s="0" t="s">
        <v>51</v>
      </c>
      <c r="Z107" s="0" t="s">
        <v>45</v>
      </c>
      <c r="AA107" s="0" t="s">
        <v>45</v>
      </c>
      <c r="AB107" s="0" t="s">
        <v>45</v>
      </c>
      <c r="AE107" s="0" t="s">
        <v>44</v>
      </c>
      <c r="AG107" s="0" t="s">
        <v>456</v>
      </c>
      <c r="AH107" s="0" t="s">
        <v>67</v>
      </c>
      <c r="AI107" s="5" t="n">
        <f aca="false">SUM(X:X-Z:Z)</f>
        <v>1</v>
      </c>
      <c r="AJ107" s="5"/>
      <c r="AK107" s="5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</row>
    <row r="108" customFormat="false" ht="12.8" hidden="false" customHeight="false" outlineLevel="0" collapsed="false">
      <c r="A108" s="0" t="s">
        <v>572</v>
      </c>
      <c r="B108" s="0" t="s">
        <v>573</v>
      </c>
      <c r="C108" s="0" t="s">
        <v>373</v>
      </c>
      <c r="D108" s="0" t="s">
        <v>38</v>
      </c>
      <c r="E108" s="0" t="n">
        <v>55673</v>
      </c>
      <c r="F108" s="0" t="s">
        <v>118</v>
      </c>
      <c r="G108" s="0" t="s">
        <v>119</v>
      </c>
      <c r="H108" s="0" t="s">
        <v>574</v>
      </c>
      <c r="I108" s="0" t="s">
        <v>42</v>
      </c>
      <c r="J108" s="0" t="s">
        <v>43</v>
      </c>
      <c r="K108" s="0" t="s">
        <v>59</v>
      </c>
      <c r="L108" s="0" t="s">
        <v>44</v>
      </c>
      <c r="M108" s="0" t="s">
        <v>45</v>
      </c>
      <c r="N108" s="0" t="s">
        <v>45</v>
      </c>
      <c r="O108" s="0" t="s">
        <v>60</v>
      </c>
      <c r="P108" s="0" t="s">
        <v>574</v>
      </c>
      <c r="Q108" s="0" t="s">
        <v>60</v>
      </c>
      <c r="R108" s="0" t="s">
        <v>574</v>
      </c>
      <c r="S108" s="0" t="s">
        <v>62</v>
      </c>
      <c r="T108" s="0" t="s">
        <v>63</v>
      </c>
      <c r="U108" s="0" t="s">
        <v>575</v>
      </c>
      <c r="X108" s="0" t="s">
        <v>67</v>
      </c>
      <c r="Y108" s="0" t="s">
        <v>51</v>
      </c>
      <c r="Z108" s="0" t="s">
        <v>45</v>
      </c>
      <c r="AA108" s="0" t="s">
        <v>45</v>
      </c>
      <c r="AB108" s="0" t="s">
        <v>45</v>
      </c>
      <c r="AD108" s="0" t="s">
        <v>65</v>
      </c>
      <c r="AE108" s="0" t="s">
        <v>44</v>
      </c>
      <c r="AG108" s="0" t="s">
        <v>214</v>
      </c>
      <c r="AH108" s="0" t="s">
        <v>67</v>
      </c>
      <c r="AI108" s="5" t="n">
        <f aca="false">SUM(X:X-Z:Z)</f>
        <v>2</v>
      </c>
      <c r="AJ108" s="5"/>
      <c r="AK108" s="5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</row>
    <row r="109" customFormat="false" ht="12.8" hidden="false" customHeight="false" outlineLevel="0" collapsed="false">
      <c r="A109" s="0" t="s">
        <v>576</v>
      </c>
      <c r="B109" s="0" t="s">
        <v>577</v>
      </c>
      <c r="C109" s="0" t="s">
        <v>578</v>
      </c>
      <c r="D109" s="0" t="s">
        <v>38</v>
      </c>
      <c r="E109" s="0" t="n">
        <v>38881</v>
      </c>
      <c r="F109" s="0" t="s">
        <v>56</v>
      </c>
      <c r="G109" s="0" t="s">
        <v>57</v>
      </c>
      <c r="H109" s="0" t="s">
        <v>579</v>
      </c>
      <c r="I109" s="0" t="s">
        <v>42</v>
      </c>
      <c r="J109" s="0" t="s">
        <v>43</v>
      </c>
      <c r="K109" s="0" t="s">
        <v>59</v>
      </c>
      <c r="L109" s="0" t="s">
        <v>44</v>
      </c>
      <c r="M109" s="0" t="s">
        <v>45</v>
      </c>
      <c r="N109" s="0" t="s">
        <v>45</v>
      </c>
      <c r="O109" s="0" t="s">
        <v>60</v>
      </c>
      <c r="P109" s="0" t="s">
        <v>579</v>
      </c>
      <c r="Q109" s="0" t="s">
        <v>60</v>
      </c>
      <c r="R109" s="0" t="s">
        <v>579</v>
      </c>
      <c r="S109" s="0" t="s">
        <v>62</v>
      </c>
      <c r="T109" s="0" t="s">
        <v>63</v>
      </c>
      <c r="U109" s="0" t="s">
        <v>580</v>
      </c>
      <c r="X109" s="0" t="s">
        <v>51</v>
      </c>
      <c r="Y109" s="0" t="s">
        <v>51</v>
      </c>
      <c r="Z109" s="0" t="s">
        <v>45</v>
      </c>
      <c r="AA109" s="0" t="s">
        <v>45</v>
      </c>
      <c r="AB109" s="0" t="s">
        <v>45</v>
      </c>
      <c r="AE109" s="0" t="s">
        <v>44</v>
      </c>
      <c r="AG109" s="0" t="s">
        <v>230</v>
      </c>
      <c r="AH109" s="0" t="s">
        <v>67</v>
      </c>
      <c r="AI109" s="5" t="n">
        <f aca="false">SUM(X:X-Z:Z)</f>
        <v>1</v>
      </c>
      <c r="AJ109" s="5"/>
      <c r="AK109" s="5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</row>
    <row r="110" customFormat="false" ht="12.8" hidden="false" customHeight="false" outlineLevel="0" collapsed="false">
      <c r="A110" s="0" t="s">
        <v>581</v>
      </c>
      <c r="B110" s="0" t="s">
        <v>582</v>
      </c>
      <c r="C110" s="0" t="s">
        <v>298</v>
      </c>
      <c r="D110" s="0" t="s">
        <v>38</v>
      </c>
      <c r="E110" s="0" t="n">
        <v>97642</v>
      </c>
      <c r="F110" s="0" t="s">
        <v>39</v>
      </c>
      <c r="G110" s="0" t="s">
        <v>583</v>
      </c>
      <c r="H110" s="0" t="s">
        <v>584</v>
      </c>
      <c r="I110" s="0" t="s">
        <v>42</v>
      </c>
      <c r="J110" s="0" t="s">
        <v>43</v>
      </c>
      <c r="L110" s="0" t="s">
        <v>44</v>
      </c>
      <c r="M110" s="0" t="s">
        <v>45</v>
      </c>
      <c r="N110" s="0" t="s">
        <v>45</v>
      </c>
      <c r="O110" s="0" t="s">
        <v>46</v>
      </c>
      <c r="P110" s="0" t="s">
        <v>47</v>
      </c>
      <c r="Q110" s="0" t="s">
        <v>45</v>
      </c>
      <c r="R110" s="0" t="s">
        <v>584</v>
      </c>
      <c r="S110" s="0" t="s">
        <v>51</v>
      </c>
      <c r="T110" s="0" t="s">
        <v>63</v>
      </c>
      <c r="U110" s="0" t="s">
        <v>585</v>
      </c>
      <c r="X110" s="0" t="s">
        <v>51</v>
      </c>
      <c r="Y110" s="0" t="s">
        <v>51</v>
      </c>
      <c r="Z110" s="0" t="s">
        <v>45</v>
      </c>
      <c r="AA110" s="0" t="s">
        <v>45</v>
      </c>
      <c r="AB110" s="0" t="s">
        <v>45</v>
      </c>
      <c r="AE110" s="0" t="s">
        <v>44</v>
      </c>
      <c r="AG110" s="0" t="s">
        <v>51</v>
      </c>
      <c r="AI110" s="5" t="n">
        <f aca="false">SUM(X:X-Z:Z)</f>
        <v>1</v>
      </c>
      <c r="AJ110" s="5"/>
      <c r="AK110" s="5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</row>
    <row r="111" customFormat="false" ht="12.8" hidden="false" customHeight="false" outlineLevel="0" collapsed="false">
      <c r="A111" s="0" t="s">
        <v>586</v>
      </c>
      <c r="B111" s="0" t="s">
        <v>587</v>
      </c>
      <c r="C111" s="0" t="s">
        <v>207</v>
      </c>
      <c r="D111" s="0" t="s">
        <v>38</v>
      </c>
      <c r="E111" s="0" t="n">
        <v>170955</v>
      </c>
      <c r="F111" s="0" t="s">
        <v>56</v>
      </c>
      <c r="G111" s="0" t="s">
        <v>57</v>
      </c>
      <c r="H111" s="0" t="s">
        <v>588</v>
      </c>
      <c r="I111" s="0" t="s">
        <v>42</v>
      </c>
      <c r="J111" s="0" t="s">
        <v>43</v>
      </c>
      <c r="K111" s="0" t="s">
        <v>59</v>
      </c>
      <c r="L111" s="0" t="s">
        <v>44</v>
      </c>
      <c r="M111" s="0" t="s">
        <v>45</v>
      </c>
      <c r="N111" s="0" t="s">
        <v>45</v>
      </c>
      <c r="O111" s="0" t="s">
        <v>60</v>
      </c>
      <c r="P111" s="0" t="s">
        <v>588</v>
      </c>
      <c r="Q111" s="0" t="s">
        <v>60</v>
      </c>
      <c r="R111" s="0" t="s">
        <v>588</v>
      </c>
      <c r="S111" s="0" t="s">
        <v>62</v>
      </c>
      <c r="T111" s="0" t="s">
        <v>63</v>
      </c>
      <c r="U111" s="0" t="s">
        <v>589</v>
      </c>
      <c r="X111" s="0" t="s">
        <v>67</v>
      </c>
      <c r="Y111" s="0" t="s">
        <v>51</v>
      </c>
      <c r="Z111" s="0" t="s">
        <v>45</v>
      </c>
      <c r="AA111" s="0" t="s">
        <v>45</v>
      </c>
      <c r="AB111" s="0" t="s">
        <v>45</v>
      </c>
      <c r="AE111" s="0" t="s">
        <v>44</v>
      </c>
      <c r="AG111" s="0" t="s">
        <v>66</v>
      </c>
      <c r="AH111" s="0" t="s">
        <v>67</v>
      </c>
      <c r="AI111" s="5" t="n">
        <f aca="false">SUM(X:X-Z:Z)</f>
        <v>2</v>
      </c>
      <c r="AJ111" s="5"/>
      <c r="AK111" s="5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</row>
    <row r="112" customFormat="false" ht="12.8" hidden="false" customHeight="false" outlineLevel="0" collapsed="false">
      <c r="A112" s="0" t="s">
        <v>590</v>
      </c>
      <c r="B112" s="0" t="s">
        <v>591</v>
      </c>
      <c r="C112" s="0" t="s">
        <v>157</v>
      </c>
      <c r="D112" s="0" t="s">
        <v>38</v>
      </c>
      <c r="E112" s="0" t="n">
        <v>75985</v>
      </c>
      <c r="F112" s="0" t="s">
        <v>56</v>
      </c>
      <c r="G112" s="0" t="s">
        <v>57</v>
      </c>
      <c r="H112" s="0" t="s">
        <v>592</v>
      </c>
      <c r="I112" s="0" t="s">
        <v>42</v>
      </c>
      <c r="J112" s="0" t="s">
        <v>43</v>
      </c>
      <c r="K112" s="0" t="s">
        <v>59</v>
      </c>
      <c r="L112" s="0" t="s">
        <v>44</v>
      </c>
      <c r="M112" s="0" t="s">
        <v>45</v>
      </c>
      <c r="N112" s="0" t="s">
        <v>45</v>
      </c>
      <c r="O112" s="0" t="s">
        <v>60</v>
      </c>
      <c r="P112" s="0" t="s">
        <v>592</v>
      </c>
      <c r="Q112" s="0" t="s">
        <v>60</v>
      </c>
      <c r="R112" s="0" t="s">
        <v>592</v>
      </c>
      <c r="S112" s="0" t="s">
        <v>62</v>
      </c>
      <c r="T112" s="0" t="s">
        <v>63</v>
      </c>
      <c r="U112" s="0" t="s">
        <v>593</v>
      </c>
      <c r="X112" s="0" t="s">
        <v>51</v>
      </c>
      <c r="Y112" s="0" t="s">
        <v>51</v>
      </c>
      <c r="Z112" s="0" t="s">
        <v>45</v>
      </c>
      <c r="AA112" s="0" t="s">
        <v>45</v>
      </c>
      <c r="AB112" s="0" t="s">
        <v>45</v>
      </c>
      <c r="AE112" s="0" t="s">
        <v>44</v>
      </c>
      <c r="AG112" s="0" t="s">
        <v>594</v>
      </c>
      <c r="AH112" s="0" t="s">
        <v>67</v>
      </c>
      <c r="AI112" s="5" t="n">
        <f aca="false">SUM(X:X-Z:Z)</f>
        <v>1</v>
      </c>
      <c r="AJ112" s="5"/>
      <c r="AK112" s="5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</row>
    <row r="113" customFormat="false" ht="12.8" hidden="false" customHeight="false" outlineLevel="0" collapsed="false">
      <c r="A113" s="0" t="s">
        <v>543</v>
      </c>
      <c r="B113" s="0" t="s">
        <v>544</v>
      </c>
      <c r="C113" s="0" t="s">
        <v>55</v>
      </c>
      <c r="D113" s="0" t="s">
        <v>38</v>
      </c>
      <c r="E113" s="0" t="n">
        <v>161079</v>
      </c>
      <c r="F113" s="0" t="s">
        <v>56</v>
      </c>
      <c r="G113" s="0" t="s">
        <v>57</v>
      </c>
      <c r="H113" s="0" t="s">
        <v>595</v>
      </c>
      <c r="I113" s="0" t="s">
        <v>42</v>
      </c>
      <c r="J113" s="0" t="s">
        <v>43</v>
      </c>
      <c r="K113" s="0" t="s">
        <v>59</v>
      </c>
      <c r="L113" s="0" t="s">
        <v>44</v>
      </c>
      <c r="M113" s="0" t="s">
        <v>45</v>
      </c>
      <c r="N113" s="0" t="s">
        <v>45</v>
      </c>
      <c r="O113" s="0" t="s">
        <v>60</v>
      </c>
      <c r="P113" s="0" t="s">
        <v>595</v>
      </c>
      <c r="Q113" s="0" t="s">
        <v>60</v>
      </c>
      <c r="R113" s="0" t="s">
        <v>595</v>
      </c>
      <c r="S113" s="0" t="s">
        <v>62</v>
      </c>
      <c r="T113" s="0" t="s">
        <v>63</v>
      </c>
      <c r="U113" s="0" t="s">
        <v>546</v>
      </c>
      <c r="X113" s="0" t="s">
        <v>51</v>
      </c>
      <c r="Y113" s="0" t="s">
        <v>51</v>
      </c>
      <c r="Z113" s="0" t="s">
        <v>45</v>
      </c>
      <c r="AA113" s="0" t="s">
        <v>45</v>
      </c>
      <c r="AB113" s="0" t="s">
        <v>45</v>
      </c>
      <c r="AE113" s="0" t="s">
        <v>44</v>
      </c>
      <c r="AG113" s="0" t="s">
        <v>127</v>
      </c>
      <c r="AH113" s="0" t="s">
        <v>67</v>
      </c>
      <c r="AI113" s="5" t="n">
        <f aca="false">SUM(X:X-Z:Z)</f>
        <v>1</v>
      </c>
      <c r="AJ113" s="5"/>
      <c r="AK113" s="5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</row>
    <row r="114" customFormat="false" ht="12.8" hidden="false" customHeight="false" outlineLevel="0" collapsed="false">
      <c r="A114" s="0" t="s">
        <v>543</v>
      </c>
      <c r="B114" s="0" t="s">
        <v>544</v>
      </c>
      <c r="C114" s="0" t="s">
        <v>453</v>
      </c>
      <c r="D114" s="0" t="s">
        <v>38</v>
      </c>
      <c r="E114" s="0" t="n">
        <v>166942</v>
      </c>
      <c r="F114" s="0" t="s">
        <v>56</v>
      </c>
      <c r="G114" s="0" t="s">
        <v>57</v>
      </c>
      <c r="H114" s="0" t="s">
        <v>595</v>
      </c>
      <c r="I114" s="0" t="s">
        <v>42</v>
      </c>
      <c r="J114" s="0" t="s">
        <v>43</v>
      </c>
      <c r="K114" s="0" t="s">
        <v>59</v>
      </c>
      <c r="L114" s="0" t="s">
        <v>44</v>
      </c>
      <c r="M114" s="0" t="s">
        <v>45</v>
      </c>
      <c r="N114" s="0" t="s">
        <v>45</v>
      </c>
      <c r="O114" s="0" t="s">
        <v>60</v>
      </c>
      <c r="P114" s="0" t="s">
        <v>595</v>
      </c>
      <c r="Q114" s="0" t="s">
        <v>60</v>
      </c>
      <c r="R114" s="0" t="s">
        <v>595</v>
      </c>
      <c r="S114" s="0" t="s">
        <v>62</v>
      </c>
      <c r="T114" s="0" t="s">
        <v>63</v>
      </c>
      <c r="U114" s="0" t="s">
        <v>546</v>
      </c>
      <c r="X114" s="0" t="s">
        <v>51</v>
      </c>
      <c r="Y114" s="0" t="s">
        <v>51</v>
      </c>
      <c r="Z114" s="0" t="s">
        <v>45</v>
      </c>
      <c r="AA114" s="0" t="s">
        <v>45</v>
      </c>
      <c r="AB114" s="0" t="s">
        <v>45</v>
      </c>
      <c r="AE114" s="0" t="s">
        <v>44</v>
      </c>
      <c r="AG114" s="0" t="s">
        <v>353</v>
      </c>
      <c r="AH114" s="0" t="s">
        <v>67</v>
      </c>
      <c r="AI114" s="5" t="n">
        <f aca="false">SUM(X:X-Z:Z)</f>
        <v>1</v>
      </c>
      <c r="AJ114" s="5"/>
      <c r="AK114" s="5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</row>
    <row r="115" customFormat="false" ht="12.8" hidden="false" customHeight="false" outlineLevel="0" collapsed="false">
      <c r="A115" s="0" t="s">
        <v>596</v>
      </c>
      <c r="B115" s="0" t="s">
        <v>597</v>
      </c>
      <c r="C115" s="0" t="s">
        <v>78</v>
      </c>
      <c r="D115" s="0" t="s">
        <v>38</v>
      </c>
      <c r="E115" s="0" t="n">
        <v>240918</v>
      </c>
      <c r="F115" s="0" t="s">
        <v>118</v>
      </c>
      <c r="G115" s="0" t="s">
        <v>119</v>
      </c>
      <c r="H115" s="0" t="s">
        <v>598</v>
      </c>
      <c r="I115" s="0" t="s">
        <v>42</v>
      </c>
      <c r="J115" s="0" t="s">
        <v>43</v>
      </c>
      <c r="K115" s="0" t="s">
        <v>59</v>
      </c>
      <c r="L115" s="0" t="s">
        <v>44</v>
      </c>
      <c r="M115" s="0" t="s">
        <v>45</v>
      </c>
      <c r="N115" s="0" t="s">
        <v>45</v>
      </c>
      <c r="O115" s="0" t="s">
        <v>60</v>
      </c>
      <c r="P115" s="0" t="s">
        <v>598</v>
      </c>
      <c r="Q115" s="0" t="s">
        <v>60</v>
      </c>
      <c r="R115" s="0" t="s">
        <v>598</v>
      </c>
      <c r="S115" s="0" t="s">
        <v>51</v>
      </c>
      <c r="T115" s="0" t="s">
        <v>63</v>
      </c>
      <c r="U115" s="0" t="s">
        <v>599</v>
      </c>
      <c r="X115" s="0" t="s">
        <v>51</v>
      </c>
      <c r="Y115" s="0" t="s">
        <v>51</v>
      </c>
      <c r="Z115" s="0" t="s">
        <v>45</v>
      </c>
      <c r="AA115" s="0" t="s">
        <v>45</v>
      </c>
      <c r="AB115" s="0" t="s">
        <v>45</v>
      </c>
      <c r="AD115" s="0" t="s">
        <v>65</v>
      </c>
      <c r="AE115" s="0" t="s">
        <v>44</v>
      </c>
      <c r="AG115" s="0" t="s">
        <v>51</v>
      </c>
      <c r="AH115" s="0" t="s">
        <v>67</v>
      </c>
      <c r="AI115" s="5" t="n">
        <f aca="false">SUM(X:X-Z:Z)</f>
        <v>1</v>
      </c>
      <c r="AJ115" s="5"/>
      <c r="AK115" s="5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</row>
    <row r="116" customFormat="false" ht="12.8" hidden="false" customHeight="false" outlineLevel="0" collapsed="false">
      <c r="A116" s="0" t="s">
        <v>600</v>
      </c>
      <c r="B116" s="0" t="s">
        <v>601</v>
      </c>
      <c r="C116" s="0" t="s">
        <v>261</v>
      </c>
      <c r="D116" s="0" t="s">
        <v>38</v>
      </c>
      <c r="E116" s="0" t="n">
        <v>131424</v>
      </c>
      <c r="F116" s="0" t="s">
        <v>39</v>
      </c>
      <c r="G116" s="0" t="s">
        <v>602</v>
      </c>
      <c r="H116" s="0" t="s">
        <v>603</v>
      </c>
      <c r="I116" s="0" t="s">
        <v>42</v>
      </c>
      <c r="J116" s="0" t="s">
        <v>43</v>
      </c>
      <c r="L116" s="0" t="s">
        <v>44</v>
      </c>
      <c r="M116" s="0" t="s">
        <v>45</v>
      </c>
      <c r="N116" s="0" t="s">
        <v>45</v>
      </c>
      <c r="O116" s="0" t="s">
        <v>46</v>
      </c>
      <c r="P116" s="0" t="s">
        <v>47</v>
      </c>
      <c r="Q116" s="0" t="s">
        <v>45</v>
      </c>
      <c r="R116" s="0" t="s">
        <v>603</v>
      </c>
      <c r="S116" s="0" t="s">
        <v>73</v>
      </c>
      <c r="T116" s="0" t="s">
        <v>49</v>
      </c>
      <c r="U116" s="0" t="s">
        <v>604</v>
      </c>
      <c r="X116" s="0" t="s">
        <v>67</v>
      </c>
      <c r="Y116" s="0" t="s">
        <v>51</v>
      </c>
      <c r="Z116" s="0" t="s">
        <v>45</v>
      </c>
      <c r="AA116" s="0" t="s">
        <v>45</v>
      </c>
      <c r="AB116" s="0" t="s">
        <v>45</v>
      </c>
      <c r="AE116" s="0" t="s">
        <v>44</v>
      </c>
      <c r="AG116" s="0" t="s">
        <v>67</v>
      </c>
      <c r="AI116" s="5" t="n">
        <f aca="false">SUM(X:X-Z:Z)</f>
        <v>2</v>
      </c>
      <c r="AJ116" s="5"/>
      <c r="AK116" s="5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</row>
    <row r="117" customFormat="false" ht="12.8" hidden="false" customHeight="false" outlineLevel="0" collapsed="false">
      <c r="A117" s="0" t="s">
        <v>605</v>
      </c>
      <c r="B117" s="0" t="s">
        <v>606</v>
      </c>
      <c r="C117" s="0" t="s">
        <v>376</v>
      </c>
      <c r="D117" s="0" t="s">
        <v>38</v>
      </c>
      <c r="E117" s="0" t="n">
        <v>177805</v>
      </c>
      <c r="F117" s="0" t="s">
        <v>56</v>
      </c>
      <c r="G117" s="0" t="s">
        <v>57</v>
      </c>
      <c r="H117" s="0" t="s">
        <v>607</v>
      </c>
      <c r="I117" s="0" t="s">
        <v>42</v>
      </c>
      <c r="J117" s="0" t="s">
        <v>43</v>
      </c>
      <c r="K117" s="0" t="s">
        <v>59</v>
      </c>
      <c r="L117" s="0" t="s">
        <v>44</v>
      </c>
      <c r="M117" s="0" t="s">
        <v>45</v>
      </c>
      <c r="N117" s="0" t="s">
        <v>45</v>
      </c>
      <c r="O117" s="0" t="s">
        <v>60</v>
      </c>
      <c r="P117" s="0" t="s">
        <v>607</v>
      </c>
      <c r="Q117" s="0" t="s">
        <v>60</v>
      </c>
      <c r="R117" s="0" t="s">
        <v>607</v>
      </c>
      <c r="S117" s="0" t="s">
        <v>62</v>
      </c>
      <c r="T117" s="0" t="s">
        <v>63</v>
      </c>
      <c r="U117" s="0" t="s">
        <v>608</v>
      </c>
      <c r="X117" s="0" t="s">
        <v>51</v>
      </c>
      <c r="Y117" s="0" t="s">
        <v>51</v>
      </c>
      <c r="Z117" s="0" t="s">
        <v>45</v>
      </c>
      <c r="AA117" s="0" t="s">
        <v>45</v>
      </c>
      <c r="AB117" s="0" t="s">
        <v>45</v>
      </c>
      <c r="AE117" s="0" t="s">
        <v>44</v>
      </c>
      <c r="AG117" s="0" t="s">
        <v>269</v>
      </c>
      <c r="AH117" s="0" t="s">
        <v>67</v>
      </c>
      <c r="AI117" s="5" t="n">
        <f aca="false">SUM(X:X-Z:Z)</f>
        <v>1</v>
      </c>
      <c r="AJ117" s="5"/>
      <c r="AK117" s="5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</row>
    <row r="118" customFormat="false" ht="12.8" hidden="false" customHeight="false" outlineLevel="0" collapsed="false">
      <c r="A118" s="0" t="s">
        <v>609</v>
      </c>
      <c r="B118" s="0" t="s">
        <v>610</v>
      </c>
      <c r="C118" s="0" t="s">
        <v>78</v>
      </c>
      <c r="D118" s="0" t="s">
        <v>38</v>
      </c>
      <c r="E118" s="0" t="n">
        <v>121370</v>
      </c>
      <c r="F118" s="0" t="s">
        <v>39</v>
      </c>
      <c r="G118" s="0" t="s">
        <v>611</v>
      </c>
      <c r="H118" s="0" t="s">
        <v>612</v>
      </c>
      <c r="I118" s="0" t="s">
        <v>42</v>
      </c>
      <c r="J118" s="0" t="s">
        <v>43</v>
      </c>
      <c r="L118" s="0" t="s">
        <v>44</v>
      </c>
      <c r="M118" s="0" t="s">
        <v>45</v>
      </c>
      <c r="N118" s="0" t="s">
        <v>45</v>
      </c>
      <c r="O118" s="0" t="s">
        <v>46</v>
      </c>
      <c r="P118" s="0" t="s">
        <v>47</v>
      </c>
      <c r="Q118" s="0" t="s">
        <v>45</v>
      </c>
      <c r="R118" s="0" t="s">
        <v>612</v>
      </c>
      <c r="S118" s="0" t="s">
        <v>91</v>
      </c>
      <c r="T118" s="0" t="s">
        <v>49</v>
      </c>
      <c r="U118" s="0" t="s">
        <v>613</v>
      </c>
      <c r="X118" s="0" t="s">
        <v>51</v>
      </c>
      <c r="Y118" s="0" t="s">
        <v>51</v>
      </c>
      <c r="Z118" s="0" t="s">
        <v>45</v>
      </c>
      <c r="AA118" s="0" t="s">
        <v>45</v>
      </c>
      <c r="AB118" s="0" t="s">
        <v>45</v>
      </c>
      <c r="AE118" s="0" t="s">
        <v>44</v>
      </c>
      <c r="AG118" s="0" t="s">
        <v>52</v>
      </c>
      <c r="AI118" s="5" t="n">
        <f aca="false">SUM(X:X-Z:Z)</f>
        <v>1</v>
      </c>
      <c r="AJ118" s="5"/>
      <c r="AK118" s="5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</row>
    <row r="119" customFormat="false" ht="12.8" hidden="false" customHeight="false" outlineLevel="0" collapsed="false">
      <c r="A119" s="0" t="s">
        <v>614</v>
      </c>
      <c r="B119" s="0" t="s">
        <v>615</v>
      </c>
      <c r="C119" s="0" t="s">
        <v>261</v>
      </c>
      <c r="D119" s="0" t="s">
        <v>38</v>
      </c>
      <c r="E119" s="0" t="n">
        <v>127199</v>
      </c>
      <c r="F119" s="0" t="s">
        <v>39</v>
      </c>
      <c r="G119" s="0" t="s">
        <v>420</v>
      </c>
      <c r="H119" s="0" t="s">
        <v>616</v>
      </c>
      <c r="I119" s="0" t="s">
        <v>42</v>
      </c>
      <c r="J119" s="0" t="s">
        <v>43</v>
      </c>
      <c r="L119" s="0" t="s">
        <v>44</v>
      </c>
      <c r="M119" s="0" t="s">
        <v>45</v>
      </c>
      <c r="N119" s="0" t="s">
        <v>45</v>
      </c>
      <c r="O119" s="0" t="s">
        <v>46</v>
      </c>
      <c r="P119" s="0" t="s">
        <v>47</v>
      </c>
      <c r="Q119" s="0" t="s">
        <v>45</v>
      </c>
      <c r="R119" s="0" t="s">
        <v>616</v>
      </c>
      <c r="S119" s="0" t="s">
        <v>91</v>
      </c>
      <c r="T119" s="0" t="s">
        <v>49</v>
      </c>
      <c r="U119" s="0" t="s">
        <v>617</v>
      </c>
      <c r="X119" s="0" t="s">
        <v>51</v>
      </c>
      <c r="Y119" s="0" t="s">
        <v>51</v>
      </c>
      <c r="Z119" s="0" t="s">
        <v>45</v>
      </c>
      <c r="AA119" s="0" t="s">
        <v>45</v>
      </c>
      <c r="AB119" s="0" t="s">
        <v>45</v>
      </c>
      <c r="AE119" s="0" t="s">
        <v>44</v>
      </c>
      <c r="AG119" s="0" t="s">
        <v>67</v>
      </c>
      <c r="AI119" s="5" t="n">
        <f aca="false">SUM(X:X-Z:Z)</f>
        <v>1</v>
      </c>
      <c r="AJ119" s="5"/>
      <c r="AK119" s="5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</row>
    <row r="120" customFormat="false" ht="12.8" hidden="false" customHeight="false" outlineLevel="0" collapsed="false">
      <c r="A120" s="0" t="s">
        <v>618</v>
      </c>
      <c r="B120" s="0" t="s">
        <v>619</v>
      </c>
      <c r="C120" s="0" t="s">
        <v>55</v>
      </c>
      <c r="D120" s="0" t="s">
        <v>38</v>
      </c>
      <c r="E120" s="0" t="n">
        <v>154911</v>
      </c>
      <c r="F120" s="0" t="s">
        <v>56</v>
      </c>
      <c r="G120" s="0" t="s">
        <v>57</v>
      </c>
      <c r="H120" s="0" t="s">
        <v>620</v>
      </c>
      <c r="I120" s="0" t="s">
        <v>42</v>
      </c>
      <c r="J120" s="0" t="s">
        <v>43</v>
      </c>
      <c r="K120" s="0" t="s">
        <v>59</v>
      </c>
      <c r="L120" s="0" t="s">
        <v>44</v>
      </c>
      <c r="M120" s="0" t="s">
        <v>45</v>
      </c>
      <c r="N120" s="0" t="s">
        <v>45</v>
      </c>
      <c r="O120" s="0" t="s">
        <v>60</v>
      </c>
      <c r="P120" s="0" t="s">
        <v>620</v>
      </c>
      <c r="Q120" s="0" t="s">
        <v>60</v>
      </c>
      <c r="R120" s="0" t="s">
        <v>620</v>
      </c>
      <c r="S120" s="0" t="s">
        <v>62</v>
      </c>
      <c r="T120" s="0" t="s">
        <v>63</v>
      </c>
      <c r="U120" s="0" t="s">
        <v>621</v>
      </c>
      <c r="X120" s="0" t="s">
        <v>51</v>
      </c>
      <c r="Y120" s="0" t="s">
        <v>51</v>
      </c>
      <c r="Z120" s="0" t="s">
        <v>45</v>
      </c>
      <c r="AA120" s="0" t="s">
        <v>45</v>
      </c>
      <c r="AB120" s="0" t="s">
        <v>45</v>
      </c>
      <c r="AE120" s="0" t="s">
        <v>44</v>
      </c>
      <c r="AG120" s="0" t="s">
        <v>329</v>
      </c>
      <c r="AH120" s="0" t="s">
        <v>67</v>
      </c>
      <c r="AI120" s="5" t="n">
        <f aca="false">SUM(X:X-Z:Z)</f>
        <v>1</v>
      </c>
      <c r="AJ120" s="5"/>
      <c r="AK120" s="5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</row>
    <row r="121" customFormat="false" ht="12.8" hidden="false" customHeight="false" outlineLevel="0" collapsed="false">
      <c r="A121" s="0" t="s">
        <v>622</v>
      </c>
      <c r="B121" s="0" t="s">
        <v>623</v>
      </c>
      <c r="C121" s="0" t="s">
        <v>624</v>
      </c>
      <c r="D121" s="0" t="s">
        <v>38</v>
      </c>
      <c r="E121" s="0" t="n">
        <v>60226</v>
      </c>
      <c r="F121" s="0" t="s">
        <v>118</v>
      </c>
      <c r="G121" s="0" t="s">
        <v>119</v>
      </c>
      <c r="H121" s="0" t="s">
        <v>625</v>
      </c>
      <c r="I121" s="0" t="s">
        <v>42</v>
      </c>
      <c r="J121" s="0" t="s">
        <v>43</v>
      </c>
      <c r="K121" s="0" t="s">
        <v>59</v>
      </c>
      <c r="L121" s="0" t="s">
        <v>44</v>
      </c>
      <c r="M121" s="0" t="s">
        <v>45</v>
      </c>
      <c r="N121" s="0" t="s">
        <v>45</v>
      </c>
      <c r="O121" s="0" t="s">
        <v>60</v>
      </c>
      <c r="P121" s="0" t="s">
        <v>625</v>
      </c>
      <c r="Q121" s="0" t="s">
        <v>60</v>
      </c>
      <c r="R121" s="0" t="s">
        <v>625</v>
      </c>
      <c r="S121" s="0" t="s">
        <v>62</v>
      </c>
      <c r="T121" s="0" t="s">
        <v>63</v>
      </c>
      <c r="U121" s="0" t="s">
        <v>626</v>
      </c>
      <c r="X121" s="0" t="s">
        <v>51</v>
      </c>
      <c r="Y121" s="0" t="s">
        <v>51</v>
      </c>
      <c r="Z121" s="0" t="s">
        <v>45</v>
      </c>
      <c r="AA121" s="0" t="s">
        <v>45</v>
      </c>
      <c r="AB121" s="0" t="s">
        <v>45</v>
      </c>
      <c r="AD121" s="0" t="s">
        <v>65</v>
      </c>
      <c r="AE121" s="0" t="s">
        <v>44</v>
      </c>
      <c r="AG121" s="0" t="s">
        <v>200</v>
      </c>
      <c r="AH121" s="0" t="s">
        <v>67</v>
      </c>
      <c r="AI121" s="5" t="n">
        <f aca="false">SUM(X:X-Z:Z)</f>
        <v>1</v>
      </c>
      <c r="AJ121" s="5"/>
      <c r="AK121" s="5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</row>
    <row r="122" customFormat="false" ht="12.8" hidden="false" customHeight="false" outlineLevel="0" collapsed="false">
      <c r="A122" s="0" t="s">
        <v>627</v>
      </c>
      <c r="B122" s="0" t="s">
        <v>628</v>
      </c>
      <c r="C122" s="0" t="s">
        <v>168</v>
      </c>
      <c r="D122" s="0" t="s">
        <v>38</v>
      </c>
      <c r="E122" s="0" t="n">
        <v>148981</v>
      </c>
      <c r="F122" s="0" t="s">
        <v>56</v>
      </c>
      <c r="G122" s="0" t="s">
        <v>57</v>
      </c>
      <c r="H122" s="0" t="s">
        <v>629</v>
      </c>
      <c r="I122" s="0" t="s">
        <v>42</v>
      </c>
      <c r="J122" s="0" t="s">
        <v>43</v>
      </c>
      <c r="K122" s="0" t="s">
        <v>59</v>
      </c>
      <c r="L122" s="0" t="s">
        <v>44</v>
      </c>
      <c r="M122" s="0" t="s">
        <v>45</v>
      </c>
      <c r="N122" s="0" t="s">
        <v>45</v>
      </c>
      <c r="O122" s="0" t="s">
        <v>60</v>
      </c>
      <c r="P122" s="0" t="s">
        <v>629</v>
      </c>
      <c r="Q122" s="0" t="s">
        <v>60</v>
      </c>
      <c r="R122" s="0" t="s">
        <v>629</v>
      </c>
      <c r="S122" s="0" t="s">
        <v>62</v>
      </c>
      <c r="T122" s="0" t="s">
        <v>63</v>
      </c>
      <c r="U122" s="0" t="s">
        <v>630</v>
      </c>
      <c r="X122" s="0" t="s">
        <v>67</v>
      </c>
      <c r="Y122" s="0" t="s">
        <v>51</v>
      </c>
      <c r="Z122" s="0" t="s">
        <v>45</v>
      </c>
      <c r="AA122" s="0" t="s">
        <v>45</v>
      </c>
      <c r="AB122" s="0" t="s">
        <v>45</v>
      </c>
      <c r="AE122" s="0" t="s">
        <v>44</v>
      </c>
      <c r="AG122" s="0" t="s">
        <v>127</v>
      </c>
      <c r="AH122" s="0" t="s">
        <v>67</v>
      </c>
      <c r="AI122" s="5" t="n">
        <f aca="false">SUM(X:X-Z:Z)</f>
        <v>2</v>
      </c>
      <c r="AJ122" s="5"/>
      <c r="AK122" s="5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</row>
    <row r="123" customFormat="false" ht="12.8" hidden="false" customHeight="false" outlineLevel="0" collapsed="false">
      <c r="A123" s="0" t="s">
        <v>631</v>
      </c>
      <c r="B123" s="0" t="s">
        <v>632</v>
      </c>
      <c r="C123" s="0" t="s">
        <v>286</v>
      </c>
      <c r="D123" s="0" t="s">
        <v>38</v>
      </c>
      <c r="E123" s="0" t="n">
        <v>27563</v>
      </c>
      <c r="F123" s="0" t="s">
        <v>118</v>
      </c>
      <c r="G123" s="0" t="s">
        <v>119</v>
      </c>
      <c r="H123" s="0" t="s">
        <v>633</v>
      </c>
      <c r="I123" s="0" t="s">
        <v>42</v>
      </c>
      <c r="J123" s="0" t="s">
        <v>43</v>
      </c>
      <c r="K123" s="0" t="s">
        <v>59</v>
      </c>
      <c r="L123" s="0" t="s">
        <v>44</v>
      </c>
      <c r="M123" s="0" t="s">
        <v>45</v>
      </c>
      <c r="N123" s="0" t="s">
        <v>45</v>
      </c>
      <c r="O123" s="0" t="s">
        <v>60</v>
      </c>
      <c r="P123" s="0" t="s">
        <v>633</v>
      </c>
      <c r="Q123" s="0" t="s">
        <v>60</v>
      </c>
      <c r="R123" s="0" t="s">
        <v>633</v>
      </c>
      <c r="S123" s="0" t="s">
        <v>62</v>
      </c>
      <c r="T123" s="0" t="s">
        <v>63</v>
      </c>
      <c r="U123" s="0" t="s">
        <v>634</v>
      </c>
      <c r="X123" s="0" t="s">
        <v>51</v>
      </c>
      <c r="Y123" s="0" t="s">
        <v>51</v>
      </c>
      <c r="Z123" s="0" t="s">
        <v>45</v>
      </c>
      <c r="AA123" s="0" t="s">
        <v>45</v>
      </c>
      <c r="AB123" s="0" t="s">
        <v>45</v>
      </c>
      <c r="AD123" s="0" t="s">
        <v>65</v>
      </c>
      <c r="AE123" s="0" t="s">
        <v>44</v>
      </c>
      <c r="AG123" s="0" t="s">
        <v>200</v>
      </c>
      <c r="AH123" s="0" t="s">
        <v>67</v>
      </c>
      <c r="AI123" s="5" t="n">
        <f aca="false">SUM(X:X-Z:Z)</f>
        <v>1</v>
      </c>
      <c r="AJ123" s="5"/>
      <c r="AK123" s="5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</row>
    <row r="124" customFormat="false" ht="12.8" hidden="false" customHeight="false" outlineLevel="0" collapsed="false">
      <c r="A124" s="0" t="s">
        <v>631</v>
      </c>
      <c r="B124" s="0" t="s">
        <v>632</v>
      </c>
      <c r="C124" s="0" t="s">
        <v>376</v>
      </c>
      <c r="D124" s="0" t="s">
        <v>38</v>
      </c>
      <c r="E124" s="0" t="n">
        <v>27564</v>
      </c>
      <c r="F124" s="0" t="s">
        <v>118</v>
      </c>
      <c r="G124" s="0" t="s">
        <v>119</v>
      </c>
      <c r="H124" s="0" t="s">
        <v>633</v>
      </c>
      <c r="I124" s="0" t="s">
        <v>42</v>
      </c>
      <c r="J124" s="0" t="s">
        <v>43</v>
      </c>
      <c r="K124" s="0" t="s">
        <v>59</v>
      </c>
      <c r="L124" s="0" t="s">
        <v>44</v>
      </c>
      <c r="M124" s="0" t="s">
        <v>45</v>
      </c>
      <c r="N124" s="0" t="s">
        <v>45</v>
      </c>
      <c r="O124" s="0" t="s">
        <v>60</v>
      </c>
      <c r="P124" s="0" t="s">
        <v>633</v>
      </c>
      <c r="Q124" s="0" t="s">
        <v>60</v>
      </c>
      <c r="R124" s="0" t="s">
        <v>633</v>
      </c>
      <c r="S124" s="0" t="s">
        <v>62</v>
      </c>
      <c r="T124" s="0" t="s">
        <v>63</v>
      </c>
      <c r="U124" s="0" t="s">
        <v>634</v>
      </c>
      <c r="X124" s="0" t="s">
        <v>51</v>
      </c>
      <c r="Y124" s="0" t="s">
        <v>51</v>
      </c>
      <c r="Z124" s="0" t="s">
        <v>45</v>
      </c>
      <c r="AA124" s="0" t="s">
        <v>45</v>
      </c>
      <c r="AB124" s="0" t="s">
        <v>45</v>
      </c>
      <c r="AD124" s="0" t="s">
        <v>65</v>
      </c>
      <c r="AE124" s="0" t="s">
        <v>44</v>
      </c>
      <c r="AG124" s="0" t="s">
        <v>283</v>
      </c>
      <c r="AH124" s="0" t="s">
        <v>67</v>
      </c>
      <c r="AI124" s="5" t="n">
        <f aca="false">SUM(X:X-Z:Z)</f>
        <v>1</v>
      </c>
      <c r="AJ124" s="5"/>
      <c r="AK124" s="5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</row>
    <row r="125" customFormat="false" ht="12.8" hidden="false" customHeight="false" outlineLevel="0" collapsed="false">
      <c r="A125" s="0" t="s">
        <v>635</v>
      </c>
      <c r="B125" s="0" t="s">
        <v>636</v>
      </c>
      <c r="C125" s="0" t="s">
        <v>637</v>
      </c>
      <c r="D125" s="0" t="s">
        <v>38</v>
      </c>
      <c r="E125" s="0" t="n">
        <v>86784</v>
      </c>
      <c r="F125" s="0" t="s">
        <v>39</v>
      </c>
      <c r="G125" s="0" t="s">
        <v>638</v>
      </c>
      <c r="H125" s="0" t="s">
        <v>639</v>
      </c>
      <c r="I125" s="0" t="s">
        <v>42</v>
      </c>
      <c r="J125" s="0" t="s">
        <v>43</v>
      </c>
      <c r="L125" s="0" t="s">
        <v>44</v>
      </c>
      <c r="M125" s="0" t="s">
        <v>45</v>
      </c>
      <c r="N125" s="0" t="s">
        <v>45</v>
      </c>
      <c r="O125" s="0" t="s">
        <v>46</v>
      </c>
      <c r="P125" s="0" t="s">
        <v>47</v>
      </c>
      <c r="Q125" s="0" t="s">
        <v>45</v>
      </c>
      <c r="R125" s="0" t="s">
        <v>639</v>
      </c>
      <c r="S125" s="0" t="s">
        <v>73</v>
      </c>
      <c r="T125" s="0" t="s">
        <v>49</v>
      </c>
      <c r="U125" s="0" t="s">
        <v>640</v>
      </c>
      <c r="X125" s="0" t="s">
        <v>51</v>
      </c>
      <c r="Y125" s="0" t="s">
        <v>51</v>
      </c>
      <c r="Z125" s="0" t="s">
        <v>45</v>
      </c>
      <c r="AA125" s="0" t="s">
        <v>45</v>
      </c>
      <c r="AB125" s="0" t="s">
        <v>45</v>
      </c>
      <c r="AE125" s="0" t="s">
        <v>44</v>
      </c>
      <c r="AG125" s="0" t="s">
        <v>75</v>
      </c>
      <c r="AI125" s="5" t="n">
        <f aca="false">SUM(X:X-Z:Z)</f>
        <v>1</v>
      </c>
      <c r="AJ125" s="5"/>
      <c r="AK125" s="5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</row>
    <row r="126" customFormat="false" ht="12.8" hidden="false" customHeight="false" outlineLevel="0" collapsed="false">
      <c r="A126" s="0" t="s">
        <v>641</v>
      </c>
      <c r="B126" s="0" t="s">
        <v>642</v>
      </c>
      <c r="C126" s="0" t="s">
        <v>78</v>
      </c>
      <c r="D126" s="0" t="s">
        <v>38</v>
      </c>
      <c r="E126" s="0" t="n">
        <v>103472</v>
      </c>
      <c r="F126" s="0" t="s">
        <v>56</v>
      </c>
      <c r="G126" s="0" t="s">
        <v>57</v>
      </c>
      <c r="H126" s="0" t="s">
        <v>643</v>
      </c>
      <c r="I126" s="0" t="s">
        <v>42</v>
      </c>
      <c r="J126" s="0" t="s">
        <v>43</v>
      </c>
      <c r="K126" s="0" t="s">
        <v>59</v>
      </c>
      <c r="L126" s="0" t="s">
        <v>44</v>
      </c>
      <c r="M126" s="0" t="s">
        <v>45</v>
      </c>
      <c r="N126" s="0" t="s">
        <v>45</v>
      </c>
      <c r="O126" s="0" t="s">
        <v>60</v>
      </c>
      <c r="P126" s="0" t="s">
        <v>643</v>
      </c>
      <c r="Q126" s="0" t="s">
        <v>60</v>
      </c>
      <c r="R126" s="0" t="s">
        <v>643</v>
      </c>
      <c r="S126" s="0" t="s">
        <v>62</v>
      </c>
      <c r="T126" s="0" t="s">
        <v>63</v>
      </c>
      <c r="U126" s="0" t="s">
        <v>644</v>
      </c>
      <c r="X126" s="0" t="s">
        <v>67</v>
      </c>
      <c r="Y126" s="0" t="s">
        <v>51</v>
      </c>
      <c r="Z126" s="0" t="s">
        <v>45</v>
      </c>
      <c r="AA126" s="0" t="s">
        <v>45</v>
      </c>
      <c r="AB126" s="0" t="s">
        <v>45</v>
      </c>
      <c r="AE126" s="0" t="s">
        <v>44</v>
      </c>
      <c r="AG126" s="0" t="s">
        <v>51</v>
      </c>
      <c r="AH126" s="0" t="s">
        <v>67</v>
      </c>
      <c r="AI126" s="5" t="n">
        <f aca="false">SUM(X:X-Z:Z)</f>
        <v>2</v>
      </c>
      <c r="AJ126" s="5"/>
      <c r="AK126" s="5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</row>
    <row r="127" customFormat="false" ht="12.8" hidden="false" customHeight="false" outlineLevel="0" collapsed="false">
      <c r="A127" s="0" t="s">
        <v>645</v>
      </c>
      <c r="B127" s="0" t="s">
        <v>569</v>
      </c>
      <c r="C127" s="0" t="s">
        <v>646</v>
      </c>
      <c r="D127" s="0" t="s">
        <v>38</v>
      </c>
      <c r="E127" s="0" t="n">
        <v>242703</v>
      </c>
      <c r="F127" s="0" t="s">
        <v>39</v>
      </c>
      <c r="G127" s="0" t="s">
        <v>241</v>
      </c>
      <c r="H127" s="0" t="s">
        <v>647</v>
      </c>
      <c r="I127" s="0" t="s">
        <v>42</v>
      </c>
      <c r="J127" s="0" t="s">
        <v>43</v>
      </c>
      <c r="L127" s="0" t="s">
        <v>44</v>
      </c>
      <c r="M127" s="0" t="s">
        <v>45</v>
      </c>
      <c r="N127" s="0" t="s">
        <v>45</v>
      </c>
      <c r="O127" s="0" t="s">
        <v>46</v>
      </c>
      <c r="P127" s="0" t="s">
        <v>47</v>
      </c>
      <c r="Q127" s="0" t="s">
        <v>45</v>
      </c>
      <c r="R127" s="0" t="s">
        <v>647</v>
      </c>
      <c r="S127" s="0" t="s">
        <v>338</v>
      </c>
      <c r="T127" s="0" t="s">
        <v>49</v>
      </c>
      <c r="U127" s="0" t="s">
        <v>648</v>
      </c>
      <c r="X127" s="0" t="s">
        <v>51</v>
      </c>
      <c r="Y127" s="0" t="s">
        <v>51</v>
      </c>
      <c r="Z127" s="0" t="s">
        <v>45</v>
      </c>
      <c r="AA127" s="0" t="s">
        <v>45</v>
      </c>
      <c r="AB127" s="0" t="s">
        <v>45</v>
      </c>
      <c r="AE127" s="0" t="s">
        <v>44</v>
      </c>
      <c r="AG127" s="0" t="s">
        <v>75</v>
      </c>
      <c r="AI127" s="5" t="n">
        <f aca="false">SUM(X:X-Z:Z)</f>
        <v>1</v>
      </c>
      <c r="AJ127" s="5"/>
      <c r="AK127" s="5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</row>
    <row r="128" customFormat="false" ht="12.8" hidden="false" customHeight="false" outlineLevel="0" collapsed="false">
      <c r="A128" s="0" t="s">
        <v>649</v>
      </c>
      <c r="B128" s="0" t="s">
        <v>650</v>
      </c>
      <c r="C128" s="0" t="s">
        <v>433</v>
      </c>
      <c r="D128" s="0" t="s">
        <v>38</v>
      </c>
      <c r="E128" s="0" t="n">
        <v>127199</v>
      </c>
      <c r="F128" s="0" t="s">
        <v>39</v>
      </c>
      <c r="G128" s="0" t="s">
        <v>420</v>
      </c>
      <c r="H128" s="0" t="s">
        <v>651</v>
      </c>
      <c r="I128" s="0" t="s">
        <v>42</v>
      </c>
      <c r="J128" s="0" t="s">
        <v>43</v>
      </c>
      <c r="L128" s="0" t="s">
        <v>44</v>
      </c>
      <c r="M128" s="0" t="s">
        <v>45</v>
      </c>
      <c r="N128" s="0" t="s">
        <v>45</v>
      </c>
      <c r="O128" s="0" t="s">
        <v>46</v>
      </c>
      <c r="P128" s="0" t="s">
        <v>47</v>
      </c>
      <c r="Q128" s="0" t="s">
        <v>45</v>
      </c>
      <c r="R128" s="0" t="s">
        <v>651</v>
      </c>
      <c r="S128" s="0" t="s">
        <v>91</v>
      </c>
      <c r="T128" s="0" t="s">
        <v>49</v>
      </c>
      <c r="U128" s="0" t="s">
        <v>652</v>
      </c>
      <c r="X128" s="0" t="s">
        <v>51</v>
      </c>
      <c r="Y128" s="0" t="s">
        <v>51</v>
      </c>
      <c r="Z128" s="0" t="s">
        <v>45</v>
      </c>
      <c r="AA128" s="0" t="s">
        <v>45</v>
      </c>
      <c r="AB128" s="0" t="s">
        <v>45</v>
      </c>
      <c r="AE128" s="0" t="s">
        <v>44</v>
      </c>
      <c r="AG128" s="0" t="s">
        <v>67</v>
      </c>
      <c r="AI128" s="5" t="n">
        <f aca="false">SUM(X:X-Z:Z)</f>
        <v>1</v>
      </c>
      <c r="AJ128" s="5"/>
      <c r="AK128" s="5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</row>
    <row r="129" customFormat="false" ht="12.8" hidden="false" customHeight="false" outlineLevel="0" collapsed="false">
      <c r="A129" s="0" t="s">
        <v>653</v>
      </c>
      <c r="B129" s="0" t="s">
        <v>654</v>
      </c>
      <c r="C129" s="0" t="s">
        <v>565</v>
      </c>
      <c r="D129" s="0" t="s">
        <v>38</v>
      </c>
      <c r="E129" s="0" t="n">
        <v>99204</v>
      </c>
      <c r="F129" s="0" t="s">
        <v>56</v>
      </c>
      <c r="G129" s="0" t="s">
        <v>57</v>
      </c>
      <c r="H129" s="0" t="s">
        <v>655</v>
      </c>
      <c r="I129" s="0" t="s">
        <v>42</v>
      </c>
      <c r="J129" s="0" t="s">
        <v>43</v>
      </c>
      <c r="K129" s="0" t="s">
        <v>59</v>
      </c>
      <c r="L129" s="0" t="s">
        <v>44</v>
      </c>
      <c r="M129" s="0" t="s">
        <v>45</v>
      </c>
      <c r="N129" s="0" t="s">
        <v>45</v>
      </c>
      <c r="O129" s="0" t="s">
        <v>60</v>
      </c>
      <c r="P129" s="0" t="s">
        <v>655</v>
      </c>
      <c r="Q129" s="0" t="s">
        <v>60</v>
      </c>
      <c r="R129" s="0" t="s">
        <v>655</v>
      </c>
      <c r="S129" s="0" t="s">
        <v>62</v>
      </c>
      <c r="T129" s="0" t="s">
        <v>63</v>
      </c>
      <c r="U129" s="0" t="s">
        <v>656</v>
      </c>
      <c r="X129" s="0" t="s">
        <v>51</v>
      </c>
      <c r="Y129" s="0" t="s">
        <v>51</v>
      </c>
      <c r="Z129" s="0" t="s">
        <v>45</v>
      </c>
      <c r="AA129" s="0" t="s">
        <v>45</v>
      </c>
      <c r="AB129" s="0" t="s">
        <v>45</v>
      </c>
      <c r="AE129" s="0" t="s">
        <v>44</v>
      </c>
      <c r="AG129" s="0" t="s">
        <v>66</v>
      </c>
      <c r="AH129" s="0" t="s">
        <v>67</v>
      </c>
      <c r="AI129" s="5" t="n">
        <f aca="false">SUM(X:X-Z:Z)</f>
        <v>1</v>
      </c>
      <c r="AJ129" s="5"/>
      <c r="AK129" s="5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</row>
    <row r="130" customFormat="false" ht="12.8" hidden="false" customHeight="false" outlineLevel="0" collapsed="false">
      <c r="A130" s="0" t="s">
        <v>657</v>
      </c>
      <c r="B130" s="0" t="s">
        <v>606</v>
      </c>
      <c r="C130" s="0" t="s">
        <v>367</v>
      </c>
      <c r="D130" s="0" t="s">
        <v>38</v>
      </c>
      <c r="E130" s="0" t="n">
        <v>49193</v>
      </c>
      <c r="F130" s="0" t="s">
        <v>39</v>
      </c>
      <c r="G130" s="0" t="s">
        <v>398</v>
      </c>
      <c r="H130" s="0" t="s">
        <v>658</v>
      </c>
      <c r="I130" s="0" t="s">
        <v>42</v>
      </c>
      <c r="J130" s="0" t="s">
        <v>43</v>
      </c>
      <c r="L130" s="0" t="s">
        <v>44</v>
      </c>
      <c r="M130" s="0" t="s">
        <v>45</v>
      </c>
      <c r="N130" s="0" t="s">
        <v>45</v>
      </c>
      <c r="O130" s="0" t="s">
        <v>46</v>
      </c>
      <c r="P130" s="0" t="s">
        <v>47</v>
      </c>
      <c r="Q130" s="0" t="s">
        <v>45</v>
      </c>
      <c r="R130" s="0" t="s">
        <v>658</v>
      </c>
      <c r="S130" s="0" t="s">
        <v>114</v>
      </c>
      <c r="T130" s="0" t="s">
        <v>49</v>
      </c>
      <c r="U130" s="0" t="s">
        <v>659</v>
      </c>
      <c r="X130" s="0" t="s">
        <v>51</v>
      </c>
      <c r="Y130" s="0" t="s">
        <v>51</v>
      </c>
      <c r="Z130" s="0" t="s">
        <v>45</v>
      </c>
      <c r="AA130" s="0" t="s">
        <v>45</v>
      </c>
      <c r="AB130" s="0" t="s">
        <v>45</v>
      </c>
      <c r="AE130" s="0" t="s">
        <v>44</v>
      </c>
      <c r="AG130" s="0" t="s">
        <v>67</v>
      </c>
      <c r="AI130" s="5" t="n">
        <f aca="false">SUM(X:X-Z:Z)</f>
        <v>1</v>
      </c>
      <c r="AJ130" s="5"/>
      <c r="AK130" s="5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</row>
    <row r="131" customFormat="false" ht="12.8" hidden="false" customHeight="false" outlineLevel="0" collapsed="false">
      <c r="A131" s="0" t="s">
        <v>660</v>
      </c>
      <c r="B131" s="0" t="s">
        <v>661</v>
      </c>
      <c r="C131" s="0" t="s">
        <v>266</v>
      </c>
      <c r="D131" s="0" t="s">
        <v>38</v>
      </c>
      <c r="E131" s="0" t="n">
        <v>189779</v>
      </c>
      <c r="F131" s="0" t="s">
        <v>140</v>
      </c>
      <c r="G131" s="0" t="s">
        <v>662</v>
      </c>
      <c r="H131" s="0" t="s">
        <v>663</v>
      </c>
      <c r="I131" s="0" t="s">
        <v>42</v>
      </c>
      <c r="J131" s="0" t="s">
        <v>43</v>
      </c>
      <c r="L131" s="0" t="s">
        <v>44</v>
      </c>
      <c r="M131" s="0" t="s">
        <v>45</v>
      </c>
      <c r="N131" s="0" t="s">
        <v>45</v>
      </c>
      <c r="O131" s="0" t="s">
        <v>664</v>
      </c>
      <c r="P131" s="0" t="s">
        <v>665</v>
      </c>
      <c r="Q131" s="0" t="s">
        <v>666</v>
      </c>
      <c r="R131" s="0" t="s">
        <v>663</v>
      </c>
      <c r="S131" s="0" t="s">
        <v>667</v>
      </c>
      <c r="T131" s="0" t="s">
        <v>668</v>
      </c>
      <c r="U131" s="0" t="s">
        <v>669</v>
      </c>
      <c r="X131" s="0" t="s">
        <v>51</v>
      </c>
      <c r="Y131" s="0" t="s">
        <v>51</v>
      </c>
      <c r="Z131" s="0" t="s">
        <v>45</v>
      </c>
      <c r="AA131" s="0" t="s">
        <v>45</v>
      </c>
      <c r="AB131" s="0" t="s">
        <v>45</v>
      </c>
      <c r="AE131" s="0" t="s">
        <v>44</v>
      </c>
      <c r="AG131" s="0" t="s">
        <v>52</v>
      </c>
      <c r="AH131" s="0" t="s">
        <v>67</v>
      </c>
      <c r="AI131" s="5" t="n">
        <f aca="false">SUM(X:X-Z:Z)</f>
        <v>1</v>
      </c>
      <c r="AJ131" s="5"/>
      <c r="AK131" s="5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</row>
    <row r="132" customFormat="false" ht="12.8" hidden="false" customHeight="false" outlineLevel="0" collapsed="false">
      <c r="A132" s="0" t="s">
        <v>670</v>
      </c>
      <c r="B132" s="0" t="s">
        <v>671</v>
      </c>
      <c r="C132" s="0" t="s">
        <v>197</v>
      </c>
      <c r="D132" s="0" t="s">
        <v>38</v>
      </c>
      <c r="E132" s="0" t="n">
        <v>60737</v>
      </c>
      <c r="F132" s="0" t="s">
        <v>39</v>
      </c>
      <c r="G132" s="0" t="s">
        <v>672</v>
      </c>
      <c r="H132" s="0" t="s">
        <v>673</v>
      </c>
      <c r="I132" s="0" t="s">
        <v>42</v>
      </c>
      <c r="J132" s="0" t="s">
        <v>43</v>
      </c>
      <c r="L132" s="0" t="s">
        <v>44</v>
      </c>
      <c r="M132" s="0" t="s">
        <v>45</v>
      </c>
      <c r="N132" s="0" t="s">
        <v>45</v>
      </c>
      <c r="O132" s="0" t="s">
        <v>46</v>
      </c>
      <c r="P132" s="0" t="s">
        <v>47</v>
      </c>
      <c r="Q132" s="0" t="s">
        <v>45</v>
      </c>
      <c r="R132" s="0" t="s">
        <v>673</v>
      </c>
      <c r="S132" s="0" t="s">
        <v>51</v>
      </c>
      <c r="T132" s="0" t="s">
        <v>63</v>
      </c>
      <c r="U132" s="0" t="s">
        <v>674</v>
      </c>
      <c r="X132" s="0" t="s">
        <v>51</v>
      </c>
      <c r="Y132" s="0" t="s">
        <v>51</v>
      </c>
      <c r="Z132" s="0" t="s">
        <v>45</v>
      </c>
      <c r="AA132" s="0" t="s">
        <v>45</v>
      </c>
      <c r="AB132" s="0" t="s">
        <v>45</v>
      </c>
      <c r="AE132" s="0" t="s">
        <v>44</v>
      </c>
      <c r="AG132" s="0" t="s">
        <v>51</v>
      </c>
      <c r="AI132" s="5" t="n">
        <f aca="false">SUM(X:X-Z:Z)</f>
        <v>1</v>
      </c>
      <c r="AJ132" s="5"/>
      <c r="AK132" s="5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</row>
    <row r="133" customFormat="false" ht="12.8" hidden="false" customHeight="false" outlineLevel="0" collapsed="false">
      <c r="A133" s="0" t="s">
        <v>675</v>
      </c>
      <c r="B133" s="0" t="s">
        <v>676</v>
      </c>
      <c r="C133" s="0" t="s">
        <v>549</v>
      </c>
      <c r="D133" s="0" t="s">
        <v>38</v>
      </c>
      <c r="E133" s="0" t="n">
        <v>61848</v>
      </c>
      <c r="F133" s="0" t="s">
        <v>118</v>
      </c>
      <c r="G133" s="0" t="s">
        <v>119</v>
      </c>
      <c r="H133" s="0" t="s">
        <v>677</v>
      </c>
      <c r="I133" s="0" t="s">
        <v>42</v>
      </c>
      <c r="J133" s="0" t="s">
        <v>43</v>
      </c>
      <c r="K133" s="0" t="s">
        <v>59</v>
      </c>
      <c r="L133" s="0" t="s">
        <v>44</v>
      </c>
      <c r="M133" s="0" t="s">
        <v>45</v>
      </c>
      <c r="N133" s="0" t="s">
        <v>45</v>
      </c>
      <c r="O133" s="0" t="s">
        <v>60</v>
      </c>
      <c r="P133" s="0" t="s">
        <v>677</v>
      </c>
      <c r="Q133" s="0" t="s">
        <v>60</v>
      </c>
      <c r="R133" s="0" t="s">
        <v>677</v>
      </c>
      <c r="S133" s="0" t="s">
        <v>62</v>
      </c>
      <c r="T133" s="0" t="s">
        <v>63</v>
      </c>
      <c r="U133" s="0" t="s">
        <v>678</v>
      </c>
      <c r="X133" s="0" t="s">
        <v>51</v>
      </c>
      <c r="Y133" s="0" t="s">
        <v>51</v>
      </c>
      <c r="Z133" s="0" t="s">
        <v>45</v>
      </c>
      <c r="AA133" s="0" t="s">
        <v>45</v>
      </c>
      <c r="AB133" s="0" t="s">
        <v>45</v>
      </c>
      <c r="AE133" s="0" t="s">
        <v>44</v>
      </c>
      <c r="AG133" s="0" t="s">
        <v>66</v>
      </c>
      <c r="AH133" s="0" t="s">
        <v>67</v>
      </c>
      <c r="AI133" s="5" t="n">
        <f aca="false">SUM(X:X-Z:Z)</f>
        <v>1</v>
      </c>
      <c r="AJ133" s="5"/>
      <c r="AK133" s="5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</row>
    <row r="134" customFormat="false" ht="12.8" hidden="false" customHeight="false" outlineLevel="0" collapsed="false">
      <c r="A134" s="0" t="s">
        <v>679</v>
      </c>
      <c r="B134" s="0" t="s">
        <v>680</v>
      </c>
      <c r="C134" s="0" t="s">
        <v>37</v>
      </c>
      <c r="D134" s="0" t="s">
        <v>38</v>
      </c>
      <c r="E134" s="0" t="n">
        <v>236028</v>
      </c>
      <c r="F134" s="0" t="s">
        <v>118</v>
      </c>
      <c r="G134" s="0" t="s">
        <v>119</v>
      </c>
      <c r="H134" s="0" t="s">
        <v>681</v>
      </c>
      <c r="I134" s="0" t="s">
        <v>42</v>
      </c>
      <c r="J134" s="0" t="s">
        <v>43</v>
      </c>
      <c r="K134" s="0" t="s">
        <v>59</v>
      </c>
      <c r="L134" s="0" t="s">
        <v>44</v>
      </c>
      <c r="M134" s="0" t="s">
        <v>45</v>
      </c>
      <c r="N134" s="0" t="s">
        <v>45</v>
      </c>
      <c r="O134" s="0" t="s">
        <v>60</v>
      </c>
      <c r="P134" s="0" t="s">
        <v>681</v>
      </c>
      <c r="Q134" s="0" t="s">
        <v>60</v>
      </c>
      <c r="R134" s="0" t="s">
        <v>681</v>
      </c>
      <c r="S134" s="0" t="s">
        <v>62</v>
      </c>
      <c r="T134" s="0" t="s">
        <v>63</v>
      </c>
      <c r="U134" s="0" t="s">
        <v>682</v>
      </c>
      <c r="X134" s="0" t="s">
        <v>51</v>
      </c>
      <c r="Y134" s="0" t="s">
        <v>51</v>
      </c>
      <c r="Z134" s="0" t="s">
        <v>45</v>
      </c>
      <c r="AA134" s="0" t="s">
        <v>45</v>
      </c>
      <c r="AB134" s="0" t="s">
        <v>45</v>
      </c>
      <c r="AD134" s="0" t="s">
        <v>65</v>
      </c>
      <c r="AE134" s="0" t="s">
        <v>44</v>
      </c>
      <c r="AG134" s="0" t="s">
        <v>52</v>
      </c>
      <c r="AH134" s="0" t="s">
        <v>67</v>
      </c>
      <c r="AI134" s="5" t="n">
        <f aca="false">SUM(X:X-Z:Z)</f>
        <v>1</v>
      </c>
      <c r="AJ134" s="5"/>
      <c r="AK134" s="5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</row>
    <row r="135" customFormat="false" ht="12.8" hidden="false" customHeight="false" outlineLevel="0" collapsed="false">
      <c r="A135" s="0" t="s">
        <v>683</v>
      </c>
      <c r="B135" s="0" t="s">
        <v>684</v>
      </c>
      <c r="C135" s="0" t="s">
        <v>493</v>
      </c>
      <c r="D135" s="0" t="s">
        <v>38</v>
      </c>
      <c r="E135" s="0" t="n">
        <v>75985</v>
      </c>
      <c r="F135" s="0" t="s">
        <v>56</v>
      </c>
      <c r="G135" s="0" t="s">
        <v>57</v>
      </c>
      <c r="H135" s="0" t="s">
        <v>685</v>
      </c>
      <c r="I135" s="0" t="s">
        <v>42</v>
      </c>
      <c r="J135" s="0" t="s">
        <v>43</v>
      </c>
      <c r="K135" s="0" t="s">
        <v>59</v>
      </c>
      <c r="L135" s="0" t="s">
        <v>44</v>
      </c>
      <c r="M135" s="0" t="s">
        <v>45</v>
      </c>
      <c r="N135" s="0" t="s">
        <v>45</v>
      </c>
      <c r="O135" s="0" t="s">
        <v>60</v>
      </c>
      <c r="P135" s="0" t="s">
        <v>685</v>
      </c>
      <c r="Q135" s="0" t="s">
        <v>60</v>
      </c>
      <c r="R135" s="0" t="s">
        <v>685</v>
      </c>
      <c r="S135" s="0" t="s">
        <v>62</v>
      </c>
      <c r="T135" s="0" t="s">
        <v>63</v>
      </c>
      <c r="U135" s="0" t="s">
        <v>686</v>
      </c>
      <c r="X135" s="0" t="s">
        <v>51</v>
      </c>
      <c r="Y135" s="0" t="s">
        <v>51</v>
      </c>
      <c r="Z135" s="0" t="s">
        <v>45</v>
      </c>
      <c r="AA135" s="0" t="s">
        <v>45</v>
      </c>
      <c r="AB135" s="0" t="s">
        <v>45</v>
      </c>
      <c r="AE135" s="0" t="s">
        <v>44</v>
      </c>
      <c r="AG135" s="0" t="s">
        <v>127</v>
      </c>
      <c r="AH135" s="0" t="s">
        <v>67</v>
      </c>
      <c r="AI135" s="5" t="n">
        <f aca="false">SUM(X:X-Z:Z)</f>
        <v>1</v>
      </c>
      <c r="AJ135" s="5"/>
      <c r="AK135" s="5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</row>
    <row r="136" customFormat="false" ht="12.8" hidden="false" customHeight="false" outlineLevel="0" collapsed="false">
      <c r="A136" s="0" t="s">
        <v>687</v>
      </c>
      <c r="B136" s="0" t="s">
        <v>688</v>
      </c>
      <c r="C136" s="0" t="s">
        <v>70</v>
      </c>
      <c r="D136" s="0" t="s">
        <v>38</v>
      </c>
      <c r="E136" s="0" t="n">
        <v>4847</v>
      </c>
      <c r="F136" s="0" t="s">
        <v>39</v>
      </c>
      <c r="G136" s="0" t="s">
        <v>234</v>
      </c>
      <c r="H136" s="0" t="s">
        <v>689</v>
      </c>
      <c r="I136" s="0" t="s">
        <v>42</v>
      </c>
      <c r="J136" s="0" t="s">
        <v>43</v>
      </c>
      <c r="L136" s="0" t="s">
        <v>44</v>
      </c>
      <c r="M136" s="0" t="s">
        <v>45</v>
      </c>
      <c r="N136" s="0" t="s">
        <v>45</v>
      </c>
      <c r="O136" s="0" t="s">
        <v>46</v>
      </c>
      <c r="P136" s="0" t="s">
        <v>47</v>
      </c>
      <c r="Q136" s="0" t="s">
        <v>45</v>
      </c>
      <c r="R136" s="0" t="s">
        <v>689</v>
      </c>
      <c r="S136" s="0" t="s">
        <v>51</v>
      </c>
      <c r="T136" s="0" t="s">
        <v>63</v>
      </c>
      <c r="U136" s="0" t="s">
        <v>690</v>
      </c>
      <c r="X136" s="0" t="s">
        <v>51</v>
      </c>
      <c r="Y136" s="0" t="s">
        <v>51</v>
      </c>
      <c r="Z136" s="0" t="s">
        <v>45</v>
      </c>
      <c r="AA136" s="0" t="s">
        <v>45</v>
      </c>
      <c r="AB136" s="0" t="s">
        <v>45</v>
      </c>
      <c r="AE136" s="0" t="s">
        <v>44</v>
      </c>
      <c r="AG136" s="0" t="s">
        <v>51</v>
      </c>
      <c r="AI136" s="5" t="n">
        <f aca="false">SUM(X:X-Z:Z)</f>
        <v>1</v>
      </c>
      <c r="AJ136" s="5"/>
      <c r="AK136" s="5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</row>
    <row r="137" customFormat="false" ht="12.8" hidden="false" customHeight="false" outlineLevel="0" collapsed="false">
      <c r="A137" s="0" t="s">
        <v>691</v>
      </c>
      <c r="B137" s="0" t="s">
        <v>345</v>
      </c>
      <c r="C137" s="0" t="s">
        <v>565</v>
      </c>
      <c r="D137" s="0" t="s">
        <v>38</v>
      </c>
      <c r="E137" s="0" t="n">
        <v>38416</v>
      </c>
      <c r="F137" s="0" t="s">
        <v>118</v>
      </c>
      <c r="G137" s="0" t="s">
        <v>119</v>
      </c>
      <c r="H137" s="0" t="s">
        <v>692</v>
      </c>
      <c r="I137" s="0" t="s">
        <v>42</v>
      </c>
      <c r="J137" s="0" t="s">
        <v>43</v>
      </c>
      <c r="K137" s="0" t="s">
        <v>59</v>
      </c>
      <c r="L137" s="0" t="s">
        <v>44</v>
      </c>
      <c r="M137" s="0" t="s">
        <v>45</v>
      </c>
      <c r="N137" s="0" t="s">
        <v>45</v>
      </c>
      <c r="O137" s="0" t="s">
        <v>60</v>
      </c>
      <c r="P137" s="0" t="s">
        <v>692</v>
      </c>
      <c r="Q137" s="0" t="s">
        <v>60</v>
      </c>
      <c r="R137" s="0" t="s">
        <v>692</v>
      </c>
      <c r="S137" s="0" t="s">
        <v>62</v>
      </c>
      <c r="T137" s="0" t="s">
        <v>63</v>
      </c>
      <c r="U137" s="0" t="s">
        <v>693</v>
      </c>
      <c r="X137" s="0" t="s">
        <v>51</v>
      </c>
      <c r="Y137" s="0" t="s">
        <v>51</v>
      </c>
      <c r="Z137" s="0" t="s">
        <v>45</v>
      </c>
      <c r="AA137" s="0" t="s">
        <v>45</v>
      </c>
      <c r="AB137" s="0" t="s">
        <v>45</v>
      </c>
      <c r="AD137" s="0" t="s">
        <v>65</v>
      </c>
      <c r="AE137" s="0" t="s">
        <v>44</v>
      </c>
      <c r="AG137" s="0" t="s">
        <v>66</v>
      </c>
      <c r="AH137" s="0" t="s">
        <v>67</v>
      </c>
      <c r="AI137" s="5" t="n">
        <f aca="false">SUM(X:X-Z:Z)</f>
        <v>1</v>
      </c>
      <c r="AJ137" s="5"/>
      <c r="AK137" s="5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</row>
    <row r="138" customFormat="false" ht="12.8" hidden="false" customHeight="false" outlineLevel="0" collapsed="false">
      <c r="A138" s="0" t="s">
        <v>694</v>
      </c>
      <c r="B138" s="0" t="s">
        <v>695</v>
      </c>
      <c r="C138" s="0" t="s">
        <v>376</v>
      </c>
      <c r="D138" s="0" t="s">
        <v>38</v>
      </c>
      <c r="E138" s="0" t="n">
        <v>85888</v>
      </c>
      <c r="F138" s="0" t="s">
        <v>118</v>
      </c>
      <c r="G138" s="0" t="s">
        <v>119</v>
      </c>
      <c r="H138" s="0" t="s">
        <v>696</v>
      </c>
      <c r="I138" s="0" t="s">
        <v>42</v>
      </c>
      <c r="J138" s="0" t="s">
        <v>43</v>
      </c>
      <c r="K138" s="0" t="s">
        <v>59</v>
      </c>
      <c r="L138" s="0" t="s">
        <v>44</v>
      </c>
      <c r="M138" s="0" t="s">
        <v>45</v>
      </c>
      <c r="N138" s="0" t="s">
        <v>45</v>
      </c>
      <c r="O138" s="0" t="s">
        <v>60</v>
      </c>
      <c r="P138" s="0" t="s">
        <v>696</v>
      </c>
      <c r="Q138" s="0" t="s">
        <v>60</v>
      </c>
      <c r="R138" s="0" t="s">
        <v>696</v>
      </c>
      <c r="S138" s="0" t="s">
        <v>62</v>
      </c>
      <c r="T138" s="0" t="s">
        <v>63</v>
      </c>
      <c r="U138" s="0" t="s">
        <v>697</v>
      </c>
      <c r="X138" s="0" t="s">
        <v>51</v>
      </c>
      <c r="Y138" s="0" t="s">
        <v>51</v>
      </c>
      <c r="Z138" s="0" t="s">
        <v>45</v>
      </c>
      <c r="AA138" s="0" t="s">
        <v>45</v>
      </c>
      <c r="AB138" s="0" t="s">
        <v>45</v>
      </c>
      <c r="AD138" s="0" t="s">
        <v>65</v>
      </c>
      <c r="AE138" s="0" t="s">
        <v>44</v>
      </c>
      <c r="AG138" s="0" t="s">
        <v>200</v>
      </c>
      <c r="AH138" s="0" t="s">
        <v>67</v>
      </c>
      <c r="AI138" s="5" t="n">
        <f aca="false">SUM(X:X-Z:Z)</f>
        <v>1</v>
      </c>
      <c r="AJ138" s="5"/>
      <c r="AK138" s="5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</row>
    <row r="139" customFormat="false" ht="12.8" hidden="false" customHeight="false" outlineLevel="0" collapsed="false">
      <c r="A139" s="0" t="s">
        <v>698</v>
      </c>
      <c r="B139" s="0" t="s">
        <v>699</v>
      </c>
      <c r="C139" s="0" t="s">
        <v>207</v>
      </c>
      <c r="D139" s="0" t="s">
        <v>38</v>
      </c>
      <c r="E139" s="0" t="n">
        <v>161079</v>
      </c>
      <c r="F139" s="0" t="s">
        <v>56</v>
      </c>
      <c r="G139" s="0" t="s">
        <v>57</v>
      </c>
      <c r="H139" s="0" t="s">
        <v>700</v>
      </c>
      <c r="I139" s="0" t="s">
        <v>42</v>
      </c>
      <c r="J139" s="0" t="s">
        <v>43</v>
      </c>
      <c r="K139" s="0" t="s">
        <v>59</v>
      </c>
      <c r="L139" s="0" t="s">
        <v>44</v>
      </c>
      <c r="M139" s="0" t="s">
        <v>45</v>
      </c>
      <c r="N139" s="0" t="s">
        <v>45</v>
      </c>
      <c r="O139" s="0" t="s">
        <v>60</v>
      </c>
      <c r="P139" s="0" t="s">
        <v>700</v>
      </c>
      <c r="Q139" s="0" t="s">
        <v>60</v>
      </c>
      <c r="R139" s="0" t="s">
        <v>700</v>
      </c>
      <c r="S139" s="0" t="s">
        <v>62</v>
      </c>
      <c r="T139" s="0" t="s">
        <v>63</v>
      </c>
      <c r="U139" s="0" t="s">
        <v>701</v>
      </c>
      <c r="X139" s="0" t="s">
        <v>51</v>
      </c>
      <c r="Y139" s="0" t="s">
        <v>51</v>
      </c>
      <c r="Z139" s="0" t="s">
        <v>45</v>
      </c>
      <c r="AA139" s="0" t="s">
        <v>45</v>
      </c>
      <c r="AB139" s="0" t="s">
        <v>45</v>
      </c>
      <c r="AE139" s="0" t="s">
        <v>44</v>
      </c>
      <c r="AG139" s="0" t="s">
        <v>353</v>
      </c>
      <c r="AH139" s="0" t="s">
        <v>67</v>
      </c>
      <c r="AI139" s="5" t="n">
        <f aca="false">SUM(X:X-Z:Z)</f>
        <v>1</v>
      </c>
      <c r="AJ139" s="5"/>
      <c r="AK139" s="5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</row>
    <row r="140" customFormat="false" ht="12.8" hidden="false" customHeight="false" outlineLevel="0" collapsed="false">
      <c r="A140" s="0" t="s">
        <v>702</v>
      </c>
      <c r="B140" s="0" t="s">
        <v>703</v>
      </c>
      <c r="C140" s="0" t="s">
        <v>704</v>
      </c>
      <c r="D140" s="0" t="s">
        <v>38</v>
      </c>
      <c r="E140" s="0" t="n">
        <v>91841</v>
      </c>
      <c r="F140" s="0" t="s">
        <v>118</v>
      </c>
      <c r="G140" s="0" t="s">
        <v>119</v>
      </c>
      <c r="H140" s="0" t="s">
        <v>705</v>
      </c>
      <c r="I140" s="0" t="s">
        <v>42</v>
      </c>
      <c r="J140" s="0" t="s">
        <v>43</v>
      </c>
      <c r="K140" s="0" t="s">
        <v>59</v>
      </c>
      <c r="L140" s="0" t="s">
        <v>44</v>
      </c>
      <c r="M140" s="0" t="s">
        <v>45</v>
      </c>
      <c r="N140" s="0" t="s">
        <v>45</v>
      </c>
      <c r="O140" s="0" t="s">
        <v>60</v>
      </c>
      <c r="P140" s="0" t="s">
        <v>705</v>
      </c>
      <c r="Q140" s="0" t="s">
        <v>60</v>
      </c>
      <c r="R140" s="0" t="s">
        <v>705</v>
      </c>
      <c r="S140" s="0" t="s">
        <v>62</v>
      </c>
      <c r="T140" s="0" t="s">
        <v>63</v>
      </c>
      <c r="U140" s="0" t="s">
        <v>706</v>
      </c>
      <c r="X140" s="0" t="s">
        <v>51</v>
      </c>
      <c r="Y140" s="0" t="s">
        <v>51</v>
      </c>
      <c r="Z140" s="0" t="s">
        <v>45</v>
      </c>
      <c r="AA140" s="0" t="s">
        <v>45</v>
      </c>
      <c r="AB140" s="0" t="s">
        <v>45</v>
      </c>
      <c r="AD140" s="0" t="s">
        <v>65</v>
      </c>
      <c r="AE140" s="0" t="s">
        <v>44</v>
      </c>
      <c r="AG140" s="0" t="s">
        <v>594</v>
      </c>
      <c r="AH140" s="0" t="s">
        <v>67</v>
      </c>
      <c r="AI140" s="5" t="n">
        <f aca="false">SUM(X:X-Z:Z)</f>
        <v>1</v>
      </c>
      <c r="AJ140" s="5"/>
      <c r="AK140" s="5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</row>
    <row r="141" customFormat="false" ht="12.8" hidden="false" customHeight="false" outlineLevel="0" collapsed="false">
      <c r="A141" s="0" t="s">
        <v>707</v>
      </c>
      <c r="B141" s="0" t="s">
        <v>708</v>
      </c>
      <c r="C141" s="0" t="s">
        <v>185</v>
      </c>
      <c r="D141" s="0" t="s">
        <v>38</v>
      </c>
      <c r="E141" s="0" t="n">
        <v>230481</v>
      </c>
      <c r="F141" s="0" t="s">
        <v>118</v>
      </c>
      <c r="G141" s="0" t="s">
        <v>119</v>
      </c>
      <c r="H141" s="0" t="s">
        <v>709</v>
      </c>
      <c r="I141" s="0" t="s">
        <v>42</v>
      </c>
      <c r="J141" s="0" t="s">
        <v>43</v>
      </c>
      <c r="K141" s="0" t="s">
        <v>59</v>
      </c>
      <c r="L141" s="0" t="s">
        <v>44</v>
      </c>
      <c r="M141" s="0" t="s">
        <v>45</v>
      </c>
      <c r="N141" s="0" t="s">
        <v>45</v>
      </c>
      <c r="O141" s="0" t="s">
        <v>60</v>
      </c>
      <c r="P141" s="0" t="s">
        <v>709</v>
      </c>
      <c r="Q141" s="0" t="s">
        <v>60</v>
      </c>
      <c r="R141" s="0" t="s">
        <v>709</v>
      </c>
      <c r="S141" s="0" t="s">
        <v>51</v>
      </c>
      <c r="T141" s="0" t="s">
        <v>63</v>
      </c>
      <c r="U141" s="0" t="s">
        <v>710</v>
      </c>
      <c r="X141" s="0" t="s">
        <v>67</v>
      </c>
      <c r="Y141" s="0" t="s">
        <v>51</v>
      </c>
      <c r="Z141" s="0" t="s">
        <v>45</v>
      </c>
      <c r="AA141" s="0" t="s">
        <v>45</v>
      </c>
      <c r="AB141" s="0" t="s">
        <v>45</v>
      </c>
      <c r="AD141" s="0" t="s">
        <v>65</v>
      </c>
      <c r="AE141" s="0" t="s">
        <v>44</v>
      </c>
      <c r="AG141" s="0" t="s">
        <v>51</v>
      </c>
      <c r="AH141" s="0" t="s">
        <v>67</v>
      </c>
      <c r="AI141" s="5" t="n">
        <f aca="false">SUM(X:X-Z:Z)</f>
        <v>2</v>
      </c>
      <c r="AJ141" s="5"/>
      <c r="AK141" s="5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</row>
    <row r="142" customFormat="false" ht="12.8" hidden="false" customHeight="false" outlineLevel="0" collapsed="false">
      <c r="A142" s="0" t="s">
        <v>711</v>
      </c>
      <c r="B142" s="0" t="s">
        <v>712</v>
      </c>
      <c r="C142" s="0" t="s">
        <v>713</v>
      </c>
      <c r="D142" s="0" t="s">
        <v>38</v>
      </c>
      <c r="E142" s="0" t="n">
        <v>97024</v>
      </c>
      <c r="F142" s="0" t="s">
        <v>118</v>
      </c>
      <c r="G142" s="0" t="s">
        <v>119</v>
      </c>
      <c r="H142" s="0" t="s">
        <v>714</v>
      </c>
      <c r="I142" s="0" t="s">
        <v>42</v>
      </c>
      <c r="J142" s="0" t="s">
        <v>43</v>
      </c>
      <c r="K142" s="0" t="s">
        <v>59</v>
      </c>
      <c r="L142" s="0" t="s">
        <v>44</v>
      </c>
      <c r="M142" s="0" t="s">
        <v>45</v>
      </c>
      <c r="N142" s="0" t="s">
        <v>45</v>
      </c>
      <c r="O142" s="0" t="s">
        <v>60</v>
      </c>
      <c r="P142" s="0" t="s">
        <v>714</v>
      </c>
      <c r="Q142" s="0" t="s">
        <v>60</v>
      </c>
      <c r="R142" s="0" t="s">
        <v>714</v>
      </c>
      <c r="S142" s="0" t="s">
        <v>62</v>
      </c>
      <c r="T142" s="0" t="s">
        <v>63</v>
      </c>
      <c r="U142" s="0" t="s">
        <v>715</v>
      </c>
      <c r="X142" s="0" t="s">
        <v>67</v>
      </c>
      <c r="Y142" s="0" t="s">
        <v>51</v>
      </c>
      <c r="Z142" s="0" t="s">
        <v>45</v>
      </c>
      <c r="AA142" s="0" t="s">
        <v>45</v>
      </c>
      <c r="AB142" s="0" t="s">
        <v>45</v>
      </c>
      <c r="AD142" s="0" t="s">
        <v>65</v>
      </c>
      <c r="AE142" s="0" t="s">
        <v>44</v>
      </c>
      <c r="AG142" s="0" t="s">
        <v>214</v>
      </c>
      <c r="AH142" s="0" t="s">
        <v>67</v>
      </c>
      <c r="AI142" s="5" t="n">
        <f aca="false">SUM(X:X-Z:Z)</f>
        <v>2</v>
      </c>
      <c r="AJ142" s="5"/>
      <c r="AK142" s="5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</row>
    <row r="143" customFormat="false" ht="12.8" hidden="false" customHeight="false" outlineLevel="0" collapsed="false">
      <c r="A143" s="0" t="s">
        <v>716</v>
      </c>
      <c r="B143" s="0" t="s">
        <v>471</v>
      </c>
      <c r="C143" s="0" t="s">
        <v>246</v>
      </c>
      <c r="D143" s="0" t="s">
        <v>38</v>
      </c>
      <c r="E143" s="0" t="n">
        <v>152468</v>
      </c>
      <c r="F143" s="0" t="s">
        <v>56</v>
      </c>
      <c r="G143" s="0" t="s">
        <v>57</v>
      </c>
      <c r="H143" s="0" t="s">
        <v>717</v>
      </c>
      <c r="I143" s="0" t="s">
        <v>42</v>
      </c>
      <c r="J143" s="0" t="s">
        <v>43</v>
      </c>
      <c r="K143" s="0" t="s">
        <v>59</v>
      </c>
      <c r="L143" s="0" t="s">
        <v>44</v>
      </c>
      <c r="M143" s="0" t="s">
        <v>45</v>
      </c>
      <c r="N143" s="0" t="s">
        <v>45</v>
      </c>
      <c r="O143" s="0" t="s">
        <v>60</v>
      </c>
      <c r="P143" s="0" t="s">
        <v>717</v>
      </c>
      <c r="Q143" s="0" t="s">
        <v>60</v>
      </c>
      <c r="R143" s="0" t="s">
        <v>717</v>
      </c>
      <c r="S143" s="0" t="s">
        <v>62</v>
      </c>
      <c r="T143" s="0" t="s">
        <v>63</v>
      </c>
      <c r="U143" s="0" t="s">
        <v>718</v>
      </c>
      <c r="X143" s="0" t="s">
        <v>51</v>
      </c>
      <c r="Y143" s="0" t="s">
        <v>51</v>
      </c>
      <c r="Z143" s="0" t="s">
        <v>45</v>
      </c>
      <c r="AA143" s="0" t="s">
        <v>45</v>
      </c>
      <c r="AB143" s="0" t="s">
        <v>45</v>
      </c>
      <c r="AD143" s="0" t="s">
        <v>65</v>
      </c>
      <c r="AE143" s="0" t="s">
        <v>44</v>
      </c>
      <c r="AG143" s="0" t="s">
        <v>52</v>
      </c>
      <c r="AH143" s="0" t="s">
        <v>67</v>
      </c>
      <c r="AI143" s="5" t="n">
        <f aca="false">SUM(X:X-Z:Z)</f>
        <v>1</v>
      </c>
      <c r="AJ143" s="5"/>
      <c r="AK143" s="5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</row>
    <row r="144" customFormat="false" ht="12.8" hidden="false" customHeight="false" outlineLevel="0" collapsed="false">
      <c r="A144" s="0" t="s">
        <v>719</v>
      </c>
      <c r="B144" s="0" t="s">
        <v>720</v>
      </c>
      <c r="C144" s="0" t="s">
        <v>88</v>
      </c>
      <c r="D144" s="0" t="s">
        <v>38</v>
      </c>
      <c r="E144" s="0" t="n">
        <v>147429</v>
      </c>
      <c r="F144" s="0" t="s">
        <v>56</v>
      </c>
      <c r="G144" s="0" t="s">
        <v>57</v>
      </c>
      <c r="H144" s="0" t="s">
        <v>721</v>
      </c>
      <c r="I144" s="0" t="s">
        <v>42</v>
      </c>
      <c r="J144" s="0" t="s">
        <v>43</v>
      </c>
      <c r="K144" s="0" t="s">
        <v>59</v>
      </c>
      <c r="L144" s="0" t="s">
        <v>44</v>
      </c>
      <c r="M144" s="0" t="s">
        <v>45</v>
      </c>
      <c r="N144" s="0" t="s">
        <v>45</v>
      </c>
      <c r="O144" s="0" t="s">
        <v>60</v>
      </c>
      <c r="P144" s="0" t="s">
        <v>721</v>
      </c>
      <c r="Q144" s="0" t="s">
        <v>60</v>
      </c>
      <c r="R144" s="0" t="s">
        <v>721</v>
      </c>
      <c r="S144" s="0" t="s">
        <v>62</v>
      </c>
      <c r="T144" s="0" t="s">
        <v>63</v>
      </c>
      <c r="U144" s="0" t="s">
        <v>722</v>
      </c>
      <c r="X144" s="0" t="s">
        <v>51</v>
      </c>
      <c r="Y144" s="0" t="s">
        <v>51</v>
      </c>
      <c r="Z144" s="0" t="s">
        <v>45</v>
      </c>
      <c r="AA144" s="0" t="s">
        <v>45</v>
      </c>
      <c r="AB144" s="0" t="s">
        <v>45</v>
      </c>
      <c r="AE144" s="0" t="s">
        <v>44</v>
      </c>
      <c r="AG144" s="0" t="s">
        <v>214</v>
      </c>
      <c r="AH144" s="0" t="s">
        <v>67</v>
      </c>
      <c r="AI144" s="5" t="n">
        <f aca="false">SUM(X:X-Z:Z)</f>
        <v>1</v>
      </c>
      <c r="AJ144" s="5"/>
      <c r="AK144" s="5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</row>
    <row r="145" customFormat="false" ht="12.8" hidden="false" customHeight="false" outlineLevel="0" collapsed="false">
      <c r="A145" s="0" t="s">
        <v>723</v>
      </c>
      <c r="B145" s="0" t="s">
        <v>724</v>
      </c>
      <c r="C145" s="0" t="s">
        <v>453</v>
      </c>
      <c r="D145" s="0" t="s">
        <v>38</v>
      </c>
      <c r="E145" s="0" t="n">
        <v>154911</v>
      </c>
      <c r="F145" s="0" t="s">
        <v>56</v>
      </c>
      <c r="G145" s="0" t="s">
        <v>57</v>
      </c>
      <c r="H145" s="0" t="s">
        <v>725</v>
      </c>
      <c r="I145" s="0" t="s">
        <v>42</v>
      </c>
      <c r="J145" s="0" t="s">
        <v>43</v>
      </c>
      <c r="K145" s="0" t="s">
        <v>59</v>
      </c>
      <c r="L145" s="0" t="s">
        <v>44</v>
      </c>
      <c r="M145" s="0" t="s">
        <v>45</v>
      </c>
      <c r="N145" s="0" t="s">
        <v>45</v>
      </c>
      <c r="O145" s="0" t="s">
        <v>60</v>
      </c>
      <c r="P145" s="0" t="s">
        <v>725</v>
      </c>
      <c r="Q145" s="0" t="s">
        <v>60</v>
      </c>
      <c r="R145" s="0" t="s">
        <v>725</v>
      </c>
      <c r="S145" s="0" t="s">
        <v>62</v>
      </c>
      <c r="T145" s="0" t="s">
        <v>63</v>
      </c>
      <c r="U145" s="0" t="s">
        <v>726</v>
      </c>
      <c r="X145" s="0" t="s">
        <v>51</v>
      </c>
      <c r="Y145" s="0" t="s">
        <v>51</v>
      </c>
      <c r="Z145" s="0" t="s">
        <v>45</v>
      </c>
      <c r="AA145" s="0" t="s">
        <v>45</v>
      </c>
      <c r="AB145" s="0" t="s">
        <v>45</v>
      </c>
      <c r="AE145" s="0" t="s">
        <v>44</v>
      </c>
      <c r="AG145" s="0" t="s">
        <v>214</v>
      </c>
      <c r="AH145" s="0" t="s">
        <v>67</v>
      </c>
      <c r="AI145" s="5" t="n">
        <f aca="false">SUM(X:X-Z:Z)</f>
        <v>1</v>
      </c>
      <c r="AJ145" s="5"/>
      <c r="AK145" s="5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</row>
    <row r="146" customFormat="false" ht="12.8" hidden="false" customHeight="false" outlineLevel="0" collapsed="false">
      <c r="A146" s="0" t="s">
        <v>727</v>
      </c>
      <c r="B146" s="0" t="s">
        <v>728</v>
      </c>
      <c r="C146" s="0" t="s">
        <v>217</v>
      </c>
      <c r="D146" s="0" t="s">
        <v>38</v>
      </c>
      <c r="E146" s="0" t="n">
        <v>38416</v>
      </c>
      <c r="F146" s="0" t="s">
        <v>118</v>
      </c>
      <c r="G146" s="0" t="s">
        <v>119</v>
      </c>
      <c r="H146" s="0" t="s">
        <v>729</v>
      </c>
      <c r="I146" s="0" t="s">
        <v>42</v>
      </c>
      <c r="J146" s="0" t="s">
        <v>43</v>
      </c>
      <c r="K146" s="0" t="s">
        <v>59</v>
      </c>
      <c r="L146" s="0" t="s">
        <v>44</v>
      </c>
      <c r="M146" s="0" t="s">
        <v>45</v>
      </c>
      <c r="N146" s="0" t="s">
        <v>45</v>
      </c>
      <c r="O146" s="0" t="s">
        <v>60</v>
      </c>
      <c r="P146" s="0" t="s">
        <v>729</v>
      </c>
      <c r="Q146" s="0" t="s">
        <v>60</v>
      </c>
      <c r="R146" s="0" t="s">
        <v>730</v>
      </c>
      <c r="S146" s="0" t="s">
        <v>51</v>
      </c>
      <c r="T146" s="0" t="s">
        <v>63</v>
      </c>
      <c r="U146" s="0" t="s">
        <v>731</v>
      </c>
      <c r="X146" s="0" t="s">
        <v>51</v>
      </c>
      <c r="Y146" s="0" t="s">
        <v>51</v>
      </c>
      <c r="Z146" s="0" t="s">
        <v>45</v>
      </c>
      <c r="AA146" s="0" t="s">
        <v>45</v>
      </c>
      <c r="AB146" s="0" t="s">
        <v>45</v>
      </c>
      <c r="AD146" s="0" t="s">
        <v>65</v>
      </c>
      <c r="AE146" s="0" t="s">
        <v>44</v>
      </c>
      <c r="AG146" s="0" t="s">
        <v>51</v>
      </c>
      <c r="AH146" s="0" t="s">
        <v>67</v>
      </c>
      <c r="AI146" s="5" t="n">
        <f aca="false">SUM(X:X-Z:Z)</f>
        <v>1</v>
      </c>
      <c r="AJ146" s="5"/>
      <c r="AK146" s="5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</row>
    <row r="147" customFormat="false" ht="12.8" hidden="false" customHeight="false" outlineLevel="0" collapsed="false">
      <c r="A147" s="0" t="s">
        <v>732</v>
      </c>
      <c r="B147" s="0" t="s">
        <v>487</v>
      </c>
      <c r="C147" s="0" t="s">
        <v>246</v>
      </c>
      <c r="D147" s="0" t="s">
        <v>38</v>
      </c>
      <c r="E147" s="0" t="n">
        <v>152468</v>
      </c>
      <c r="F147" s="0" t="s">
        <v>56</v>
      </c>
      <c r="G147" s="0" t="s">
        <v>57</v>
      </c>
      <c r="H147" s="0" t="s">
        <v>733</v>
      </c>
      <c r="I147" s="0" t="s">
        <v>42</v>
      </c>
      <c r="J147" s="0" t="s">
        <v>43</v>
      </c>
      <c r="K147" s="0" t="s">
        <v>59</v>
      </c>
      <c r="L147" s="0" t="s">
        <v>44</v>
      </c>
      <c r="M147" s="0" t="s">
        <v>45</v>
      </c>
      <c r="N147" s="0" t="s">
        <v>45</v>
      </c>
      <c r="O147" s="0" t="s">
        <v>60</v>
      </c>
      <c r="P147" s="0" t="s">
        <v>733</v>
      </c>
      <c r="Q147" s="0" t="s">
        <v>60</v>
      </c>
      <c r="R147" s="0" t="s">
        <v>733</v>
      </c>
      <c r="S147" s="0" t="s">
        <v>62</v>
      </c>
      <c r="T147" s="0" t="s">
        <v>63</v>
      </c>
      <c r="U147" s="0" t="s">
        <v>734</v>
      </c>
      <c r="X147" s="0" t="s">
        <v>51</v>
      </c>
      <c r="Y147" s="0" t="s">
        <v>51</v>
      </c>
      <c r="Z147" s="0" t="s">
        <v>45</v>
      </c>
      <c r="AA147" s="0" t="s">
        <v>45</v>
      </c>
      <c r="AB147" s="0" t="s">
        <v>45</v>
      </c>
      <c r="AD147" s="0" t="s">
        <v>65</v>
      </c>
      <c r="AE147" s="0" t="s">
        <v>44</v>
      </c>
      <c r="AG147" s="0" t="s">
        <v>52</v>
      </c>
      <c r="AH147" s="0" t="s">
        <v>67</v>
      </c>
      <c r="AI147" s="5" t="n">
        <f aca="false">SUM(X:X-Z:Z)</f>
        <v>1</v>
      </c>
      <c r="AJ147" s="5"/>
      <c r="AK147" s="5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</row>
    <row r="148" customFormat="false" ht="12.8" hidden="false" customHeight="false" outlineLevel="0" collapsed="false">
      <c r="A148" s="0" t="s">
        <v>735</v>
      </c>
      <c r="B148" s="0" t="s">
        <v>736</v>
      </c>
      <c r="C148" s="0" t="s">
        <v>356</v>
      </c>
      <c r="D148" s="0" t="s">
        <v>38</v>
      </c>
      <c r="E148" s="0" t="n">
        <v>217122</v>
      </c>
      <c r="F148" s="0" t="s">
        <v>39</v>
      </c>
      <c r="G148" s="0" t="s">
        <v>192</v>
      </c>
      <c r="H148" s="0" t="s">
        <v>737</v>
      </c>
      <c r="I148" s="0" t="s">
        <v>42</v>
      </c>
      <c r="J148" s="0" t="s">
        <v>43</v>
      </c>
      <c r="L148" s="0" t="s">
        <v>44</v>
      </c>
      <c r="M148" s="0" t="s">
        <v>45</v>
      </c>
      <c r="N148" s="0" t="s">
        <v>45</v>
      </c>
      <c r="O148" s="0" t="s">
        <v>46</v>
      </c>
      <c r="P148" s="0" t="s">
        <v>47</v>
      </c>
      <c r="Q148" s="0" t="s">
        <v>45</v>
      </c>
      <c r="R148" s="0" t="s">
        <v>737</v>
      </c>
      <c r="S148" s="0" t="s">
        <v>73</v>
      </c>
      <c r="T148" s="0" t="s">
        <v>49</v>
      </c>
      <c r="U148" s="0" t="s">
        <v>738</v>
      </c>
      <c r="X148" s="0" t="s">
        <v>51</v>
      </c>
      <c r="Y148" s="0" t="s">
        <v>51</v>
      </c>
      <c r="Z148" s="0" t="s">
        <v>45</v>
      </c>
      <c r="AA148" s="0" t="s">
        <v>45</v>
      </c>
      <c r="AB148" s="0" t="s">
        <v>45</v>
      </c>
      <c r="AE148" s="0" t="s">
        <v>44</v>
      </c>
      <c r="AG148" s="0" t="s">
        <v>75</v>
      </c>
      <c r="AI148" s="5" t="n">
        <f aca="false">SUM(X:X-Z:Z)</f>
        <v>1</v>
      </c>
      <c r="AJ148" s="5"/>
      <c r="AK148" s="5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</row>
    <row r="149" customFormat="false" ht="12.8" hidden="false" customHeight="false" outlineLevel="0" collapsed="false">
      <c r="A149" s="0" t="s">
        <v>739</v>
      </c>
      <c r="B149" s="0" t="s">
        <v>740</v>
      </c>
      <c r="C149" s="0" t="s">
        <v>185</v>
      </c>
      <c r="D149" s="0" t="s">
        <v>38</v>
      </c>
      <c r="E149" s="0" t="n">
        <v>131847</v>
      </c>
      <c r="F149" s="0" t="s">
        <v>56</v>
      </c>
      <c r="G149" s="0" t="s">
        <v>57</v>
      </c>
      <c r="H149" s="0" t="s">
        <v>741</v>
      </c>
      <c r="I149" s="0" t="s">
        <v>42</v>
      </c>
      <c r="J149" s="0" t="s">
        <v>43</v>
      </c>
      <c r="K149" s="0" t="s">
        <v>59</v>
      </c>
      <c r="L149" s="0" t="s">
        <v>44</v>
      </c>
      <c r="M149" s="0" t="s">
        <v>45</v>
      </c>
      <c r="N149" s="0" t="s">
        <v>45</v>
      </c>
      <c r="O149" s="0" t="s">
        <v>60</v>
      </c>
      <c r="P149" s="0" t="s">
        <v>741</v>
      </c>
      <c r="Q149" s="0" t="s">
        <v>96</v>
      </c>
      <c r="R149" s="0" t="s">
        <v>741</v>
      </c>
      <c r="S149" s="0" t="s">
        <v>62</v>
      </c>
      <c r="T149" s="0" t="s">
        <v>63</v>
      </c>
      <c r="U149" s="0" t="s">
        <v>742</v>
      </c>
      <c r="X149" s="0" t="s">
        <v>51</v>
      </c>
      <c r="Y149" s="0" t="s">
        <v>51</v>
      </c>
      <c r="Z149" s="0" t="s">
        <v>45</v>
      </c>
      <c r="AA149" s="0" t="s">
        <v>45</v>
      </c>
      <c r="AB149" s="0" t="s">
        <v>45</v>
      </c>
      <c r="AE149" s="0" t="s">
        <v>44</v>
      </c>
      <c r="AG149" s="0" t="s">
        <v>52</v>
      </c>
      <c r="AH149" s="0" t="s">
        <v>67</v>
      </c>
      <c r="AI149" s="5" t="n">
        <f aca="false">SUM(X:X-Z:Z)</f>
        <v>1</v>
      </c>
      <c r="AJ149" s="5"/>
      <c r="AK149" s="5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</row>
    <row r="150" customFormat="false" ht="12.8" hidden="false" customHeight="false" outlineLevel="0" collapsed="false">
      <c r="A150" s="0" t="s">
        <v>743</v>
      </c>
      <c r="B150" s="0" t="s">
        <v>744</v>
      </c>
      <c r="C150" s="0" t="s">
        <v>168</v>
      </c>
      <c r="D150" s="0" t="s">
        <v>38</v>
      </c>
      <c r="E150" s="0" t="n">
        <v>152468</v>
      </c>
      <c r="F150" s="0" t="s">
        <v>56</v>
      </c>
      <c r="G150" s="0" t="s">
        <v>57</v>
      </c>
      <c r="H150" s="0" t="s">
        <v>745</v>
      </c>
      <c r="I150" s="0" t="s">
        <v>42</v>
      </c>
      <c r="J150" s="0" t="s">
        <v>43</v>
      </c>
      <c r="K150" s="0" t="s">
        <v>59</v>
      </c>
      <c r="L150" s="0" t="s">
        <v>44</v>
      </c>
      <c r="M150" s="0" t="s">
        <v>45</v>
      </c>
      <c r="N150" s="0" t="s">
        <v>45</v>
      </c>
      <c r="O150" s="0" t="s">
        <v>60</v>
      </c>
      <c r="P150" s="0" t="s">
        <v>745</v>
      </c>
      <c r="Q150" s="0" t="s">
        <v>60</v>
      </c>
      <c r="R150" s="0" t="s">
        <v>745</v>
      </c>
      <c r="S150" s="0" t="s">
        <v>62</v>
      </c>
      <c r="T150" s="0" t="s">
        <v>63</v>
      </c>
      <c r="U150" s="0" t="s">
        <v>746</v>
      </c>
      <c r="X150" s="0" t="s">
        <v>51</v>
      </c>
      <c r="Y150" s="0" t="s">
        <v>51</v>
      </c>
      <c r="Z150" s="0" t="s">
        <v>45</v>
      </c>
      <c r="AA150" s="0" t="s">
        <v>45</v>
      </c>
      <c r="AB150" s="0" t="s">
        <v>45</v>
      </c>
      <c r="AD150" s="0" t="s">
        <v>65</v>
      </c>
      <c r="AE150" s="0" t="s">
        <v>44</v>
      </c>
      <c r="AG150" s="0" t="s">
        <v>52</v>
      </c>
      <c r="AH150" s="0" t="s">
        <v>67</v>
      </c>
      <c r="AI150" s="5" t="n">
        <f aca="false">SUM(X:X-Z:Z)</f>
        <v>1</v>
      </c>
      <c r="AJ150" s="5"/>
      <c r="AK150" s="5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</row>
    <row r="151" customFormat="false" ht="12.8" hidden="false" customHeight="false" outlineLevel="0" collapsed="false">
      <c r="A151" s="0" t="s">
        <v>747</v>
      </c>
      <c r="B151" s="0" t="s">
        <v>748</v>
      </c>
      <c r="C151" s="0" t="s">
        <v>362</v>
      </c>
      <c r="D151" s="0" t="s">
        <v>38</v>
      </c>
      <c r="E151" s="0" t="n">
        <v>155947</v>
      </c>
      <c r="F151" s="0" t="s">
        <v>56</v>
      </c>
      <c r="G151" s="0" t="s">
        <v>57</v>
      </c>
      <c r="H151" s="0" t="s">
        <v>749</v>
      </c>
      <c r="I151" s="0" t="s">
        <v>42</v>
      </c>
      <c r="J151" s="0" t="s">
        <v>43</v>
      </c>
      <c r="K151" s="0" t="s">
        <v>59</v>
      </c>
      <c r="L151" s="0" t="s">
        <v>44</v>
      </c>
      <c r="M151" s="0" t="s">
        <v>45</v>
      </c>
      <c r="N151" s="0" t="s">
        <v>45</v>
      </c>
      <c r="O151" s="0" t="s">
        <v>60</v>
      </c>
      <c r="P151" s="0" t="s">
        <v>749</v>
      </c>
      <c r="Q151" s="0" t="s">
        <v>60</v>
      </c>
      <c r="R151" s="0" t="s">
        <v>749</v>
      </c>
      <c r="S151" s="0" t="s">
        <v>62</v>
      </c>
      <c r="T151" s="0" t="s">
        <v>63</v>
      </c>
      <c r="U151" s="0" t="s">
        <v>750</v>
      </c>
      <c r="X151" s="0" t="s">
        <v>67</v>
      </c>
      <c r="Y151" s="0" t="s">
        <v>51</v>
      </c>
      <c r="Z151" s="0" t="s">
        <v>51</v>
      </c>
      <c r="AA151" s="0" t="s">
        <v>51</v>
      </c>
      <c r="AB151" s="0" t="s">
        <v>45</v>
      </c>
      <c r="AE151" s="0" t="s">
        <v>44</v>
      </c>
      <c r="AG151" s="0" t="s">
        <v>75</v>
      </c>
      <c r="AH151" s="0" t="s">
        <v>67</v>
      </c>
      <c r="AI151" s="5" t="n">
        <f aca="false">SUM(X:X-Z:Z)</f>
        <v>1</v>
      </c>
      <c r="AJ151" s="5"/>
      <c r="AK151" s="5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</row>
    <row r="152" customFormat="false" ht="12.8" hidden="false" customHeight="false" outlineLevel="0" collapsed="false">
      <c r="A152" s="0" t="s">
        <v>751</v>
      </c>
      <c r="B152" s="0" t="s">
        <v>752</v>
      </c>
      <c r="C152" s="0" t="s">
        <v>433</v>
      </c>
      <c r="D152" s="0" t="s">
        <v>38</v>
      </c>
      <c r="E152" s="0" t="n">
        <v>202956</v>
      </c>
      <c r="F152" s="0" t="s">
        <v>56</v>
      </c>
      <c r="G152" s="0" t="s">
        <v>57</v>
      </c>
      <c r="H152" s="0" t="s">
        <v>753</v>
      </c>
      <c r="I152" s="0" t="s">
        <v>42</v>
      </c>
      <c r="J152" s="0" t="s">
        <v>43</v>
      </c>
      <c r="K152" s="0" t="s">
        <v>59</v>
      </c>
      <c r="L152" s="0" t="s">
        <v>44</v>
      </c>
      <c r="M152" s="0" t="s">
        <v>45</v>
      </c>
      <c r="N152" s="0" t="s">
        <v>45</v>
      </c>
      <c r="O152" s="0" t="s">
        <v>60</v>
      </c>
      <c r="P152" s="0" t="s">
        <v>753</v>
      </c>
      <c r="Q152" s="0" t="s">
        <v>754</v>
      </c>
      <c r="R152" s="0" t="s">
        <v>753</v>
      </c>
      <c r="S152" s="0" t="s">
        <v>62</v>
      </c>
      <c r="T152" s="0" t="s">
        <v>63</v>
      </c>
      <c r="U152" s="0" t="s">
        <v>755</v>
      </c>
      <c r="X152" s="0" t="s">
        <v>51</v>
      </c>
      <c r="Y152" s="0" t="s">
        <v>51</v>
      </c>
      <c r="Z152" s="0" t="s">
        <v>45</v>
      </c>
      <c r="AA152" s="0" t="s">
        <v>45</v>
      </c>
      <c r="AB152" s="0" t="s">
        <v>45</v>
      </c>
      <c r="AE152" s="0" t="s">
        <v>44</v>
      </c>
      <c r="AG152" s="0" t="s">
        <v>52</v>
      </c>
      <c r="AH152" s="0" t="s">
        <v>67</v>
      </c>
      <c r="AI152" s="5" t="n">
        <f aca="false">SUM(X:X-Z:Z)</f>
        <v>1</v>
      </c>
      <c r="AJ152" s="5"/>
      <c r="AK152" s="5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</row>
    <row r="153" customFormat="false" ht="12.8" hidden="false" customHeight="false" outlineLevel="0" collapsed="false">
      <c r="A153" s="0" t="s">
        <v>756</v>
      </c>
      <c r="B153" s="0" t="s">
        <v>757</v>
      </c>
      <c r="C153" s="0" t="s">
        <v>373</v>
      </c>
      <c r="D153" s="0" t="s">
        <v>38</v>
      </c>
      <c r="E153" s="0" t="n">
        <v>155227</v>
      </c>
      <c r="F153" s="0" t="s">
        <v>56</v>
      </c>
      <c r="G153" s="0" t="s">
        <v>57</v>
      </c>
      <c r="H153" s="0" t="s">
        <v>758</v>
      </c>
      <c r="I153" s="0" t="s">
        <v>42</v>
      </c>
      <c r="J153" s="0" t="s">
        <v>43</v>
      </c>
      <c r="K153" s="0" t="s">
        <v>59</v>
      </c>
      <c r="L153" s="0" t="s">
        <v>44</v>
      </c>
      <c r="M153" s="0" t="s">
        <v>45</v>
      </c>
      <c r="N153" s="0" t="s">
        <v>45</v>
      </c>
      <c r="O153" s="0" t="s">
        <v>60</v>
      </c>
      <c r="P153" s="0" t="s">
        <v>758</v>
      </c>
      <c r="Q153" s="0" t="s">
        <v>60</v>
      </c>
      <c r="R153" s="0" t="s">
        <v>758</v>
      </c>
      <c r="S153" s="0" t="s">
        <v>62</v>
      </c>
      <c r="T153" s="0" t="s">
        <v>63</v>
      </c>
      <c r="U153" s="0" t="s">
        <v>759</v>
      </c>
      <c r="X153" s="0" t="s">
        <v>51</v>
      </c>
      <c r="Y153" s="0" t="s">
        <v>51</v>
      </c>
      <c r="Z153" s="0" t="s">
        <v>45</v>
      </c>
      <c r="AA153" s="0" t="s">
        <v>45</v>
      </c>
      <c r="AB153" s="0" t="s">
        <v>45</v>
      </c>
      <c r="AE153" s="0" t="s">
        <v>44</v>
      </c>
      <c r="AG153" s="0" t="s">
        <v>306</v>
      </c>
      <c r="AH153" s="0" t="s">
        <v>67</v>
      </c>
      <c r="AI153" s="5" t="n">
        <f aca="false">SUM(X:X-Z:Z)</f>
        <v>1</v>
      </c>
      <c r="AJ153" s="5"/>
      <c r="AK153" s="5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</row>
    <row r="154" customFormat="false" ht="12.8" hidden="false" customHeight="false" outlineLevel="0" collapsed="false">
      <c r="A154" s="0" t="s">
        <v>760</v>
      </c>
      <c r="B154" s="0" t="s">
        <v>331</v>
      </c>
      <c r="C154" s="0" t="s">
        <v>55</v>
      </c>
      <c r="D154" s="0" t="s">
        <v>38</v>
      </c>
      <c r="E154" s="0" t="n">
        <v>236028</v>
      </c>
      <c r="F154" s="0" t="s">
        <v>118</v>
      </c>
      <c r="G154" s="0" t="s">
        <v>119</v>
      </c>
      <c r="H154" s="0" t="s">
        <v>761</v>
      </c>
      <c r="I154" s="0" t="s">
        <v>42</v>
      </c>
      <c r="J154" s="0" t="s">
        <v>43</v>
      </c>
      <c r="K154" s="0" t="s">
        <v>59</v>
      </c>
      <c r="L154" s="0" t="s">
        <v>44</v>
      </c>
      <c r="M154" s="0" t="s">
        <v>45</v>
      </c>
      <c r="N154" s="0" t="s">
        <v>45</v>
      </c>
      <c r="O154" s="0" t="s">
        <v>60</v>
      </c>
      <c r="P154" s="0" t="s">
        <v>761</v>
      </c>
      <c r="Q154" s="0" t="s">
        <v>60</v>
      </c>
      <c r="R154" s="0" t="s">
        <v>761</v>
      </c>
      <c r="S154" s="0" t="s">
        <v>62</v>
      </c>
      <c r="T154" s="0" t="s">
        <v>63</v>
      </c>
      <c r="U154" s="0" t="s">
        <v>762</v>
      </c>
      <c r="X154" s="0" t="s">
        <v>51</v>
      </c>
      <c r="Y154" s="0" t="s">
        <v>51</v>
      </c>
      <c r="Z154" s="0" t="s">
        <v>45</v>
      </c>
      <c r="AA154" s="0" t="s">
        <v>45</v>
      </c>
      <c r="AB154" s="0" t="s">
        <v>45</v>
      </c>
      <c r="AD154" s="0" t="s">
        <v>65</v>
      </c>
      <c r="AE154" s="0" t="s">
        <v>44</v>
      </c>
      <c r="AG154" s="0" t="s">
        <v>214</v>
      </c>
      <c r="AH154" s="0" t="s">
        <v>67</v>
      </c>
      <c r="AI154" s="5" t="n">
        <f aca="false">SUM(X:X-Z:Z)</f>
        <v>1</v>
      </c>
      <c r="AJ154" s="5"/>
      <c r="AK154" s="5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</row>
    <row r="155" customFormat="false" ht="12.8" hidden="false" customHeight="false" outlineLevel="0" collapsed="false">
      <c r="A155" s="0" t="s">
        <v>763</v>
      </c>
      <c r="B155" s="0" t="s">
        <v>601</v>
      </c>
      <c r="C155" s="0" t="s">
        <v>646</v>
      </c>
      <c r="D155" s="0" t="s">
        <v>38</v>
      </c>
      <c r="E155" s="0" t="n">
        <v>27564</v>
      </c>
      <c r="F155" s="0" t="s">
        <v>118</v>
      </c>
      <c r="G155" s="0" t="s">
        <v>119</v>
      </c>
      <c r="H155" s="0" t="s">
        <v>764</v>
      </c>
      <c r="I155" s="0" t="s">
        <v>42</v>
      </c>
      <c r="J155" s="0" t="s">
        <v>43</v>
      </c>
      <c r="K155" s="0" t="s">
        <v>59</v>
      </c>
      <c r="L155" s="0" t="s">
        <v>44</v>
      </c>
      <c r="M155" s="0" t="s">
        <v>45</v>
      </c>
      <c r="N155" s="0" t="s">
        <v>45</v>
      </c>
      <c r="O155" s="0" t="s">
        <v>60</v>
      </c>
      <c r="P155" s="0" t="s">
        <v>764</v>
      </c>
      <c r="Q155" s="0" t="s">
        <v>60</v>
      </c>
      <c r="R155" s="0" t="s">
        <v>764</v>
      </c>
      <c r="S155" s="0" t="s">
        <v>62</v>
      </c>
      <c r="T155" s="0" t="s">
        <v>63</v>
      </c>
      <c r="U155" s="0" t="s">
        <v>765</v>
      </c>
      <c r="X155" s="0" t="s">
        <v>67</v>
      </c>
      <c r="Y155" s="0" t="s">
        <v>51</v>
      </c>
      <c r="Z155" s="0" t="s">
        <v>45</v>
      </c>
      <c r="AA155" s="0" t="s">
        <v>45</v>
      </c>
      <c r="AB155" s="0" t="s">
        <v>45</v>
      </c>
      <c r="AD155" s="0" t="s">
        <v>65</v>
      </c>
      <c r="AE155" s="0" t="s">
        <v>44</v>
      </c>
      <c r="AG155" s="0" t="s">
        <v>154</v>
      </c>
      <c r="AH155" s="0" t="s">
        <v>67</v>
      </c>
      <c r="AI155" s="5" t="n">
        <f aca="false">SUM(X:X-Z:Z)</f>
        <v>2</v>
      </c>
      <c r="AJ155" s="5"/>
      <c r="AK155" s="5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</row>
    <row r="156" customFormat="false" ht="12.8" hidden="false" customHeight="false" outlineLevel="0" collapsed="false">
      <c r="A156" s="0" t="s">
        <v>766</v>
      </c>
      <c r="B156" s="0" t="s">
        <v>767</v>
      </c>
      <c r="C156" s="0" t="s">
        <v>185</v>
      </c>
      <c r="D156" s="0" t="s">
        <v>38</v>
      </c>
      <c r="E156" s="0" t="n">
        <v>152468</v>
      </c>
      <c r="F156" s="0" t="s">
        <v>56</v>
      </c>
      <c r="G156" s="0" t="s">
        <v>57</v>
      </c>
      <c r="H156" s="0" t="s">
        <v>768</v>
      </c>
      <c r="I156" s="0" t="s">
        <v>42</v>
      </c>
      <c r="J156" s="0" t="s">
        <v>43</v>
      </c>
      <c r="K156" s="0" t="s">
        <v>59</v>
      </c>
      <c r="L156" s="0" t="s">
        <v>44</v>
      </c>
      <c r="M156" s="0" t="s">
        <v>45</v>
      </c>
      <c r="N156" s="0" t="s">
        <v>45</v>
      </c>
      <c r="O156" s="0" t="s">
        <v>60</v>
      </c>
      <c r="P156" s="0" t="s">
        <v>768</v>
      </c>
      <c r="Q156" s="0" t="s">
        <v>60</v>
      </c>
      <c r="R156" s="0" t="s">
        <v>768</v>
      </c>
      <c r="S156" s="0" t="s">
        <v>62</v>
      </c>
      <c r="T156" s="0" t="s">
        <v>63</v>
      </c>
      <c r="U156" s="0" t="s">
        <v>769</v>
      </c>
      <c r="X156" s="0" t="s">
        <v>51</v>
      </c>
      <c r="Y156" s="0" t="s">
        <v>51</v>
      </c>
      <c r="Z156" s="0" t="s">
        <v>45</v>
      </c>
      <c r="AA156" s="0" t="s">
        <v>45</v>
      </c>
      <c r="AB156" s="0" t="s">
        <v>45</v>
      </c>
      <c r="AD156" s="0" t="s">
        <v>65</v>
      </c>
      <c r="AE156" s="0" t="s">
        <v>44</v>
      </c>
      <c r="AG156" s="0" t="s">
        <v>456</v>
      </c>
      <c r="AH156" s="0" t="s">
        <v>67</v>
      </c>
      <c r="AI156" s="5" t="n">
        <f aca="false">SUM(X:X-Z:Z)</f>
        <v>1</v>
      </c>
      <c r="AJ156" s="5"/>
      <c r="AK156" s="5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</row>
    <row r="157" customFormat="false" ht="12.8" hidden="false" customHeight="false" outlineLevel="0" collapsed="false">
      <c r="A157" s="0" t="s">
        <v>770</v>
      </c>
      <c r="B157" s="0" t="s">
        <v>771</v>
      </c>
      <c r="C157" s="0" t="s">
        <v>37</v>
      </c>
      <c r="D157" s="0" t="s">
        <v>38</v>
      </c>
      <c r="E157" s="0" t="n">
        <v>170955</v>
      </c>
      <c r="F157" s="0" t="s">
        <v>56</v>
      </c>
      <c r="G157" s="0" t="s">
        <v>57</v>
      </c>
      <c r="H157" s="0" t="s">
        <v>772</v>
      </c>
      <c r="I157" s="0" t="s">
        <v>42</v>
      </c>
      <c r="J157" s="0" t="s">
        <v>43</v>
      </c>
      <c r="K157" s="0" t="s">
        <v>59</v>
      </c>
      <c r="L157" s="0" t="s">
        <v>44</v>
      </c>
      <c r="M157" s="0" t="s">
        <v>45</v>
      </c>
      <c r="N157" s="0" t="s">
        <v>45</v>
      </c>
      <c r="O157" s="0" t="s">
        <v>60</v>
      </c>
      <c r="P157" s="0" t="s">
        <v>772</v>
      </c>
      <c r="Q157" s="0" t="s">
        <v>60</v>
      </c>
      <c r="R157" s="0" t="s">
        <v>772</v>
      </c>
      <c r="S157" s="0" t="s">
        <v>62</v>
      </c>
      <c r="T157" s="0" t="s">
        <v>63</v>
      </c>
      <c r="U157" s="0" t="s">
        <v>773</v>
      </c>
      <c r="X157" s="0" t="s">
        <v>51</v>
      </c>
      <c r="Y157" s="0" t="s">
        <v>51</v>
      </c>
      <c r="Z157" s="0" t="s">
        <v>45</v>
      </c>
      <c r="AA157" s="0" t="s">
        <v>45</v>
      </c>
      <c r="AB157" s="0" t="s">
        <v>45</v>
      </c>
      <c r="AE157" s="0" t="s">
        <v>44</v>
      </c>
      <c r="AG157" s="0" t="s">
        <v>66</v>
      </c>
      <c r="AH157" s="0" t="s">
        <v>67</v>
      </c>
      <c r="AI157" s="5" t="n">
        <f aca="false">SUM(X:X-Z:Z)</f>
        <v>1</v>
      </c>
      <c r="AJ157" s="5"/>
      <c r="AK157" s="5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</row>
    <row r="158" customFormat="false" ht="12.8" hidden="false" customHeight="false" outlineLevel="0" collapsed="false">
      <c r="A158" s="0" t="s">
        <v>774</v>
      </c>
      <c r="B158" s="0" t="s">
        <v>775</v>
      </c>
      <c r="C158" s="0" t="s">
        <v>453</v>
      </c>
      <c r="D158" s="0" t="s">
        <v>38</v>
      </c>
      <c r="E158" s="0" t="n">
        <v>147429</v>
      </c>
      <c r="F158" s="0" t="s">
        <v>56</v>
      </c>
      <c r="G158" s="0" t="s">
        <v>57</v>
      </c>
      <c r="H158" s="0" t="s">
        <v>776</v>
      </c>
      <c r="I158" s="0" t="s">
        <v>42</v>
      </c>
      <c r="J158" s="0" t="s">
        <v>43</v>
      </c>
      <c r="K158" s="0" t="s">
        <v>59</v>
      </c>
      <c r="L158" s="0" t="s">
        <v>44</v>
      </c>
      <c r="M158" s="0" t="s">
        <v>45</v>
      </c>
      <c r="N158" s="0" t="s">
        <v>45</v>
      </c>
      <c r="O158" s="0" t="s">
        <v>60</v>
      </c>
      <c r="P158" s="0" t="s">
        <v>776</v>
      </c>
      <c r="Q158" s="0" t="s">
        <v>60</v>
      </c>
      <c r="R158" s="0" t="s">
        <v>776</v>
      </c>
      <c r="S158" s="0" t="s">
        <v>62</v>
      </c>
      <c r="T158" s="0" t="s">
        <v>63</v>
      </c>
      <c r="U158" s="0" t="s">
        <v>777</v>
      </c>
      <c r="X158" s="0" t="s">
        <v>51</v>
      </c>
      <c r="Y158" s="0" t="s">
        <v>51</v>
      </c>
      <c r="Z158" s="0" t="s">
        <v>45</v>
      </c>
      <c r="AA158" s="0" t="s">
        <v>45</v>
      </c>
      <c r="AB158" s="0" t="s">
        <v>45</v>
      </c>
      <c r="AE158" s="0" t="s">
        <v>44</v>
      </c>
      <c r="AG158" s="0" t="s">
        <v>127</v>
      </c>
      <c r="AH158" s="0" t="s">
        <v>67</v>
      </c>
      <c r="AI158" s="5" t="n">
        <f aca="false">SUM(X:X-Z:Z)</f>
        <v>1</v>
      </c>
      <c r="AJ158" s="5"/>
      <c r="AK158" s="5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</row>
    <row r="159" customFormat="false" ht="12.8" hidden="false" customHeight="false" outlineLevel="0" collapsed="false">
      <c r="A159" s="0" t="s">
        <v>778</v>
      </c>
      <c r="B159" s="0" t="s">
        <v>779</v>
      </c>
      <c r="C159" s="0" t="s">
        <v>105</v>
      </c>
      <c r="D159" s="0" t="s">
        <v>38</v>
      </c>
      <c r="E159" s="0" t="n">
        <v>137304</v>
      </c>
      <c r="F159" s="0" t="s">
        <v>56</v>
      </c>
      <c r="G159" s="0" t="s">
        <v>57</v>
      </c>
      <c r="H159" s="0" t="s">
        <v>780</v>
      </c>
      <c r="I159" s="0" t="s">
        <v>42</v>
      </c>
      <c r="J159" s="0" t="s">
        <v>43</v>
      </c>
      <c r="K159" s="0" t="s">
        <v>59</v>
      </c>
      <c r="L159" s="0" t="s">
        <v>44</v>
      </c>
      <c r="M159" s="0" t="s">
        <v>45</v>
      </c>
      <c r="N159" s="0" t="s">
        <v>45</v>
      </c>
      <c r="O159" s="0" t="s">
        <v>60</v>
      </c>
      <c r="P159" s="0" t="s">
        <v>780</v>
      </c>
      <c r="Q159" s="0" t="s">
        <v>60</v>
      </c>
      <c r="R159" s="0" t="s">
        <v>780</v>
      </c>
      <c r="S159" s="0" t="s">
        <v>62</v>
      </c>
      <c r="T159" s="0" t="s">
        <v>63</v>
      </c>
      <c r="U159" s="0" t="s">
        <v>781</v>
      </c>
      <c r="X159" s="0" t="s">
        <v>51</v>
      </c>
      <c r="Y159" s="0" t="s">
        <v>51</v>
      </c>
      <c r="Z159" s="0" t="s">
        <v>45</v>
      </c>
      <c r="AA159" s="0" t="s">
        <v>45</v>
      </c>
      <c r="AB159" s="0" t="s">
        <v>45</v>
      </c>
      <c r="AE159" s="0" t="s">
        <v>44</v>
      </c>
      <c r="AG159" s="0" t="s">
        <v>316</v>
      </c>
      <c r="AH159" s="0" t="s">
        <v>67</v>
      </c>
      <c r="AI159" s="5" t="n">
        <f aca="false">SUM(X:X-Z:Z)</f>
        <v>1</v>
      </c>
      <c r="AJ159" s="5"/>
      <c r="AK159" s="5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</row>
    <row r="160" customFormat="false" ht="12.8" hidden="false" customHeight="false" outlineLevel="0" collapsed="false">
      <c r="A160" s="0" t="s">
        <v>782</v>
      </c>
      <c r="B160" s="0" t="s">
        <v>783</v>
      </c>
      <c r="C160" s="0" t="s">
        <v>168</v>
      </c>
      <c r="D160" s="0" t="s">
        <v>38</v>
      </c>
      <c r="E160" s="0" t="n">
        <v>152468</v>
      </c>
      <c r="F160" s="0" t="s">
        <v>56</v>
      </c>
      <c r="G160" s="0" t="s">
        <v>57</v>
      </c>
      <c r="H160" s="0" t="s">
        <v>784</v>
      </c>
      <c r="I160" s="0" t="s">
        <v>42</v>
      </c>
      <c r="J160" s="0" t="s">
        <v>43</v>
      </c>
      <c r="K160" s="0" t="s">
        <v>59</v>
      </c>
      <c r="L160" s="0" t="s">
        <v>44</v>
      </c>
      <c r="M160" s="0" t="s">
        <v>45</v>
      </c>
      <c r="N160" s="0" t="s">
        <v>45</v>
      </c>
      <c r="O160" s="0" t="s">
        <v>60</v>
      </c>
      <c r="P160" s="0" t="s">
        <v>784</v>
      </c>
      <c r="Q160" s="0" t="s">
        <v>60</v>
      </c>
      <c r="R160" s="0" t="s">
        <v>784</v>
      </c>
      <c r="S160" s="0" t="s">
        <v>62</v>
      </c>
      <c r="T160" s="0" t="s">
        <v>63</v>
      </c>
      <c r="U160" s="0" t="s">
        <v>785</v>
      </c>
      <c r="X160" s="0" t="s">
        <v>51</v>
      </c>
      <c r="Y160" s="0" t="s">
        <v>51</v>
      </c>
      <c r="Z160" s="0" t="s">
        <v>45</v>
      </c>
      <c r="AA160" s="0" t="s">
        <v>45</v>
      </c>
      <c r="AB160" s="0" t="s">
        <v>45</v>
      </c>
      <c r="AD160" s="0" t="s">
        <v>65</v>
      </c>
      <c r="AE160" s="0" t="s">
        <v>44</v>
      </c>
      <c r="AG160" s="0" t="s">
        <v>154</v>
      </c>
      <c r="AH160" s="0" t="s">
        <v>67</v>
      </c>
      <c r="AI160" s="5" t="n">
        <f aca="false">SUM(X:X-Z:Z)</f>
        <v>1</v>
      </c>
      <c r="AJ160" s="5"/>
      <c r="AK160" s="5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</row>
    <row r="161" customFormat="false" ht="12.8" hidden="false" customHeight="false" outlineLevel="0" collapsed="false">
      <c r="A161" s="0" t="s">
        <v>786</v>
      </c>
      <c r="B161" s="0" t="s">
        <v>787</v>
      </c>
      <c r="C161" s="0" t="s">
        <v>207</v>
      </c>
      <c r="D161" s="0" t="s">
        <v>38</v>
      </c>
      <c r="E161" s="0" t="n">
        <v>27563</v>
      </c>
      <c r="F161" s="0" t="s">
        <v>118</v>
      </c>
      <c r="G161" s="0" t="s">
        <v>119</v>
      </c>
      <c r="H161" s="0" t="s">
        <v>788</v>
      </c>
      <c r="I161" s="0" t="s">
        <v>42</v>
      </c>
      <c r="J161" s="0" t="s">
        <v>43</v>
      </c>
      <c r="K161" s="0" t="s">
        <v>59</v>
      </c>
      <c r="L161" s="0" t="s">
        <v>44</v>
      </c>
      <c r="M161" s="0" t="s">
        <v>45</v>
      </c>
      <c r="N161" s="0" t="s">
        <v>45</v>
      </c>
      <c r="O161" s="0" t="s">
        <v>60</v>
      </c>
      <c r="P161" s="0" t="s">
        <v>788</v>
      </c>
      <c r="Q161" s="0" t="s">
        <v>60</v>
      </c>
      <c r="R161" s="0" t="s">
        <v>788</v>
      </c>
      <c r="S161" s="0" t="s">
        <v>62</v>
      </c>
      <c r="T161" s="0" t="s">
        <v>63</v>
      </c>
      <c r="U161" s="0" t="s">
        <v>789</v>
      </c>
      <c r="X161" s="0" t="s">
        <v>51</v>
      </c>
      <c r="Y161" s="0" t="s">
        <v>51</v>
      </c>
      <c r="Z161" s="0" t="s">
        <v>45</v>
      </c>
      <c r="AA161" s="0" t="s">
        <v>45</v>
      </c>
      <c r="AB161" s="0" t="s">
        <v>45</v>
      </c>
      <c r="AD161" s="0" t="s">
        <v>65</v>
      </c>
      <c r="AE161" s="0" t="s">
        <v>44</v>
      </c>
      <c r="AG161" s="0" t="s">
        <v>427</v>
      </c>
      <c r="AH161" s="0" t="s">
        <v>67</v>
      </c>
      <c r="AI161" s="5" t="n">
        <f aca="false">SUM(X:X-Z:Z)</f>
        <v>1</v>
      </c>
      <c r="AJ161" s="5"/>
      <c r="AK161" s="5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</row>
    <row r="162" customFormat="false" ht="12.8" hidden="false" customHeight="false" outlineLevel="0" collapsed="false">
      <c r="A162" s="0" t="s">
        <v>790</v>
      </c>
      <c r="B162" s="0" t="s">
        <v>791</v>
      </c>
      <c r="C162" s="0" t="s">
        <v>792</v>
      </c>
      <c r="D162" s="0" t="s">
        <v>38</v>
      </c>
      <c r="E162" s="0" t="n">
        <v>82409</v>
      </c>
      <c r="F162" s="0" t="s">
        <v>140</v>
      </c>
      <c r="G162" s="0" t="s">
        <v>793</v>
      </c>
      <c r="H162" s="0" t="s">
        <v>794</v>
      </c>
      <c r="I162" s="0" t="s">
        <v>42</v>
      </c>
      <c r="J162" s="0" t="s">
        <v>43</v>
      </c>
      <c r="K162" s="0" t="s">
        <v>143</v>
      </c>
      <c r="L162" s="0" t="s">
        <v>44</v>
      </c>
      <c r="M162" s="0" t="s">
        <v>45</v>
      </c>
      <c r="N162" s="0" t="s">
        <v>45</v>
      </c>
      <c r="O162" s="0" t="s">
        <v>795</v>
      </c>
      <c r="P162" s="0" t="s">
        <v>47</v>
      </c>
      <c r="Q162" s="0" t="s">
        <v>45</v>
      </c>
      <c r="R162" s="0" t="s">
        <v>794</v>
      </c>
      <c r="S162" s="0" t="s">
        <v>796</v>
      </c>
      <c r="T162" s="0" t="s">
        <v>797</v>
      </c>
      <c r="U162" s="0" t="s">
        <v>798</v>
      </c>
      <c r="X162" s="0" t="s">
        <v>51</v>
      </c>
      <c r="Y162" s="0" t="s">
        <v>51</v>
      </c>
      <c r="Z162" s="0" t="s">
        <v>45</v>
      </c>
      <c r="AA162" s="0" t="s">
        <v>45</v>
      </c>
      <c r="AB162" s="0" t="s">
        <v>45</v>
      </c>
      <c r="AE162" s="0" t="s">
        <v>148</v>
      </c>
      <c r="AG162" s="0" t="s">
        <v>127</v>
      </c>
      <c r="AH162" s="0" t="s">
        <v>67</v>
      </c>
      <c r="AI162" s="5" t="n">
        <f aca="false">SUM(X:X-Z:Z)</f>
        <v>1</v>
      </c>
      <c r="AJ162" s="5"/>
      <c r="AK162" s="5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</row>
    <row r="163" customFormat="false" ht="12.8" hidden="false" customHeight="false" outlineLevel="0" collapsed="false">
      <c r="A163" s="0" t="s">
        <v>790</v>
      </c>
      <c r="B163" s="0" t="s">
        <v>791</v>
      </c>
      <c r="C163" s="0" t="s">
        <v>151</v>
      </c>
      <c r="D163" s="0" t="s">
        <v>38</v>
      </c>
      <c r="E163" s="0" t="n">
        <v>81346</v>
      </c>
      <c r="F163" s="0" t="s">
        <v>140</v>
      </c>
      <c r="G163" s="0" t="s">
        <v>799</v>
      </c>
      <c r="H163" s="0" t="s">
        <v>800</v>
      </c>
      <c r="I163" s="0" t="s">
        <v>42</v>
      </c>
      <c r="J163" s="0" t="s">
        <v>43</v>
      </c>
      <c r="K163" s="0" t="s">
        <v>143</v>
      </c>
      <c r="L163" s="0" t="s">
        <v>44</v>
      </c>
      <c r="M163" s="0" t="s">
        <v>45</v>
      </c>
      <c r="N163" s="0" t="s">
        <v>45</v>
      </c>
      <c r="O163" s="0" t="s">
        <v>795</v>
      </c>
      <c r="P163" s="0" t="s">
        <v>47</v>
      </c>
      <c r="Q163" s="0" t="s">
        <v>45</v>
      </c>
      <c r="R163" s="0" t="s">
        <v>801</v>
      </c>
      <c r="S163" s="0" t="s">
        <v>796</v>
      </c>
      <c r="T163" s="0" t="s">
        <v>797</v>
      </c>
      <c r="U163" s="0" t="s">
        <v>798</v>
      </c>
      <c r="X163" s="0" t="s">
        <v>51</v>
      </c>
      <c r="Y163" s="0" t="s">
        <v>51</v>
      </c>
      <c r="Z163" s="0" t="s">
        <v>45</v>
      </c>
      <c r="AA163" s="0" t="s">
        <v>45</v>
      </c>
      <c r="AB163" s="0" t="s">
        <v>45</v>
      </c>
      <c r="AE163" s="0" t="s">
        <v>148</v>
      </c>
      <c r="AG163" s="0" t="s">
        <v>214</v>
      </c>
      <c r="AH163" s="0" t="s">
        <v>67</v>
      </c>
      <c r="AI163" s="5" t="n">
        <f aca="false">SUM(X:X-Z:Z)</f>
        <v>1</v>
      </c>
      <c r="AJ163" s="5"/>
      <c r="AK163" s="5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</row>
    <row r="164" customFormat="false" ht="12.8" hidden="false" customHeight="false" outlineLevel="0" collapsed="false">
      <c r="A164" s="0" t="s">
        <v>802</v>
      </c>
      <c r="B164" s="0" t="s">
        <v>803</v>
      </c>
      <c r="C164" s="0" t="s">
        <v>804</v>
      </c>
      <c r="D164" s="0" t="s">
        <v>38</v>
      </c>
      <c r="E164" s="0" t="n">
        <v>92477</v>
      </c>
      <c r="F164" s="0" t="s">
        <v>140</v>
      </c>
      <c r="G164" s="0" t="s">
        <v>805</v>
      </c>
      <c r="H164" s="0" t="s">
        <v>806</v>
      </c>
      <c r="I164" s="0" t="s">
        <v>42</v>
      </c>
      <c r="J164" s="0" t="s">
        <v>43</v>
      </c>
      <c r="K164" s="0" t="s">
        <v>143</v>
      </c>
      <c r="L164" s="0" t="s">
        <v>44</v>
      </c>
      <c r="M164" s="0" t="s">
        <v>45</v>
      </c>
      <c r="N164" s="0" t="s">
        <v>45</v>
      </c>
      <c r="O164" s="0" t="s">
        <v>795</v>
      </c>
      <c r="P164" s="0" t="s">
        <v>47</v>
      </c>
      <c r="Q164" s="0" t="s">
        <v>45</v>
      </c>
      <c r="R164" s="0" t="s">
        <v>806</v>
      </c>
      <c r="S164" s="0" t="s">
        <v>796</v>
      </c>
      <c r="T164" s="0" t="s">
        <v>797</v>
      </c>
      <c r="U164" s="0" t="s">
        <v>807</v>
      </c>
      <c r="X164" s="0" t="s">
        <v>51</v>
      </c>
      <c r="Y164" s="0" t="s">
        <v>51</v>
      </c>
      <c r="Z164" s="0" t="s">
        <v>45</v>
      </c>
      <c r="AA164" s="0" t="s">
        <v>45</v>
      </c>
      <c r="AB164" s="0" t="s">
        <v>45</v>
      </c>
      <c r="AE164" s="0" t="s">
        <v>44</v>
      </c>
      <c r="AG164" s="0" t="s">
        <v>154</v>
      </c>
      <c r="AH164" s="0" t="s">
        <v>67</v>
      </c>
      <c r="AI164" s="5" t="n">
        <f aca="false">SUM(X:X-Z:Z)</f>
        <v>1</v>
      </c>
      <c r="AJ164" s="5"/>
      <c r="AK164" s="5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</row>
    <row r="165" customFormat="false" ht="12.8" hidden="false" customHeight="false" outlineLevel="0" collapsed="false">
      <c r="A165" s="0" t="s">
        <v>808</v>
      </c>
      <c r="B165" s="0" t="s">
        <v>809</v>
      </c>
      <c r="C165" s="0" t="s">
        <v>88</v>
      </c>
      <c r="D165" s="0" t="s">
        <v>38</v>
      </c>
      <c r="E165" s="0" t="n">
        <v>60147</v>
      </c>
      <c r="F165" s="0" t="s">
        <v>140</v>
      </c>
      <c r="G165" s="0" t="s">
        <v>810</v>
      </c>
      <c r="H165" s="0" t="s">
        <v>811</v>
      </c>
      <c r="I165" s="0" t="s">
        <v>42</v>
      </c>
      <c r="J165" s="0" t="s">
        <v>43</v>
      </c>
      <c r="L165" s="0" t="s">
        <v>44</v>
      </c>
      <c r="M165" s="0" t="s">
        <v>45</v>
      </c>
      <c r="N165" s="0" t="s">
        <v>45</v>
      </c>
      <c r="O165" s="0" t="s">
        <v>795</v>
      </c>
      <c r="P165" s="0" t="s">
        <v>47</v>
      </c>
      <c r="Q165" s="0" t="s">
        <v>45</v>
      </c>
      <c r="R165" s="0" t="s">
        <v>811</v>
      </c>
      <c r="S165" s="0" t="s">
        <v>796</v>
      </c>
      <c r="T165" s="0" t="s">
        <v>797</v>
      </c>
      <c r="U165" s="0" t="s">
        <v>812</v>
      </c>
      <c r="X165" s="0" t="s">
        <v>51</v>
      </c>
      <c r="Y165" s="0" t="s">
        <v>51</v>
      </c>
      <c r="Z165" s="0" t="s">
        <v>45</v>
      </c>
      <c r="AA165" s="0" t="s">
        <v>45</v>
      </c>
      <c r="AB165" s="0" t="s">
        <v>45</v>
      </c>
      <c r="AE165" s="0" t="s">
        <v>148</v>
      </c>
      <c r="AG165" s="0" t="s">
        <v>67</v>
      </c>
      <c r="AH165" s="0" t="s">
        <v>67</v>
      </c>
      <c r="AI165" s="5" t="n">
        <f aca="false">SUM(X:X-Z:Z)</f>
        <v>1</v>
      </c>
      <c r="AJ165" s="5"/>
      <c r="AK165" s="5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</row>
    <row r="166" customFormat="false" ht="12.8" hidden="false" customHeight="false" outlineLevel="0" collapsed="false">
      <c r="A166" s="0" t="s">
        <v>813</v>
      </c>
      <c r="B166" s="0" t="s">
        <v>814</v>
      </c>
      <c r="C166" s="0" t="s">
        <v>227</v>
      </c>
      <c r="D166" s="0" t="s">
        <v>38</v>
      </c>
      <c r="E166" s="0" t="n">
        <v>81346</v>
      </c>
      <c r="F166" s="0" t="s">
        <v>140</v>
      </c>
      <c r="G166" s="0" t="s">
        <v>799</v>
      </c>
      <c r="H166" s="0" t="s">
        <v>815</v>
      </c>
      <c r="I166" s="0" t="s">
        <v>42</v>
      </c>
      <c r="J166" s="0" t="s">
        <v>43</v>
      </c>
      <c r="K166" s="0" t="s">
        <v>143</v>
      </c>
      <c r="L166" s="0" t="s">
        <v>44</v>
      </c>
      <c r="M166" s="0" t="s">
        <v>45</v>
      </c>
      <c r="N166" s="0" t="s">
        <v>45</v>
      </c>
      <c r="O166" s="0" t="s">
        <v>795</v>
      </c>
      <c r="P166" s="0" t="s">
        <v>47</v>
      </c>
      <c r="Q166" s="0" t="s">
        <v>45</v>
      </c>
      <c r="R166" s="0" t="s">
        <v>815</v>
      </c>
      <c r="S166" s="0" t="s">
        <v>796</v>
      </c>
      <c r="T166" s="0" t="s">
        <v>797</v>
      </c>
      <c r="U166" s="0" t="s">
        <v>816</v>
      </c>
      <c r="X166" s="0" t="s">
        <v>51</v>
      </c>
      <c r="Y166" s="0" t="s">
        <v>51</v>
      </c>
      <c r="Z166" s="0" t="s">
        <v>45</v>
      </c>
      <c r="AA166" s="0" t="s">
        <v>45</v>
      </c>
      <c r="AB166" s="0" t="s">
        <v>45</v>
      </c>
      <c r="AE166" s="0" t="s">
        <v>148</v>
      </c>
      <c r="AG166" s="0" t="s">
        <v>75</v>
      </c>
      <c r="AH166" s="0" t="s">
        <v>67</v>
      </c>
      <c r="AI166" s="5" t="n">
        <f aca="false">SUM(X:X-Z:Z)</f>
        <v>1</v>
      </c>
      <c r="AJ166" s="5"/>
      <c r="AK166" s="5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</row>
    <row r="167" customFormat="false" ht="12.8" hidden="false" customHeight="false" outlineLevel="0" collapsed="false">
      <c r="A167" s="0" t="s">
        <v>817</v>
      </c>
      <c r="B167" s="0" t="s">
        <v>818</v>
      </c>
      <c r="C167" s="0" t="s">
        <v>111</v>
      </c>
      <c r="D167" s="0" t="s">
        <v>38</v>
      </c>
      <c r="E167" s="0" t="n">
        <v>102573</v>
      </c>
      <c r="F167" s="0" t="s">
        <v>140</v>
      </c>
      <c r="G167" s="0" t="s">
        <v>819</v>
      </c>
      <c r="H167" s="0" t="s">
        <v>820</v>
      </c>
      <c r="I167" s="0" t="s">
        <v>42</v>
      </c>
      <c r="J167" s="0" t="s">
        <v>43</v>
      </c>
      <c r="K167" s="0" t="s">
        <v>143</v>
      </c>
      <c r="L167" s="0" t="s">
        <v>44</v>
      </c>
      <c r="M167" s="0" t="s">
        <v>45</v>
      </c>
      <c r="N167" s="0" t="s">
        <v>45</v>
      </c>
      <c r="O167" s="0" t="s">
        <v>795</v>
      </c>
      <c r="P167" s="0" t="s">
        <v>47</v>
      </c>
      <c r="Q167" s="0" t="s">
        <v>45</v>
      </c>
      <c r="R167" s="0" t="s">
        <v>820</v>
      </c>
      <c r="S167" s="0" t="s">
        <v>796</v>
      </c>
      <c r="T167" s="0" t="s">
        <v>797</v>
      </c>
      <c r="U167" s="0" t="s">
        <v>821</v>
      </c>
      <c r="X167" s="0" t="s">
        <v>51</v>
      </c>
      <c r="Y167" s="0" t="s">
        <v>51</v>
      </c>
      <c r="Z167" s="0" t="s">
        <v>45</v>
      </c>
      <c r="AA167" s="0" t="s">
        <v>45</v>
      </c>
      <c r="AB167" s="0" t="s">
        <v>45</v>
      </c>
      <c r="AE167" s="0" t="s">
        <v>44</v>
      </c>
      <c r="AG167" s="0" t="s">
        <v>51</v>
      </c>
      <c r="AH167" s="0" t="s">
        <v>67</v>
      </c>
      <c r="AI167" s="5" t="n">
        <f aca="false">SUM(X:X-Z:Z)</f>
        <v>1</v>
      </c>
      <c r="AJ167" s="5"/>
      <c r="AK167" s="5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</row>
    <row r="168" customFormat="false" ht="12.8" hidden="false" customHeight="false" outlineLevel="0" collapsed="false">
      <c r="A168" s="0" t="s">
        <v>822</v>
      </c>
      <c r="B168" s="0" t="s">
        <v>823</v>
      </c>
      <c r="C168" s="0" t="s">
        <v>824</v>
      </c>
      <c r="D168" s="0" t="s">
        <v>38</v>
      </c>
      <c r="E168" s="0" t="n">
        <v>92477</v>
      </c>
      <c r="F168" s="0" t="s">
        <v>140</v>
      </c>
      <c r="G168" s="0" t="s">
        <v>805</v>
      </c>
      <c r="H168" s="0" t="s">
        <v>825</v>
      </c>
      <c r="I168" s="0" t="s">
        <v>42</v>
      </c>
      <c r="J168" s="0" t="s">
        <v>43</v>
      </c>
      <c r="K168" s="0" t="s">
        <v>143</v>
      </c>
      <c r="L168" s="0" t="s">
        <v>44</v>
      </c>
      <c r="M168" s="0" t="s">
        <v>45</v>
      </c>
      <c r="N168" s="0" t="s">
        <v>45</v>
      </c>
      <c r="O168" s="0" t="s">
        <v>826</v>
      </c>
      <c r="P168" s="0" t="s">
        <v>47</v>
      </c>
      <c r="Q168" s="0" t="s">
        <v>45</v>
      </c>
      <c r="R168" s="0" t="s">
        <v>825</v>
      </c>
      <c r="S168" s="0" t="s">
        <v>796</v>
      </c>
      <c r="T168" s="0" t="s">
        <v>827</v>
      </c>
      <c r="U168" s="0" t="s">
        <v>828</v>
      </c>
      <c r="X168" s="0" t="s">
        <v>51</v>
      </c>
      <c r="Y168" s="0" t="s">
        <v>51</v>
      </c>
      <c r="Z168" s="0" t="s">
        <v>45</v>
      </c>
      <c r="AA168" s="0" t="s">
        <v>45</v>
      </c>
      <c r="AB168" s="0" t="s">
        <v>45</v>
      </c>
      <c r="AE168" s="0" t="s">
        <v>148</v>
      </c>
      <c r="AG168" s="0" t="s">
        <v>127</v>
      </c>
      <c r="AH168" s="0" t="s">
        <v>67</v>
      </c>
      <c r="AI168" s="5" t="n">
        <f aca="false">SUM(X:X-Z:Z)</f>
        <v>1</v>
      </c>
      <c r="AJ168" s="5"/>
      <c r="AK168" s="5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</row>
    <row r="169" customFormat="false" ht="12.8" hidden="false" customHeight="false" outlineLevel="0" collapsed="false">
      <c r="A169" s="0" t="s">
        <v>829</v>
      </c>
      <c r="B169" s="0" t="s">
        <v>531</v>
      </c>
      <c r="C169" s="0" t="s">
        <v>130</v>
      </c>
      <c r="D169" s="0" t="s">
        <v>38</v>
      </c>
      <c r="E169" s="0" t="n">
        <v>181724</v>
      </c>
      <c r="F169" s="0" t="s">
        <v>830</v>
      </c>
      <c r="G169" s="0" t="s">
        <v>831</v>
      </c>
      <c r="H169" s="0" t="s">
        <v>832</v>
      </c>
      <c r="I169" s="0" t="s">
        <v>42</v>
      </c>
      <c r="J169" s="0" t="s">
        <v>43</v>
      </c>
      <c r="L169" s="0" t="s">
        <v>44</v>
      </c>
      <c r="M169" s="0" t="s">
        <v>45</v>
      </c>
      <c r="N169" s="0" t="s">
        <v>45</v>
      </c>
      <c r="O169" s="0" t="s">
        <v>826</v>
      </c>
      <c r="P169" s="0" t="s">
        <v>47</v>
      </c>
      <c r="Q169" s="0" t="s">
        <v>45</v>
      </c>
      <c r="R169" s="0" t="s">
        <v>832</v>
      </c>
      <c r="S169" s="0" t="s">
        <v>796</v>
      </c>
      <c r="T169" s="0" t="s">
        <v>827</v>
      </c>
      <c r="U169" s="0" t="s">
        <v>833</v>
      </c>
      <c r="X169" s="0" t="s">
        <v>51</v>
      </c>
      <c r="Y169" s="0" t="s">
        <v>51</v>
      </c>
      <c r="Z169" s="0" t="s">
        <v>45</v>
      </c>
      <c r="AA169" s="0" t="s">
        <v>45</v>
      </c>
      <c r="AB169" s="0" t="s">
        <v>45</v>
      </c>
      <c r="AD169" s="0" t="s">
        <v>65</v>
      </c>
      <c r="AE169" s="0" t="s">
        <v>148</v>
      </c>
      <c r="AG169" s="0" t="s">
        <v>51</v>
      </c>
      <c r="AH169" s="0" t="s">
        <v>67</v>
      </c>
      <c r="AI169" s="5" t="n">
        <f aca="false">SUM(X:X-Z:Z)</f>
        <v>1</v>
      </c>
      <c r="AJ169" s="5"/>
      <c r="AK169" s="5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</row>
    <row r="170" customFormat="false" ht="12.8" hidden="false" customHeight="false" outlineLevel="0" collapsed="false">
      <c r="A170" s="0" t="s">
        <v>834</v>
      </c>
      <c r="B170" s="0" t="s">
        <v>835</v>
      </c>
      <c r="C170" s="0" t="s">
        <v>185</v>
      </c>
      <c r="D170" s="0" t="s">
        <v>38</v>
      </c>
      <c r="E170" s="0" t="n">
        <v>181724</v>
      </c>
      <c r="F170" s="0" t="s">
        <v>830</v>
      </c>
      <c r="G170" s="0" t="s">
        <v>831</v>
      </c>
      <c r="H170" s="0" t="s">
        <v>836</v>
      </c>
      <c r="I170" s="0" t="s">
        <v>42</v>
      </c>
      <c r="J170" s="0" t="s">
        <v>43</v>
      </c>
      <c r="L170" s="0" t="s">
        <v>44</v>
      </c>
      <c r="M170" s="0" t="s">
        <v>45</v>
      </c>
      <c r="N170" s="0" t="s">
        <v>45</v>
      </c>
      <c r="O170" s="0" t="s">
        <v>826</v>
      </c>
      <c r="P170" s="0" t="s">
        <v>47</v>
      </c>
      <c r="Q170" s="0" t="s">
        <v>45</v>
      </c>
      <c r="R170" s="0" t="s">
        <v>837</v>
      </c>
      <c r="S170" s="0" t="s">
        <v>51</v>
      </c>
      <c r="T170" s="0" t="s">
        <v>63</v>
      </c>
      <c r="U170" s="0" t="s">
        <v>838</v>
      </c>
      <c r="X170" s="0" t="s">
        <v>52</v>
      </c>
      <c r="Y170" s="0" t="s">
        <v>51</v>
      </c>
      <c r="Z170" s="0" t="s">
        <v>45</v>
      </c>
      <c r="AA170" s="0" t="s">
        <v>45</v>
      </c>
      <c r="AB170" s="0" t="s">
        <v>45</v>
      </c>
      <c r="AD170" s="0" t="s">
        <v>65</v>
      </c>
      <c r="AE170" s="0" t="s">
        <v>148</v>
      </c>
      <c r="AG170" s="0" t="s">
        <v>51</v>
      </c>
      <c r="AH170" s="0" t="s">
        <v>67</v>
      </c>
      <c r="AI170" s="5" t="n">
        <f aca="false">SUM(X:X-Z:Z)</f>
        <v>4</v>
      </c>
      <c r="AJ170" s="5"/>
      <c r="AK170" s="5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</row>
    <row r="171" customFormat="false" ht="12.8" hidden="false" customHeight="false" outlineLevel="0" collapsed="false">
      <c r="A171" s="0" t="s">
        <v>839</v>
      </c>
      <c r="B171" s="0" t="s">
        <v>840</v>
      </c>
      <c r="C171" s="0" t="s">
        <v>168</v>
      </c>
      <c r="D171" s="0" t="s">
        <v>38</v>
      </c>
      <c r="E171" s="0" t="n">
        <v>181724</v>
      </c>
      <c r="F171" s="0" t="s">
        <v>830</v>
      </c>
      <c r="G171" s="0" t="s">
        <v>831</v>
      </c>
      <c r="H171" s="0" t="s">
        <v>841</v>
      </c>
      <c r="I171" s="0" t="s">
        <v>42</v>
      </c>
      <c r="J171" s="0" t="s">
        <v>43</v>
      </c>
      <c r="L171" s="0" t="s">
        <v>44</v>
      </c>
      <c r="M171" s="0" t="s">
        <v>45</v>
      </c>
      <c r="N171" s="0" t="s">
        <v>45</v>
      </c>
      <c r="O171" s="0" t="s">
        <v>826</v>
      </c>
      <c r="P171" s="0" t="s">
        <v>47</v>
      </c>
      <c r="Q171" s="0" t="s">
        <v>45</v>
      </c>
      <c r="R171" s="0" t="s">
        <v>841</v>
      </c>
      <c r="S171" s="0" t="s">
        <v>796</v>
      </c>
      <c r="T171" s="0" t="s">
        <v>827</v>
      </c>
      <c r="U171" s="0" t="s">
        <v>842</v>
      </c>
      <c r="X171" s="0" t="s">
        <v>67</v>
      </c>
      <c r="Y171" s="0" t="s">
        <v>51</v>
      </c>
      <c r="Z171" s="0" t="s">
        <v>45</v>
      </c>
      <c r="AA171" s="0" t="s">
        <v>45</v>
      </c>
      <c r="AB171" s="0" t="s">
        <v>45</v>
      </c>
      <c r="AD171" s="0" t="s">
        <v>65</v>
      </c>
      <c r="AE171" s="0" t="s">
        <v>44</v>
      </c>
      <c r="AG171" s="0" t="s">
        <v>51</v>
      </c>
      <c r="AH171" s="0" t="s">
        <v>67</v>
      </c>
      <c r="AI171" s="5" t="n">
        <f aca="false">SUM(X:X-Z:Z)</f>
        <v>2</v>
      </c>
      <c r="AJ171" s="5"/>
      <c r="AK171" s="5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</row>
    <row r="172" customFormat="false" ht="12.8" hidden="false" customHeight="false" outlineLevel="0" collapsed="false">
      <c r="A172" s="0" t="s">
        <v>843</v>
      </c>
      <c r="B172" s="0" t="s">
        <v>844</v>
      </c>
      <c r="C172" s="0" t="s">
        <v>207</v>
      </c>
      <c r="D172" s="0" t="s">
        <v>38</v>
      </c>
      <c r="E172" s="0" t="n">
        <v>181724</v>
      </c>
      <c r="F172" s="0" t="s">
        <v>830</v>
      </c>
      <c r="G172" s="0" t="s">
        <v>831</v>
      </c>
      <c r="H172" s="0" t="s">
        <v>845</v>
      </c>
      <c r="I172" s="0" t="s">
        <v>42</v>
      </c>
      <c r="J172" s="0" t="s">
        <v>43</v>
      </c>
      <c r="L172" s="0" t="s">
        <v>44</v>
      </c>
      <c r="M172" s="0" t="s">
        <v>45</v>
      </c>
      <c r="N172" s="0" t="s">
        <v>45</v>
      </c>
      <c r="O172" s="0" t="s">
        <v>826</v>
      </c>
      <c r="P172" s="0" t="s">
        <v>47</v>
      </c>
      <c r="Q172" s="0" t="s">
        <v>45</v>
      </c>
      <c r="R172" s="0" t="s">
        <v>845</v>
      </c>
      <c r="S172" s="0" t="s">
        <v>796</v>
      </c>
      <c r="T172" s="0" t="s">
        <v>827</v>
      </c>
      <c r="U172" s="0" t="s">
        <v>846</v>
      </c>
      <c r="X172" s="0" t="s">
        <v>51</v>
      </c>
      <c r="Y172" s="0" t="s">
        <v>51</v>
      </c>
      <c r="Z172" s="0" t="s">
        <v>45</v>
      </c>
      <c r="AA172" s="0" t="s">
        <v>45</v>
      </c>
      <c r="AB172" s="0" t="s">
        <v>45</v>
      </c>
      <c r="AD172" s="0" t="s">
        <v>65</v>
      </c>
      <c r="AE172" s="0" t="s">
        <v>44</v>
      </c>
      <c r="AG172" s="0" t="s">
        <v>51</v>
      </c>
      <c r="AH172" s="0" t="s">
        <v>67</v>
      </c>
      <c r="AI172" s="5" t="n">
        <f aca="false">SUM(X:X-Z:Z)</f>
        <v>1</v>
      </c>
      <c r="AJ172" s="5"/>
      <c r="AK172" s="5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</row>
    <row r="173" customFormat="false" ht="12.8" hidden="false" customHeight="false" outlineLevel="0" collapsed="false">
      <c r="AI173" s="5" t="n">
        <f aca="false">SUM(X:X-Z:Z)</f>
        <v>0</v>
      </c>
      <c r="AJ173" s="5"/>
      <c r="AK173" s="5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</row>
    <row r="174" customFormat="false" ht="12.8" hidden="false" customHeight="false" outlineLevel="0" collapsed="false">
      <c r="AI174" s="5" t="n">
        <f aca="false">SUM(X:X-Z:Z)</f>
        <v>0</v>
      </c>
      <c r="AJ174" s="5"/>
      <c r="AK174" s="5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</row>
    <row r="175" customFormat="false" ht="12.8" hidden="false" customHeight="false" outlineLevel="0" collapsed="false">
      <c r="AI175" s="5" t="n">
        <f aca="false">SUM(X:X-Z:Z)</f>
        <v>0</v>
      </c>
      <c r="AJ175" s="5"/>
      <c r="AK175" s="5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</row>
    <row r="176" customFormat="false" ht="12.8" hidden="false" customHeight="false" outlineLevel="0" collapsed="false">
      <c r="AI176" s="5" t="n">
        <f aca="false">SUM(X:X-Z:Z)</f>
        <v>0</v>
      </c>
      <c r="AJ176" s="5"/>
      <c r="AK176" s="5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</row>
    <row r="177" customFormat="false" ht="12.8" hidden="false" customHeight="false" outlineLevel="0" collapsed="false">
      <c r="AI177" s="5" t="n">
        <f aca="false">SUM(X:X-Z:Z)</f>
        <v>0</v>
      </c>
      <c r="AJ177" s="5"/>
      <c r="AK177" s="5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</row>
    <row r="178" customFormat="false" ht="12.8" hidden="false" customHeight="false" outlineLevel="0" collapsed="false">
      <c r="AI178" s="5" t="n">
        <f aca="false">SUM(X:X-Z:Z)</f>
        <v>0</v>
      </c>
      <c r="AJ178" s="5"/>
      <c r="AK178" s="5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</row>
    <row r="179" customFormat="false" ht="12.8" hidden="false" customHeight="false" outlineLevel="0" collapsed="false">
      <c r="AI179" s="5" t="n">
        <f aca="false">SUM(X:X-Z:Z)</f>
        <v>0</v>
      </c>
      <c r="AJ179" s="5"/>
      <c r="AK179" s="5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</row>
    <row r="180" customFormat="false" ht="12.8" hidden="false" customHeight="false" outlineLevel="0" collapsed="false">
      <c r="AI180" s="5" t="n">
        <f aca="false">SUM(X:X-Z:Z)</f>
        <v>0</v>
      </c>
      <c r="AJ180" s="5"/>
      <c r="AK180" s="5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</row>
    <row r="181" customFormat="false" ht="12.8" hidden="false" customHeight="false" outlineLevel="0" collapsed="false">
      <c r="AI181" s="5" t="n">
        <f aca="false">SUM(X:X-Z:Z)</f>
        <v>0</v>
      </c>
      <c r="AJ181" s="5"/>
      <c r="AK181" s="5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</row>
    <row r="182" customFormat="false" ht="12.8" hidden="false" customHeight="false" outlineLevel="0" collapsed="false">
      <c r="AI182" s="5" t="n">
        <f aca="false">SUM(X:X-Z:Z)</f>
        <v>0</v>
      </c>
      <c r="AJ182" s="5"/>
      <c r="AK182" s="5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</row>
    <row r="183" customFormat="false" ht="12.8" hidden="false" customHeight="false" outlineLevel="0" collapsed="false">
      <c r="AI183" s="5" t="n">
        <f aca="false">SUM(X:X-Z:Z)</f>
        <v>0</v>
      </c>
      <c r="AJ183" s="5"/>
      <c r="AK183" s="5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</row>
    <row r="184" customFormat="false" ht="12.8" hidden="false" customHeight="false" outlineLevel="0" collapsed="false">
      <c r="AI184" s="5" t="n">
        <f aca="false">SUM(X:X-Z:Z)</f>
        <v>0</v>
      </c>
      <c r="AJ184" s="5"/>
      <c r="AK184" s="5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</row>
    <row r="185" customFormat="false" ht="12.8" hidden="false" customHeight="false" outlineLevel="0" collapsed="false">
      <c r="AI185" s="5" t="n">
        <f aca="false">SUM(X:X-Z:Z)</f>
        <v>0</v>
      </c>
      <c r="AJ185" s="5"/>
      <c r="AK185" s="5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</row>
    <row r="186" customFormat="false" ht="12.8" hidden="false" customHeight="false" outlineLevel="0" collapsed="false">
      <c r="AI186" s="5" t="n">
        <f aca="false">SUM(X:X-Z:Z)</f>
        <v>0</v>
      </c>
      <c r="AJ186" s="5"/>
      <c r="AK186" s="5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</row>
    <row r="187" customFormat="false" ht="12.8" hidden="false" customHeight="false" outlineLevel="0" collapsed="false">
      <c r="AI187" s="5" t="n">
        <f aca="false">SUM(X:X-Z:Z)</f>
        <v>0</v>
      </c>
      <c r="AJ187" s="5"/>
      <c r="AK187" s="5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</row>
    <row r="188" customFormat="false" ht="12.8" hidden="false" customHeight="false" outlineLevel="0" collapsed="false">
      <c r="AI188" s="5" t="n">
        <f aca="false">SUM(X:X-Z:Z)</f>
        <v>0</v>
      </c>
      <c r="AJ188" s="5"/>
      <c r="AK188" s="5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</row>
    <row r="189" customFormat="false" ht="12.8" hidden="false" customHeight="false" outlineLevel="0" collapsed="false">
      <c r="AI189" s="5" t="n">
        <f aca="false">SUM(X:X-Z:Z)</f>
        <v>0</v>
      </c>
      <c r="AJ189" s="5"/>
      <c r="AK189" s="5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</row>
    <row r="190" customFormat="false" ht="12.8" hidden="false" customHeight="false" outlineLevel="0" collapsed="false">
      <c r="AI190" s="5" t="n">
        <f aca="false">SUM(X:X-Z:Z)</f>
        <v>0</v>
      </c>
      <c r="AJ190" s="5"/>
      <c r="AK190" s="5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</row>
    <row r="191" customFormat="false" ht="12.8" hidden="false" customHeight="false" outlineLevel="0" collapsed="false">
      <c r="AI191" s="5" t="n">
        <f aca="false">SUM(X:X-Z:Z)</f>
        <v>0</v>
      </c>
      <c r="AJ191" s="5"/>
      <c r="AK191" s="5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</row>
    <row r="192" customFormat="false" ht="12.8" hidden="false" customHeight="false" outlineLevel="0" collapsed="false">
      <c r="AI192" s="5" t="n">
        <f aca="false">SUM(X:X-Z:Z)</f>
        <v>0</v>
      </c>
      <c r="AJ192" s="5"/>
      <c r="AK192" s="5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</row>
    <row r="193" customFormat="false" ht="12.8" hidden="false" customHeight="false" outlineLevel="0" collapsed="false">
      <c r="AI193" s="5" t="n">
        <f aca="false">SUM(X:X-Z:Z)</f>
        <v>0</v>
      </c>
      <c r="AJ193" s="5"/>
      <c r="AK193" s="5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</row>
    <row r="194" customFormat="false" ht="12.8" hidden="false" customHeight="false" outlineLevel="0" collapsed="false">
      <c r="AI194" s="5" t="n">
        <f aca="false">SUM(X:X-Z:Z)</f>
        <v>0</v>
      </c>
      <c r="AJ194" s="5"/>
      <c r="AK194" s="5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</row>
    <row r="195" customFormat="false" ht="12.8" hidden="false" customHeight="false" outlineLevel="0" collapsed="false">
      <c r="AI195" s="5" t="n">
        <f aca="false">SUM(X:X-Z:Z)</f>
        <v>0</v>
      </c>
      <c r="AJ195" s="5"/>
      <c r="AK195" s="5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</row>
    <row r="196" customFormat="false" ht="12.8" hidden="false" customHeight="false" outlineLevel="0" collapsed="false">
      <c r="AI196" s="5" t="n">
        <f aca="false">SUM(X:X-Z:Z)</f>
        <v>0</v>
      </c>
      <c r="AJ196" s="5"/>
      <c r="AK196" s="5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</row>
    <row r="197" customFormat="false" ht="12.8" hidden="false" customHeight="false" outlineLevel="0" collapsed="false">
      <c r="AI197" s="5" t="n">
        <f aca="false">SUM(X:X-Z:Z)</f>
        <v>0</v>
      </c>
      <c r="AJ197" s="5"/>
      <c r="AK197" s="5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</row>
    <row r="198" customFormat="false" ht="12.8" hidden="false" customHeight="false" outlineLevel="0" collapsed="false">
      <c r="AI198" s="5" t="n">
        <f aca="false">SUM(X:X-Z:Z)</f>
        <v>0</v>
      </c>
      <c r="AJ198" s="5"/>
      <c r="AK198" s="5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</row>
    <row r="199" customFormat="false" ht="12.8" hidden="false" customHeight="false" outlineLevel="0" collapsed="false">
      <c r="AI199" s="5" t="n">
        <f aca="false">SUM(X:X-Z:Z)</f>
        <v>0</v>
      </c>
      <c r="AJ199" s="5"/>
      <c r="AK199" s="5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</row>
    <row r="200" customFormat="false" ht="12.8" hidden="false" customHeight="false" outlineLevel="0" collapsed="false">
      <c r="AI200" s="5" t="n">
        <f aca="false">SUM(X:X-Z:Z)</f>
        <v>0</v>
      </c>
      <c r="AJ200" s="5"/>
      <c r="AK200" s="5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</row>
    <row r="201" customFormat="false" ht="12.8" hidden="false" customHeight="false" outlineLevel="0" collapsed="false">
      <c r="AI201" s="5" t="n">
        <f aca="false">SUM(X:X-Z:Z)</f>
        <v>0</v>
      </c>
      <c r="AJ201" s="5"/>
      <c r="AK201" s="5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</row>
    <row r="202" customFormat="false" ht="12.8" hidden="false" customHeight="false" outlineLevel="0" collapsed="false">
      <c r="AI202" s="5" t="n">
        <f aca="false">SUM(X:X-Z:Z)</f>
        <v>0</v>
      </c>
      <c r="AJ202" s="5"/>
      <c r="AK202" s="5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</row>
    <row r="203" customFormat="false" ht="12.8" hidden="false" customHeight="false" outlineLevel="0" collapsed="false">
      <c r="AI203" s="5" t="n">
        <f aca="false">SUM(X:X-Z:Z)</f>
        <v>0</v>
      </c>
      <c r="AJ203" s="5"/>
      <c r="AK203" s="5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</row>
    <row r="204" customFormat="false" ht="12.8" hidden="false" customHeight="false" outlineLevel="0" collapsed="false">
      <c r="AI204" s="5" t="n">
        <f aca="false">SUM(X:X-Z:Z)</f>
        <v>0</v>
      </c>
      <c r="AJ204" s="5"/>
      <c r="AK204" s="5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</row>
    <row r="205" customFormat="false" ht="12.8" hidden="false" customHeight="false" outlineLevel="0" collapsed="false">
      <c r="AI205" s="5" t="n">
        <f aca="false">SUM(X:X-Z:Z)</f>
        <v>0</v>
      </c>
      <c r="AJ205" s="5"/>
      <c r="AK205" s="5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</row>
    <row r="206" customFormat="false" ht="12.8" hidden="false" customHeight="false" outlineLevel="0" collapsed="false">
      <c r="AI206" s="5" t="n">
        <f aca="false">SUM(X:X-Z:Z)</f>
        <v>0</v>
      </c>
      <c r="AJ206" s="5"/>
      <c r="AK206" s="5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</row>
    <row r="207" customFormat="false" ht="12.8" hidden="false" customHeight="false" outlineLevel="0" collapsed="false">
      <c r="AI207" s="5" t="n">
        <f aca="false">SUM(X:X-Z:Z)</f>
        <v>0</v>
      </c>
      <c r="AJ207" s="5"/>
      <c r="AK207" s="5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</row>
    <row r="208" customFormat="false" ht="12.8" hidden="false" customHeight="false" outlineLevel="0" collapsed="false">
      <c r="AI208" s="5" t="n">
        <f aca="false">SUM(X:X-Z:Z)</f>
        <v>0</v>
      </c>
      <c r="AJ208" s="5"/>
      <c r="AK208" s="5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</row>
    <row r="209" customFormat="false" ht="12.8" hidden="false" customHeight="false" outlineLevel="0" collapsed="false">
      <c r="AI209" s="5" t="n">
        <f aca="false">SUM(X:X-Z:Z)</f>
        <v>0</v>
      </c>
      <c r="AJ209" s="5"/>
      <c r="AK209" s="5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</row>
    <row r="210" customFormat="false" ht="12.8" hidden="false" customHeight="false" outlineLevel="0" collapsed="false">
      <c r="AI210" s="5" t="n">
        <f aca="false">SUM(X:X-Z:Z)</f>
        <v>0</v>
      </c>
      <c r="AJ210" s="5"/>
      <c r="AK210" s="5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</row>
    <row r="211" customFormat="false" ht="12.8" hidden="false" customHeight="false" outlineLevel="0" collapsed="false">
      <c r="AI211" s="5" t="n">
        <f aca="false">SUM(X:X-Z:Z)</f>
        <v>0</v>
      </c>
      <c r="AJ211" s="5"/>
      <c r="AK211" s="5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</row>
    <row r="212" customFormat="false" ht="12.8" hidden="false" customHeight="false" outlineLevel="0" collapsed="false">
      <c r="AI212" s="5" t="n">
        <f aca="false">SUM(X:X-Z:Z)</f>
        <v>0</v>
      </c>
      <c r="AJ212" s="5"/>
      <c r="AK212" s="5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</row>
    <row r="213" customFormat="false" ht="12.8" hidden="false" customHeight="false" outlineLevel="0" collapsed="false">
      <c r="AI213" s="5" t="n">
        <f aca="false">SUM(X:X-Z:Z)</f>
        <v>0</v>
      </c>
      <c r="AJ213" s="5"/>
      <c r="AK213" s="5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</row>
    <row r="214" customFormat="false" ht="12.8" hidden="false" customHeight="false" outlineLevel="0" collapsed="false">
      <c r="AI214" s="5" t="n">
        <f aca="false">SUM(X:X-Z:Z)</f>
        <v>0</v>
      </c>
      <c r="AJ214" s="5"/>
      <c r="AK214" s="5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</row>
    <row r="215" customFormat="false" ht="12.8" hidden="false" customHeight="false" outlineLevel="0" collapsed="false">
      <c r="AI215" s="5" t="n">
        <f aca="false">SUM(X:X-Z:Z)</f>
        <v>0</v>
      </c>
      <c r="AJ215" s="5"/>
      <c r="AK215" s="5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</row>
    <row r="216" customFormat="false" ht="12.8" hidden="false" customHeight="false" outlineLevel="0" collapsed="false">
      <c r="AI216" s="5" t="n">
        <f aca="false">SUM(X:X-Z:Z)</f>
        <v>0</v>
      </c>
      <c r="AJ216" s="5"/>
      <c r="AK216" s="5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</row>
    <row r="217" customFormat="false" ht="12.8" hidden="false" customHeight="false" outlineLevel="0" collapsed="false">
      <c r="AI217" s="5" t="n">
        <f aca="false">SUM(X:X-Z:Z)</f>
        <v>0</v>
      </c>
      <c r="AJ217" s="5"/>
      <c r="AK217" s="5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</row>
    <row r="218" customFormat="false" ht="12.8" hidden="false" customHeight="false" outlineLevel="0" collapsed="false">
      <c r="AI218" s="5" t="n">
        <f aca="false">SUM(X:X-Z:Z)</f>
        <v>0</v>
      </c>
      <c r="AJ218" s="5"/>
      <c r="AK218" s="5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</row>
    <row r="219" customFormat="false" ht="12.8" hidden="false" customHeight="false" outlineLevel="0" collapsed="false">
      <c r="AI219" s="5" t="n">
        <f aca="false">SUM(X:X-Z:Z)</f>
        <v>0</v>
      </c>
      <c r="AJ219" s="5"/>
      <c r="AK219" s="5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</row>
    <row r="220" customFormat="false" ht="12.8" hidden="false" customHeight="false" outlineLevel="0" collapsed="false">
      <c r="AI220" s="5" t="n">
        <f aca="false">SUM(X:X-Z:Z)</f>
        <v>0</v>
      </c>
      <c r="AJ220" s="5"/>
      <c r="AK220" s="5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</row>
    <row r="221" customFormat="false" ht="12.8" hidden="false" customHeight="false" outlineLevel="0" collapsed="false">
      <c r="AI221" s="5" t="n">
        <f aca="false">SUM(X:X-Z:Z)</f>
        <v>0</v>
      </c>
      <c r="AJ221" s="5"/>
      <c r="AK221" s="5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</row>
    <row r="222" customFormat="false" ht="12.8" hidden="false" customHeight="false" outlineLevel="0" collapsed="false">
      <c r="AI222" s="5" t="n">
        <f aca="false">SUM(X:X-Z:Z)</f>
        <v>0</v>
      </c>
      <c r="AJ222" s="5"/>
      <c r="AK222" s="5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</row>
    <row r="223" customFormat="false" ht="12.8" hidden="false" customHeight="false" outlineLevel="0" collapsed="false">
      <c r="AI223" s="5" t="n">
        <f aca="false">SUM(X:X-Z:Z)</f>
        <v>0</v>
      </c>
      <c r="AJ223" s="5"/>
      <c r="AK223" s="5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</row>
    <row r="224" customFormat="false" ht="12.8" hidden="false" customHeight="false" outlineLevel="0" collapsed="false">
      <c r="AI224" s="5" t="n">
        <f aca="false">SUM(X:X-Z:Z)</f>
        <v>0</v>
      </c>
      <c r="AJ224" s="5"/>
      <c r="AK224" s="5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</row>
    <row r="225" customFormat="false" ht="12.8" hidden="false" customHeight="false" outlineLevel="0" collapsed="false">
      <c r="AI225" s="5" t="n">
        <f aca="false">SUM(X:X-Z:Z)</f>
        <v>0</v>
      </c>
      <c r="AJ225" s="5"/>
      <c r="AK225" s="5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</row>
    <row r="226" customFormat="false" ht="12.8" hidden="false" customHeight="false" outlineLevel="0" collapsed="false">
      <c r="AI226" s="5" t="n">
        <f aca="false">SUM(X:X-Z:Z)</f>
        <v>0</v>
      </c>
      <c r="AJ226" s="5"/>
      <c r="AK226" s="5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</row>
    <row r="227" customFormat="false" ht="12.8" hidden="false" customHeight="false" outlineLevel="0" collapsed="false">
      <c r="AI227" s="5" t="n">
        <f aca="false">SUM(X:X-Z:Z)</f>
        <v>0</v>
      </c>
      <c r="AJ227" s="5"/>
      <c r="AK227" s="5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</row>
    <row r="228" customFormat="false" ht="12.8" hidden="false" customHeight="false" outlineLevel="0" collapsed="false">
      <c r="AI228" s="5" t="n">
        <f aca="false">SUM(X:X-Z:Z)</f>
        <v>0</v>
      </c>
      <c r="AJ228" s="5"/>
      <c r="AK228" s="5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</row>
    <row r="229" customFormat="false" ht="12.8" hidden="false" customHeight="false" outlineLevel="0" collapsed="false">
      <c r="AI229" s="5" t="n">
        <f aca="false">SUM(X:X-Z:Z)</f>
        <v>0</v>
      </c>
      <c r="AJ229" s="5"/>
      <c r="AK229" s="5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</row>
    <row r="230" customFormat="false" ht="12.8" hidden="false" customHeight="false" outlineLevel="0" collapsed="false">
      <c r="AI230" s="5" t="n">
        <f aca="false">SUM(X:X-Z:Z)</f>
        <v>0</v>
      </c>
      <c r="AJ230" s="5"/>
      <c r="AK230" s="5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</row>
    <row r="231" customFormat="false" ht="12.8" hidden="false" customHeight="false" outlineLevel="0" collapsed="false">
      <c r="AI231" s="5" t="n">
        <f aca="false">SUM(X:X-Z:Z)</f>
        <v>0</v>
      </c>
      <c r="AJ231" s="5"/>
      <c r="AK231" s="5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</row>
    <row r="232" customFormat="false" ht="12.8" hidden="false" customHeight="false" outlineLevel="0" collapsed="false">
      <c r="AI232" s="5" t="n">
        <f aca="false">SUM(X:X-Z:Z)</f>
        <v>0</v>
      </c>
      <c r="AJ232" s="5"/>
      <c r="AK232" s="5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</row>
    <row r="233" customFormat="false" ht="12.8" hidden="false" customHeight="false" outlineLevel="0" collapsed="false">
      <c r="AI233" s="5" t="n">
        <f aca="false">SUM(X:X-Z:Z)</f>
        <v>0</v>
      </c>
      <c r="AJ233" s="5"/>
      <c r="AK233" s="5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</row>
    <row r="234" customFormat="false" ht="12.8" hidden="false" customHeight="false" outlineLevel="0" collapsed="false">
      <c r="AI234" s="5" t="n">
        <f aca="false">SUM(X:X-Z:Z)</f>
        <v>0</v>
      </c>
      <c r="AJ234" s="5"/>
      <c r="AK234" s="5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</row>
    <row r="235" customFormat="false" ht="12.8" hidden="false" customHeight="false" outlineLevel="0" collapsed="false">
      <c r="AI235" s="5" t="n">
        <f aca="false">SUM(X:X-Z:Z)</f>
        <v>0</v>
      </c>
      <c r="AJ235" s="5"/>
      <c r="AK235" s="5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</row>
    <row r="236" customFormat="false" ht="12.8" hidden="false" customHeight="false" outlineLevel="0" collapsed="false">
      <c r="AI236" s="5" t="n">
        <f aca="false">SUM(X:X-Z:Z)</f>
        <v>0</v>
      </c>
      <c r="AJ236" s="5"/>
      <c r="AK236" s="5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</row>
    <row r="237" customFormat="false" ht="12.8" hidden="false" customHeight="false" outlineLevel="0" collapsed="false">
      <c r="AI237" s="5" t="n">
        <f aca="false">SUM(X:X-Z:Z)</f>
        <v>0</v>
      </c>
      <c r="AJ237" s="5"/>
      <c r="AK237" s="5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</row>
    <row r="238" customFormat="false" ht="12.8" hidden="false" customHeight="false" outlineLevel="0" collapsed="false">
      <c r="AI238" s="5" t="n">
        <f aca="false">SUM(X:X-Z:Z)</f>
        <v>0</v>
      </c>
      <c r="AJ238" s="5"/>
      <c r="AK238" s="5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</row>
    <row r="239" customFormat="false" ht="12.8" hidden="false" customHeight="false" outlineLevel="0" collapsed="false">
      <c r="AI239" s="5" t="n">
        <f aca="false">SUM(X:X-Z:Z)</f>
        <v>0</v>
      </c>
      <c r="AJ239" s="5"/>
      <c r="AK239" s="5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</row>
    <row r="240" customFormat="false" ht="12.8" hidden="false" customHeight="false" outlineLevel="0" collapsed="false">
      <c r="AI240" s="5" t="n">
        <f aca="false">SUM(X:X-Z:Z)</f>
        <v>0</v>
      </c>
      <c r="AJ240" s="5"/>
      <c r="AK240" s="5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</row>
    <row r="241" customFormat="false" ht="12.8" hidden="false" customHeight="false" outlineLevel="0" collapsed="false">
      <c r="AI241" s="5" t="n">
        <f aca="false">SUM(X:X-Z:Z)</f>
        <v>0</v>
      </c>
      <c r="AJ241" s="5"/>
      <c r="AK241" s="5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</row>
    <row r="242" customFormat="false" ht="12.8" hidden="false" customHeight="false" outlineLevel="0" collapsed="false">
      <c r="AI242" s="5" t="n">
        <f aca="false">SUM(X:X-Z:Z)</f>
        <v>0</v>
      </c>
      <c r="AJ242" s="5"/>
      <c r="AK242" s="5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</row>
    <row r="243" customFormat="false" ht="12.8" hidden="false" customHeight="false" outlineLevel="0" collapsed="false">
      <c r="AI243" s="5" t="n">
        <f aca="false">SUM(X:X-Z:Z)</f>
        <v>0</v>
      </c>
      <c r="AJ243" s="5"/>
      <c r="AK243" s="5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</row>
    <row r="244" customFormat="false" ht="12.8" hidden="false" customHeight="false" outlineLevel="0" collapsed="false">
      <c r="AI244" s="5" t="n">
        <f aca="false">SUM(X:X-Z:Z)</f>
        <v>0</v>
      </c>
      <c r="AJ244" s="5"/>
      <c r="AK244" s="5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</row>
    <row r="245" customFormat="false" ht="12.8" hidden="false" customHeight="false" outlineLevel="0" collapsed="false">
      <c r="AI245" s="5" t="n">
        <f aca="false">SUM(X:X-Z:Z)</f>
        <v>0</v>
      </c>
      <c r="AJ245" s="5"/>
      <c r="AK245" s="5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</row>
    <row r="246" customFormat="false" ht="12.8" hidden="false" customHeight="false" outlineLevel="0" collapsed="false">
      <c r="AI246" s="5" t="n">
        <f aca="false">SUM(X:X-Z:Z)</f>
        <v>0</v>
      </c>
      <c r="AJ246" s="5"/>
      <c r="AK246" s="5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</row>
    <row r="247" customFormat="false" ht="12.8" hidden="false" customHeight="false" outlineLevel="0" collapsed="false">
      <c r="AI247" s="5" t="n">
        <f aca="false">SUM(X:X-Z:Z)</f>
        <v>0</v>
      </c>
      <c r="AJ247" s="5"/>
      <c r="AK247" s="5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</row>
    <row r="248" customFormat="false" ht="12.8" hidden="false" customHeight="false" outlineLevel="0" collapsed="false">
      <c r="AI248" s="5" t="n">
        <f aca="false">SUM(X:X-Z:Z)</f>
        <v>0</v>
      </c>
      <c r="AJ248" s="5"/>
      <c r="AK248" s="5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</row>
    <row r="249" customFormat="false" ht="12.8" hidden="false" customHeight="false" outlineLevel="0" collapsed="false">
      <c r="AI249" s="5" t="n">
        <f aca="false">SUM(X:X-Z:Z)</f>
        <v>0</v>
      </c>
      <c r="AJ249" s="5"/>
      <c r="AK249" s="5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</row>
    <row r="250" customFormat="false" ht="12.8" hidden="false" customHeight="false" outlineLevel="0" collapsed="false">
      <c r="AI250" s="5" t="n">
        <f aca="false">SUM(X:X-Z:Z)</f>
        <v>0</v>
      </c>
      <c r="AJ250" s="5"/>
      <c r="AK250" s="5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</row>
    <row r="251" customFormat="false" ht="12.8" hidden="false" customHeight="false" outlineLevel="0" collapsed="false">
      <c r="AI251" s="5" t="n">
        <f aca="false">SUM(X:X-Z:Z)</f>
        <v>0</v>
      </c>
      <c r="AJ251" s="5"/>
      <c r="AK251" s="5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</row>
    <row r="252" customFormat="false" ht="12.8" hidden="false" customHeight="false" outlineLevel="0" collapsed="false">
      <c r="AI252" s="5" t="n">
        <f aca="false">SUM(X:X-Z:Z)</f>
        <v>0</v>
      </c>
      <c r="AJ252" s="5"/>
      <c r="AK252" s="5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</row>
    <row r="253" customFormat="false" ht="12.8" hidden="false" customHeight="false" outlineLevel="0" collapsed="false">
      <c r="AI253" s="5" t="n">
        <f aca="false">SUM(X:X-Z:Z)</f>
        <v>0</v>
      </c>
      <c r="AJ253" s="5"/>
      <c r="AK253" s="5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</row>
    <row r="254" customFormat="false" ht="12.8" hidden="false" customHeight="false" outlineLevel="0" collapsed="false">
      <c r="AI254" s="5" t="n">
        <f aca="false">SUM(X:X-Z:Z)</f>
        <v>0</v>
      </c>
      <c r="AJ254" s="5"/>
      <c r="AK254" s="5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</row>
    <row r="255" customFormat="false" ht="12.8" hidden="false" customHeight="false" outlineLevel="0" collapsed="false">
      <c r="AI255" s="5" t="n">
        <f aca="false">SUM(X:X-Z:Z)</f>
        <v>0</v>
      </c>
      <c r="AJ255" s="5"/>
      <c r="AK255" s="5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</row>
    <row r="256" customFormat="false" ht="12.8" hidden="false" customHeight="false" outlineLevel="0" collapsed="false">
      <c r="AI256" s="5" t="n">
        <f aca="false">SUM(X:X-Z:Z)</f>
        <v>0</v>
      </c>
      <c r="AJ256" s="5"/>
      <c r="AK256" s="5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</row>
    <row r="257" customFormat="false" ht="12.8" hidden="false" customHeight="false" outlineLevel="0" collapsed="false">
      <c r="AI257" s="5" t="n">
        <f aca="false">SUM(X:X-Z:Z)</f>
        <v>0</v>
      </c>
      <c r="AJ257" s="5"/>
      <c r="AK257" s="5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</row>
    <row r="258" customFormat="false" ht="12.8" hidden="false" customHeight="false" outlineLevel="0" collapsed="false">
      <c r="AI258" s="5" t="n">
        <f aca="false">SUM(X:X-Z:Z)</f>
        <v>0</v>
      </c>
      <c r="AJ258" s="5"/>
      <c r="AK258" s="5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</row>
    <row r="259" customFormat="false" ht="12.8" hidden="false" customHeight="false" outlineLevel="0" collapsed="false">
      <c r="AI259" s="5" t="n">
        <f aca="false">SUM(X:X-Z:Z)</f>
        <v>0</v>
      </c>
      <c r="AJ259" s="5"/>
      <c r="AK259" s="5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</row>
    <row r="260" customFormat="false" ht="12.8" hidden="false" customHeight="false" outlineLevel="0" collapsed="false">
      <c r="AI260" s="5" t="n">
        <f aca="false">SUM(X:X-Z:Z)</f>
        <v>0</v>
      </c>
      <c r="AJ260" s="5"/>
      <c r="AK260" s="5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</row>
    <row r="261" customFormat="false" ht="12.8" hidden="false" customHeight="false" outlineLevel="0" collapsed="false">
      <c r="AI261" s="5" t="n">
        <f aca="false">SUM(X:X-Z:Z)</f>
        <v>0</v>
      </c>
      <c r="AJ261" s="5"/>
      <c r="AK261" s="5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</row>
    <row r="262" customFormat="false" ht="12.8" hidden="false" customHeight="false" outlineLevel="0" collapsed="false">
      <c r="AI262" s="5" t="n">
        <f aca="false">SUM(X:X-Z:Z)</f>
        <v>0</v>
      </c>
      <c r="AJ262" s="5"/>
      <c r="AK262" s="5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</row>
    <row r="263" customFormat="false" ht="12.8" hidden="false" customHeight="false" outlineLevel="0" collapsed="false">
      <c r="AI263" s="5" t="n">
        <f aca="false">SUM(X:X-Z:Z)</f>
        <v>0</v>
      </c>
      <c r="AJ263" s="5"/>
      <c r="AK263" s="5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</row>
    <row r="264" customFormat="false" ht="12.8" hidden="false" customHeight="false" outlineLevel="0" collapsed="false">
      <c r="AI264" s="5" t="n">
        <f aca="false">SUM(X:X-Z:Z)</f>
        <v>0</v>
      </c>
      <c r="AJ264" s="5"/>
      <c r="AK264" s="5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</row>
    <row r="265" customFormat="false" ht="12.8" hidden="false" customHeight="false" outlineLevel="0" collapsed="false">
      <c r="AI265" s="5" t="n">
        <f aca="false">SUM(X:X-Z:Z)</f>
        <v>0</v>
      </c>
      <c r="AJ265" s="5"/>
      <c r="AK265" s="5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</row>
    <row r="266" customFormat="false" ht="12.8" hidden="false" customHeight="false" outlineLevel="0" collapsed="false">
      <c r="AI266" s="5" t="n">
        <f aca="false">SUM(X:X-Z:Z)</f>
        <v>0</v>
      </c>
      <c r="AJ266" s="5"/>
      <c r="AK266" s="5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</row>
    <row r="267" customFormat="false" ht="12.8" hidden="false" customHeight="false" outlineLevel="0" collapsed="false">
      <c r="AI267" s="5" t="n">
        <f aca="false">SUM(X:X-Z:Z)</f>
        <v>0</v>
      </c>
      <c r="AJ267" s="5"/>
      <c r="AK267" s="5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</row>
    <row r="268" customFormat="false" ht="12.8" hidden="false" customHeight="false" outlineLevel="0" collapsed="false">
      <c r="AI268" s="5" t="n">
        <f aca="false">SUM(X:X-Z:Z)</f>
        <v>0</v>
      </c>
      <c r="AJ268" s="5"/>
      <c r="AK268" s="5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</row>
    <row r="269" customFormat="false" ht="12.8" hidden="false" customHeight="false" outlineLevel="0" collapsed="false">
      <c r="AI269" s="5" t="n">
        <f aca="false">SUM(X:X-Z:Z)</f>
        <v>0</v>
      </c>
      <c r="AJ269" s="5"/>
      <c r="AK269" s="5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</row>
    <row r="270" customFormat="false" ht="12.8" hidden="false" customHeight="false" outlineLevel="0" collapsed="false">
      <c r="AI270" s="5" t="n">
        <f aca="false">SUM(X:X-Z:Z)</f>
        <v>0</v>
      </c>
      <c r="AJ270" s="5"/>
      <c r="AK270" s="5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</row>
    <row r="271" customFormat="false" ht="12.8" hidden="false" customHeight="false" outlineLevel="0" collapsed="false">
      <c r="AI271" s="5" t="n">
        <f aca="false">SUM(X:X-Z:Z)</f>
        <v>0</v>
      </c>
      <c r="AJ271" s="5"/>
      <c r="AK271" s="5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</row>
    <row r="272" customFormat="false" ht="12.8" hidden="false" customHeight="false" outlineLevel="0" collapsed="false">
      <c r="AI272" s="5" t="n">
        <f aca="false">SUM(X:X-Z:Z)</f>
        <v>0</v>
      </c>
      <c r="AJ272" s="5"/>
      <c r="AK272" s="5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</row>
    <row r="273" customFormat="false" ht="12.8" hidden="false" customHeight="false" outlineLevel="0" collapsed="false">
      <c r="AI273" s="5" t="n">
        <f aca="false">SUM(X:X-Z:Z)</f>
        <v>0</v>
      </c>
      <c r="AJ273" s="5"/>
      <c r="AK273" s="5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</row>
    <row r="274" customFormat="false" ht="12.8" hidden="false" customHeight="false" outlineLevel="0" collapsed="false">
      <c r="AI274" s="5" t="n">
        <f aca="false">SUM(X:X-Z:Z)</f>
        <v>0</v>
      </c>
      <c r="AJ274" s="5"/>
      <c r="AK274" s="5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</row>
    <row r="275" customFormat="false" ht="12.8" hidden="false" customHeight="false" outlineLevel="0" collapsed="false">
      <c r="AI275" s="5" t="n">
        <f aca="false">SUM(X:X-Z:Z)</f>
        <v>0</v>
      </c>
      <c r="AJ275" s="5"/>
      <c r="AK275" s="5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</row>
    <row r="276" customFormat="false" ht="12.8" hidden="false" customHeight="false" outlineLevel="0" collapsed="false">
      <c r="AI276" s="5" t="n">
        <f aca="false">SUM(X:X-Z:Z)</f>
        <v>0</v>
      </c>
      <c r="AJ276" s="5"/>
      <c r="AK276" s="5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</row>
    <row r="277" customFormat="false" ht="12.8" hidden="false" customHeight="false" outlineLevel="0" collapsed="false">
      <c r="AI277" s="5" t="n">
        <f aca="false">SUM(X:X-Z:Z)</f>
        <v>0</v>
      </c>
      <c r="AJ277" s="5"/>
      <c r="AK277" s="5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</row>
    <row r="278" customFormat="false" ht="12.8" hidden="false" customHeight="false" outlineLevel="0" collapsed="false">
      <c r="AI278" s="5" t="n">
        <f aca="false">SUM(X:X-Z:Z)</f>
        <v>0</v>
      </c>
      <c r="AJ278" s="5"/>
      <c r="AK278" s="5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</row>
    <row r="279" customFormat="false" ht="12.8" hidden="false" customHeight="false" outlineLevel="0" collapsed="false">
      <c r="AI279" s="5" t="n">
        <f aca="false">SUM(X:X-Z:Z)</f>
        <v>0</v>
      </c>
      <c r="AJ279" s="5"/>
      <c r="AK279" s="5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</row>
    <row r="280" customFormat="false" ht="12.8" hidden="false" customHeight="false" outlineLevel="0" collapsed="false">
      <c r="AI280" s="5" t="n">
        <f aca="false">SUM(X:X-Z:Z)</f>
        <v>0</v>
      </c>
      <c r="AJ280" s="5"/>
      <c r="AK280" s="5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</row>
    <row r="281" customFormat="false" ht="12.8" hidden="false" customHeight="false" outlineLevel="0" collapsed="false">
      <c r="AI281" s="5" t="n">
        <f aca="false">SUM(X:X-Z:Z)</f>
        <v>0</v>
      </c>
      <c r="AJ281" s="5"/>
      <c r="AK281" s="5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</row>
    <row r="282" customFormat="false" ht="12.8" hidden="false" customHeight="false" outlineLevel="0" collapsed="false">
      <c r="AI282" s="5" t="n">
        <f aca="false">SUM(X:X-Z:Z)</f>
        <v>0</v>
      </c>
      <c r="AJ282" s="5"/>
      <c r="AK282" s="5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</row>
    <row r="283" customFormat="false" ht="12.8" hidden="false" customHeight="false" outlineLevel="0" collapsed="false">
      <c r="AI283" s="5" t="n">
        <f aca="false">SUM(X:X-Z:Z)</f>
        <v>0</v>
      </c>
      <c r="AJ283" s="5"/>
      <c r="AK283" s="5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</row>
    <row r="284" customFormat="false" ht="12.8" hidden="false" customHeight="false" outlineLevel="0" collapsed="false">
      <c r="AI284" s="5" t="n">
        <f aca="false">SUM(X:X-Z:Z)</f>
        <v>0</v>
      </c>
      <c r="AJ284" s="5"/>
      <c r="AK284" s="5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</row>
    <row r="285" customFormat="false" ht="12.8" hidden="false" customHeight="false" outlineLevel="0" collapsed="false">
      <c r="AI285" s="5" t="n">
        <f aca="false">SUM(X:X-Z:Z)</f>
        <v>0</v>
      </c>
      <c r="AJ285" s="5"/>
      <c r="AK285" s="5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</row>
    <row r="286" customFormat="false" ht="12.8" hidden="false" customHeight="false" outlineLevel="0" collapsed="false">
      <c r="AI286" s="5" t="n">
        <f aca="false">SUM(X:X-Z:Z)</f>
        <v>0</v>
      </c>
      <c r="AJ286" s="5"/>
      <c r="AK286" s="5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</row>
    <row r="287" customFormat="false" ht="12.8" hidden="false" customHeight="false" outlineLevel="0" collapsed="false">
      <c r="AI287" s="5" t="n">
        <f aca="false">SUM(X:X-Z:Z)</f>
        <v>0</v>
      </c>
      <c r="AJ287" s="5"/>
      <c r="AK287" s="5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</row>
    <row r="288" customFormat="false" ht="12.8" hidden="false" customHeight="false" outlineLevel="0" collapsed="false">
      <c r="AI288" s="5" t="n">
        <f aca="false">SUM(X:X-Z:Z)</f>
        <v>0</v>
      </c>
      <c r="AJ288" s="5"/>
      <c r="AK288" s="5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</row>
    <row r="289" customFormat="false" ht="12.8" hidden="false" customHeight="false" outlineLevel="0" collapsed="false">
      <c r="AI289" s="5" t="n">
        <f aca="false">SUM(X:X-Z:Z)</f>
        <v>0</v>
      </c>
      <c r="AJ289" s="5"/>
      <c r="AK289" s="5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</row>
    <row r="290" customFormat="false" ht="12.8" hidden="false" customHeight="false" outlineLevel="0" collapsed="false">
      <c r="AI290" s="5" t="n">
        <f aca="false">SUM(X:X-Z:Z)</f>
        <v>0</v>
      </c>
      <c r="AJ290" s="5"/>
      <c r="AK290" s="5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</row>
    <row r="291" customFormat="false" ht="12.8" hidden="false" customHeight="false" outlineLevel="0" collapsed="false">
      <c r="AI291" s="5" t="n">
        <f aca="false">SUM(X:X-Z:Z)</f>
        <v>0</v>
      </c>
      <c r="AJ291" s="5"/>
      <c r="AK291" s="5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</row>
    <row r="292" customFormat="false" ht="12.8" hidden="false" customHeight="false" outlineLevel="0" collapsed="false">
      <c r="AI292" s="5" t="n">
        <f aca="false">SUM(X:X-Z:Z)</f>
        <v>0</v>
      </c>
      <c r="AJ292" s="5"/>
      <c r="AK292" s="5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</row>
    <row r="293" customFormat="false" ht="12.8" hidden="false" customHeight="false" outlineLevel="0" collapsed="false">
      <c r="AI293" s="5" t="n">
        <f aca="false">SUM(X:X-Z:Z)</f>
        <v>0</v>
      </c>
      <c r="AJ293" s="5"/>
      <c r="AK293" s="5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</row>
    <row r="294" customFormat="false" ht="12.8" hidden="false" customHeight="false" outlineLevel="0" collapsed="false">
      <c r="AI294" s="5" t="n">
        <f aca="false">SUM(X:X-Z:Z)</f>
        <v>0</v>
      </c>
      <c r="AJ294" s="5"/>
      <c r="AK294" s="5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</row>
    <row r="295" customFormat="false" ht="12.8" hidden="false" customHeight="false" outlineLevel="0" collapsed="false">
      <c r="AI295" s="5" t="n">
        <f aca="false">SUM(X:X-Z:Z)</f>
        <v>0</v>
      </c>
      <c r="AJ295" s="5"/>
      <c r="AK295" s="5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</row>
    <row r="296" customFormat="false" ht="12.8" hidden="false" customHeight="false" outlineLevel="0" collapsed="false">
      <c r="AI296" s="5" t="n">
        <f aca="false">SUM(X:X-Z:Z)</f>
        <v>0</v>
      </c>
      <c r="AJ296" s="5"/>
      <c r="AK296" s="5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</row>
    <row r="297" customFormat="false" ht="12.8" hidden="false" customHeight="false" outlineLevel="0" collapsed="false">
      <c r="AI297" s="5" t="n">
        <f aca="false">SUM(X:X-Z:Z)</f>
        <v>0</v>
      </c>
      <c r="AJ297" s="5"/>
      <c r="AK297" s="5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</row>
    <row r="298" customFormat="false" ht="12.8" hidden="false" customHeight="false" outlineLevel="0" collapsed="false">
      <c r="AI298" s="5" t="n">
        <f aca="false">SUM(X:X-Z:Z)</f>
        <v>0</v>
      </c>
      <c r="AJ298" s="5"/>
      <c r="AK298" s="5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</row>
    <row r="299" customFormat="false" ht="12.8" hidden="false" customHeight="false" outlineLevel="0" collapsed="false">
      <c r="AI299" s="5" t="n">
        <f aca="false">SUM(X:X-Z:Z)</f>
        <v>0</v>
      </c>
      <c r="AJ299" s="5"/>
      <c r="AK299" s="5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</row>
    <row r="300" customFormat="false" ht="12.8" hidden="false" customHeight="false" outlineLevel="0" collapsed="false">
      <c r="AI300" s="5" t="n">
        <f aca="false">SUM(X:X-Z:Z)</f>
        <v>0</v>
      </c>
      <c r="AJ300" s="5"/>
      <c r="AK300" s="5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</row>
    <row r="301" customFormat="false" ht="12.8" hidden="false" customHeight="false" outlineLevel="0" collapsed="false">
      <c r="AI301" s="5" t="n">
        <f aca="false">SUM(X:X-Z:Z)</f>
        <v>0</v>
      </c>
      <c r="AJ301" s="5"/>
      <c r="AK301" s="5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</row>
    <row r="302" customFormat="false" ht="12.8" hidden="false" customHeight="false" outlineLevel="0" collapsed="false">
      <c r="AI302" s="5" t="n">
        <f aca="false">SUM(X:X-Z:Z)</f>
        <v>0</v>
      </c>
      <c r="AJ302" s="5"/>
      <c r="AK302" s="5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</row>
    <row r="303" customFormat="false" ht="12.8" hidden="false" customHeight="false" outlineLevel="0" collapsed="false">
      <c r="AI303" s="5" t="n">
        <f aca="false">SUM(X:X-Z:Z)</f>
        <v>0</v>
      </c>
      <c r="AJ303" s="5"/>
      <c r="AK303" s="5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</row>
    <row r="304" customFormat="false" ht="12.8" hidden="false" customHeight="false" outlineLevel="0" collapsed="false">
      <c r="AI304" s="5" t="n">
        <f aca="false">SUM(X:X-Z:Z)</f>
        <v>0</v>
      </c>
      <c r="AJ304" s="5"/>
      <c r="AK304" s="5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</row>
    <row r="305" customFormat="false" ht="12.8" hidden="false" customHeight="false" outlineLevel="0" collapsed="false">
      <c r="AI305" s="5" t="n">
        <f aca="false">SUM(X:X-Z:Z)</f>
        <v>0</v>
      </c>
      <c r="AJ305" s="5"/>
      <c r="AK305" s="5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</row>
    <row r="306" customFormat="false" ht="12.8" hidden="false" customHeight="false" outlineLevel="0" collapsed="false">
      <c r="AI306" s="5" t="n">
        <f aca="false">SUM(X:X-Z:Z)</f>
        <v>0</v>
      </c>
      <c r="AJ306" s="5"/>
      <c r="AK306" s="5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</row>
    <row r="307" customFormat="false" ht="12.8" hidden="false" customHeight="false" outlineLevel="0" collapsed="false">
      <c r="AI307" s="5" t="n">
        <f aca="false">SUM(X:X-Z:Z)</f>
        <v>0</v>
      </c>
      <c r="AJ307" s="5"/>
      <c r="AK307" s="5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</row>
    <row r="308" customFormat="false" ht="12.8" hidden="false" customHeight="false" outlineLevel="0" collapsed="false">
      <c r="AI308" s="5" t="n">
        <f aca="false">SUM(X:X-Z:Z)</f>
        <v>0</v>
      </c>
      <c r="AJ308" s="5"/>
      <c r="AK308" s="5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</row>
    <row r="309" customFormat="false" ht="12.8" hidden="false" customHeight="false" outlineLevel="0" collapsed="false">
      <c r="AI309" s="5" t="n">
        <f aca="false">SUM(X:X-Z:Z)</f>
        <v>0</v>
      </c>
      <c r="AJ309" s="5"/>
      <c r="AK309" s="5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</row>
    <row r="310" customFormat="false" ht="12.8" hidden="false" customHeight="false" outlineLevel="0" collapsed="false">
      <c r="AI310" s="5" t="n">
        <f aca="false">SUM(X:X-Z:Z)</f>
        <v>0</v>
      </c>
      <c r="AJ310" s="5"/>
      <c r="AK310" s="5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</row>
    <row r="311" customFormat="false" ht="12.8" hidden="false" customHeight="false" outlineLevel="0" collapsed="false">
      <c r="AI311" s="5" t="n">
        <f aca="false">SUM(X:X-Z:Z)</f>
        <v>0</v>
      </c>
      <c r="AJ311" s="5"/>
      <c r="AK311" s="5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</row>
    <row r="312" customFormat="false" ht="12.8" hidden="false" customHeight="false" outlineLevel="0" collapsed="false">
      <c r="AI312" s="5" t="n">
        <f aca="false">SUM(X:X-Z:Z)</f>
        <v>0</v>
      </c>
      <c r="AJ312" s="5"/>
      <c r="AK312" s="5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</row>
    <row r="313" customFormat="false" ht="12.8" hidden="false" customHeight="false" outlineLevel="0" collapsed="false">
      <c r="AI313" s="5" t="n">
        <f aca="false">SUM(X:X-Z:Z)</f>
        <v>0</v>
      </c>
      <c r="AJ313" s="5"/>
      <c r="AK313" s="5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</row>
    <row r="314" customFormat="false" ht="12.8" hidden="false" customHeight="false" outlineLevel="0" collapsed="false">
      <c r="AI314" s="5" t="n">
        <f aca="false">SUM(X:X-Z:Z)</f>
        <v>0</v>
      </c>
      <c r="AJ314" s="5"/>
      <c r="AK314" s="5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</row>
    <row r="315" customFormat="false" ht="12.8" hidden="false" customHeight="false" outlineLevel="0" collapsed="false">
      <c r="AI315" s="5" t="n">
        <f aca="false">SUM(X:X-Z:Z)</f>
        <v>0</v>
      </c>
      <c r="AJ315" s="5"/>
      <c r="AK315" s="5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</row>
    <row r="316" customFormat="false" ht="12.8" hidden="false" customHeight="false" outlineLevel="0" collapsed="false">
      <c r="AI316" s="5" t="n">
        <f aca="false">SUM(X:X-Z:Z)</f>
        <v>0</v>
      </c>
      <c r="AJ316" s="5"/>
      <c r="AK316" s="5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</row>
    <row r="317" customFormat="false" ht="12.8" hidden="false" customHeight="false" outlineLevel="0" collapsed="false">
      <c r="AI317" s="5" t="n">
        <f aca="false">SUM(X:X-Z:Z)</f>
        <v>0</v>
      </c>
      <c r="AJ317" s="5"/>
      <c r="AK317" s="5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</row>
    <row r="318" customFormat="false" ht="12.8" hidden="false" customHeight="false" outlineLevel="0" collapsed="false">
      <c r="AI318" s="5" t="n">
        <f aca="false">SUM(X:X-Z:Z)</f>
        <v>0</v>
      </c>
      <c r="AJ318" s="5"/>
      <c r="AK318" s="5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</row>
    <row r="319" customFormat="false" ht="12.8" hidden="false" customHeight="false" outlineLevel="0" collapsed="false">
      <c r="AI319" s="5" t="n">
        <f aca="false">SUM(X:X-Z:Z)</f>
        <v>0</v>
      </c>
      <c r="AJ319" s="5"/>
      <c r="AK319" s="5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</row>
    <row r="320" customFormat="false" ht="12.8" hidden="false" customHeight="false" outlineLevel="0" collapsed="false">
      <c r="AI320" s="5" t="n">
        <f aca="false">SUM(X:X-Z:Z)</f>
        <v>0</v>
      </c>
      <c r="AJ320" s="5"/>
      <c r="AK320" s="5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</row>
    <row r="321" customFormat="false" ht="12.8" hidden="false" customHeight="false" outlineLevel="0" collapsed="false">
      <c r="AI321" s="5" t="n">
        <f aca="false">SUM(X:X-Z:Z)</f>
        <v>0</v>
      </c>
      <c r="AJ321" s="5"/>
      <c r="AK321" s="5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</row>
    <row r="322" customFormat="false" ht="12.8" hidden="false" customHeight="false" outlineLevel="0" collapsed="false">
      <c r="AI322" s="5" t="n">
        <f aca="false">SUM(X:X-Z:Z)</f>
        <v>0</v>
      </c>
      <c r="AJ322" s="5"/>
      <c r="AK322" s="5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</row>
    <row r="323" customFormat="false" ht="12.8" hidden="false" customHeight="false" outlineLevel="0" collapsed="false">
      <c r="AI323" s="5" t="n">
        <f aca="false">SUM(X:X-Z:Z)</f>
        <v>0</v>
      </c>
      <c r="AJ323" s="5"/>
      <c r="AK323" s="5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</row>
    <row r="324" customFormat="false" ht="12.8" hidden="false" customHeight="false" outlineLevel="0" collapsed="false">
      <c r="AI324" s="5" t="n">
        <f aca="false">SUM(X:X-Z:Z)</f>
        <v>0</v>
      </c>
      <c r="AJ324" s="5"/>
      <c r="AK324" s="5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</row>
    <row r="325" customFormat="false" ht="12.8" hidden="false" customHeight="false" outlineLevel="0" collapsed="false">
      <c r="AI325" s="5" t="n">
        <f aca="false">SUM(X:X-Z:Z)</f>
        <v>0</v>
      </c>
      <c r="AJ325" s="5"/>
      <c r="AK325" s="5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</row>
    <row r="326" customFormat="false" ht="12.8" hidden="false" customHeight="false" outlineLevel="0" collapsed="false">
      <c r="AI326" s="5" t="n">
        <f aca="false">SUM(X:X-Z:Z)</f>
        <v>0</v>
      </c>
      <c r="AJ326" s="5"/>
      <c r="AK326" s="5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</row>
    <row r="327" customFormat="false" ht="12.8" hidden="false" customHeight="false" outlineLevel="0" collapsed="false">
      <c r="AI327" s="5" t="n">
        <f aca="false">SUM(X:X-Z:Z)</f>
        <v>0</v>
      </c>
      <c r="AJ327" s="5"/>
      <c r="AK327" s="5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</row>
    <row r="328" customFormat="false" ht="12.8" hidden="false" customHeight="false" outlineLevel="0" collapsed="false">
      <c r="AI328" s="5" t="n">
        <f aca="false">SUM(X:X-Z:Z)</f>
        <v>0</v>
      </c>
      <c r="AJ328" s="5"/>
      <c r="AK328" s="5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</row>
    <row r="329" customFormat="false" ht="12.8" hidden="false" customHeight="false" outlineLevel="0" collapsed="false">
      <c r="AI329" s="5" t="n">
        <f aca="false">SUM(X:X-Z:Z)</f>
        <v>0</v>
      </c>
      <c r="AJ329" s="5"/>
      <c r="AK329" s="5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</row>
    <row r="330" customFormat="false" ht="12.8" hidden="false" customHeight="false" outlineLevel="0" collapsed="false">
      <c r="AI330" s="5" t="n">
        <f aca="false">SUM(X:X-Z:Z)</f>
        <v>0</v>
      </c>
      <c r="AJ330" s="5"/>
      <c r="AK330" s="5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</row>
    <row r="331" customFormat="false" ht="12.8" hidden="false" customHeight="false" outlineLevel="0" collapsed="false">
      <c r="AI331" s="5" t="n">
        <f aca="false">SUM(X:X-Z:Z)</f>
        <v>0</v>
      </c>
      <c r="AJ331" s="5"/>
      <c r="AK331" s="5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</row>
    <row r="332" customFormat="false" ht="12.8" hidden="false" customHeight="false" outlineLevel="0" collapsed="false">
      <c r="AI332" s="5" t="n">
        <f aca="false">SUM(X:X-Z:Z)</f>
        <v>0</v>
      </c>
      <c r="AJ332" s="5"/>
      <c r="AK332" s="5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</row>
    <row r="333" customFormat="false" ht="12.8" hidden="false" customHeight="false" outlineLevel="0" collapsed="false">
      <c r="AI333" s="5" t="n">
        <f aca="false">SUM(X:X-Z:Z)</f>
        <v>0</v>
      </c>
      <c r="AJ333" s="5"/>
      <c r="AK333" s="5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</row>
    <row r="334" customFormat="false" ht="12.8" hidden="false" customHeight="false" outlineLevel="0" collapsed="false">
      <c r="AI334" s="5" t="n">
        <f aca="false">SUM(X:X-Z:Z)</f>
        <v>0</v>
      </c>
      <c r="AJ334" s="5"/>
      <c r="AK334" s="5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</row>
    <row r="335" customFormat="false" ht="12.8" hidden="false" customHeight="false" outlineLevel="0" collapsed="false">
      <c r="AI335" s="5" t="n">
        <f aca="false">SUM(X:X-Z:Z)</f>
        <v>0</v>
      </c>
      <c r="AJ335" s="5"/>
      <c r="AK335" s="5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</row>
    <row r="336" customFormat="false" ht="12.8" hidden="false" customHeight="false" outlineLevel="0" collapsed="false">
      <c r="AI336" s="5" t="n">
        <f aca="false">SUM(X:X-Z:Z)</f>
        <v>0</v>
      </c>
      <c r="AJ336" s="5"/>
      <c r="AK336" s="5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</row>
    <row r="337" customFormat="false" ht="12.8" hidden="false" customHeight="false" outlineLevel="0" collapsed="false">
      <c r="AI337" s="5" t="n">
        <f aca="false">SUM(X:X-Z:Z)</f>
        <v>0</v>
      </c>
      <c r="AJ337" s="5"/>
      <c r="AK337" s="5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</row>
    <row r="338" customFormat="false" ht="12.8" hidden="false" customHeight="false" outlineLevel="0" collapsed="false">
      <c r="AI338" s="5" t="n">
        <f aca="false">SUM(X:X-Z:Z)</f>
        <v>0</v>
      </c>
      <c r="AJ338" s="5"/>
      <c r="AK338" s="5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</row>
    <row r="339" customFormat="false" ht="12.8" hidden="false" customHeight="false" outlineLevel="0" collapsed="false">
      <c r="AI339" s="5" t="n">
        <f aca="false">SUM(X:X-Z:Z)</f>
        <v>0</v>
      </c>
      <c r="AJ339" s="5"/>
      <c r="AK339" s="5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</row>
    <row r="340" customFormat="false" ht="12.8" hidden="false" customHeight="false" outlineLevel="0" collapsed="false">
      <c r="AI340" s="5" t="n">
        <f aca="false">SUM(X:X-Z:Z)</f>
        <v>0</v>
      </c>
      <c r="AJ340" s="5"/>
      <c r="AK340" s="5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</row>
    <row r="341" customFormat="false" ht="12.8" hidden="false" customHeight="false" outlineLevel="0" collapsed="false">
      <c r="AI341" s="5" t="n">
        <f aca="false">SUM(X:X-Z:Z)</f>
        <v>0</v>
      </c>
      <c r="AJ341" s="5"/>
      <c r="AK341" s="5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</row>
    <row r="342" customFormat="false" ht="12.8" hidden="false" customHeight="false" outlineLevel="0" collapsed="false">
      <c r="AI342" s="5" t="n">
        <f aca="false">SUM(X:X-Z:Z)</f>
        <v>0</v>
      </c>
      <c r="AJ342" s="5"/>
      <c r="AK342" s="5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</row>
    <row r="343" customFormat="false" ht="12.8" hidden="false" customHeight="false" outlineLevel="0" collapsed="false">
      <c r="AI343" s="5" t="n">
        <f aca="false">SUM(X:X-Z:Z)</f>
        <v>0</v>
      </c>
      <c r="AJ343" s="5"/>
      <c r="AK343" s="5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</row>
    <row r="344" customFormat="false" ht="12.8" hidden="false" customHeight="false" outlineLevel="0" collapsed="false">
      <c r="AI344" s="5" t="n">
        <f aca="false">SUM(X:X-Z:Z)</f>
        <v>0</v>
      </c>
      <c r="AJ344" s="5"/>
      <c r="AK344" s="5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</row>
    <row r="345" customFormat="false" ht="12.8" hidden="false" customHeight="false" outlineLevel="0" collapsed="false">
      <c r="AI345" s="5" t="n">
        <f aca="false">SUM(X:X-Z:Z)</f>
        <v>0</v>
      </c>
      <c r="AJ345" s="5"/>
      <c r="AK345" s="5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</row>
    <row r="346" customFormat="false" ht="12.8" hidden="false" customHeight="false" outlineLevel="0" collapsed="false">
      <c r="AI346" s="5" t="n">
        <f aca="false">SUM(X:X-Z:Z)</f>
        <v>0</v>
      </c>
      <c r="AJ346" s="5"/>
      <c r="AK346" s="5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</row>
    <row r="347" customFormat="false" ht="12.8" hidden="false" customHeight="false" outlineLevel="0" collapsed="false">
      <c r="AI347" s="5" t="n">
        <f aca="false">SUM(X:X-Z:Z)</f>
        <v>0</v>
      </c>
      <c r="AJ347" s="5"/>
      <c r="AK347" s="5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</row>
    <row r="348" customFormat="false" ht="12.8" hidden="false" customHeight="false" outlineLevel="0" collapsed="false">
      <c r="AI348" s="5" t="n">
        <f aca="false">SUM(X:X-Z:Z)</f>
        <v>0</v>
      </c>
      <c r="AJ348" s="5"/>
      <c r="AK348" s="5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</row>
    <row r="349" customFormat="false" ht="12.8" hidden="false" customHeight="false" outlineLevel="0" collapsed="false">
      <c r="AI349" s="5" t="n">
        <f aca="false">SUM(X:X-Z:Z)</f>
        <v>0</v>
      </c>
      <c r="AJ349" s="5"/>
      <c r="AK349" s="5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</row>
    <row r="350" customFormat="false" ht="12.8" hidden="false" customHeight="false" outlineLevel="0" collapsed="false">
      <c r="AI350" s="5" t="n">
        <f aca="false">SUM(X:X-Z:Z)</f>
        <v>0</v>
      </c>
      <c r="AJ350" s="5"/>
      <c r="AK350" s="5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</row>
    <row r="351" customFormat="false" ht="12.8" hidden="false" customHeight="false" outlineLevel="0" collapsed="false">
      <c r="AI351" s="5" t="n">
        <f aca="false">SUM(X:X-Z:Z)</f>
        <v>0</v>
      </c>
      <c r="AJ351" s="5"/>
      <c r="AK351" s="5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</row>
    <row r="352" customFormat="false" ht="12.8" hidden="false" customHeight="false" outlineLevel="0" collapsed="false">
      <c r="AI352" s="5" t="n">
        <f aca="false">SUM(X:X-Z:Z)</f>
        <v>0</v>
      </c>
      <c r="AJ352" s="5"/>
      <c r="AK352" s="5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</row>
    <row r="353" customFormat="false" ht="12.8" hidden="false" customHeight="false" outlineLevel="0" collapsed="false">
      <c r="AI353" s="5" t="n">
        <f aca="false">SUM(X:X-Z:Z)</f>
        <v>0</v>
      </c>
      <c r="AJ353" s="5"/>
      <c r="AK353" s="5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</row>
    <row r="354" customFormat="false" ht="12.8" hidden="false" customHeight="false" outlineLevel="0" collapsed="false">
      <c r="AI354" s="5" t="n">
        <f aca="false">SUM(X:X-Z:Z)</f>
        <v>0</v>
      </c>
      <c r="AJ354" s="5"/>
      <c r="AK354" s="5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</row>
    <row r="355" customFormat="false" ht="12.8" hidden="false" customHeight="false" outlineLevel="0" collapsed="false">
      <c r="AI355" s="5" t="n">
        <f aca="false">SUM(X:X-Z:Z)</f>
        <v>0</v>
      </c>
      <c r="AJ355" s="5"/>
      <c r="AK355" s="5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</row>
    <row r="356" customFormat="false" ht="12.8" hidden="false" customHeight="false" outlineLevel="0" collapsed="false">
      <c r="AI356" s="5" t="n">
        <f aca="false">SUM(X:X-Z:Z)</f>
        <v>0</v>
      </c>
      <c r="AJ356" s="5"/>
      <c r="AK356" s="5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</row>
    <row r="357" customFormat="false" ht="12.8" hidden="false" customHeight="false" outlineLevel="0" collapsed="false">
      <c r="AI357" s="5" t="n">
        <f aca="false">SUM(X:X-Z:Z)</f>
        <v>0</v>
      </c>
      <c r="AJ357" s="5"/>
      <c r="AK357" s="5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</row>
    <row r="358" customFormat="false" ht="12.8" hidden="false" customHeight="false" outlineLevel="0" collapsed="false">
      <c r="AI358" s="5" t="n">
        <f aca="false">SUM(X:X-Z:Z)</f>
        <v>0</v>
      </c>
      <c r="AJ358" s="5"/>
      <c r="AK358" s="5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</row>
    <row r="359" customFormat="false" ht="12.8" hidden="false" customHeight="false" outlineLevel="0" collapsed="false">
      <c r="AI359" s="5" t="n">
        <f aca="false">SUM(X:X-Z:Z)</f>
        <v>0</v>
      </c>
      <c r="AJ359" s="5"/>
      <c r="AK359" s="5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</row>
    <row r="360" customFormat="false" ht="12.8" hidden="false" customHeight="false" outlineLevel="0" collapsed="false">
      <c r="AI360" s="5" t="n">
        <f aca="false">SUM(X:X-Z:Z)</f>
        <v>0</v>
      </c>
      <c r="AJ360" s="5"/>
      <c r="AK360" s="5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</row>
    <row r="361" customFormat="false" ht="12.8" hidden="false" customHeight="false" outlineLevel="0" collapsed="false">
      <c r="AI361" s="5" t="n">
        <f aca="false">SUM(X:X-Z:Z)</f>
        <v>0</v>
      </c>
      <c r="AJ361" s="5"/>
      <c r="AK361" s="5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</row>
    <row r="362" customFormat="false" ht="12.8" hidden="false" customHeight="false" outlineLevel="0" collapsed="false">
      <c r="AI362" s="5" t="n">
        <f aca="false">SUM(X:X-Z:Z)</f>
        <v>0</v>
      </c>
      <c r="AJ362" s="5"/>
      <c r="AK362" s="5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</row>
    <row r="363" customFormat="false" ht="12.8" hidden="false" customHeight="false" outlineLevel="0" collapsed="false">
      <c r="AI363" s="5" t="n">
        <f aca="false">SUM(X:X-Z:Z)</f>
        <v>0</v>
      </c>
      <c r="AJ363" s="5"/>
      <c r="AK363" s="5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</row>
    <row r="364" customFormat="false" ht="12.8" hidden="false" customHeight="false" outlineLevel="0" collapsed="false">
      <c r="AI364" s="5" t="n">
        <f aca="false">SUM(X:X-Z:Z)</f>
        <v>0</v>
      </c>
      <c r="AJ364" s="5"/>
      <c r="AK364" s="5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</row>
    <row r="365" customFormat="false" ht="12.8" hidden="false" customHeight="false" outlineLevel="0" collapsed="false">
      <c r="AI365" s="5" t="n">
        <f aca="false">SUM(X:X-Z:Z)</f>
        <v>0</v>
      </c>
      <c r="AJ365" s="5"/>
      <c r="AK365" s="5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</row>
    <row r="366" customFormat="false" ht="12.8" hidden="false" customHeight="false" outlineLevel="0" collapsed="false">
      <c r="AI366" s="5" t="n">
        <f aca="false">SUM(X:X-Z:Z)</f>
        <v>0</v>
      </c>
      <c r="AJ366" s="5"/>
      <c r="AK366" s="5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</row>
    <row r="367" customFormat="false" ht="12.8" hidden="false" customHeight="false" outlineLevel="0" collapsed="false">
      <c r="AI367" s="5" t="n">
        <f aca="false">SUM(X:X-Z:Z)</f>
        <v>0</v>
      </c>
      <c r="AJ367" s="5"/>
      <c r="AK367" s="5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</row>
    <row r="368" customFormat="false" ht="12.8" hidden="false" customHeight="false" outlineLevel="0" collapsed="false">
      <c r="AI368" s="5" t="n">
        <f aca="false">SUM(X:X-Z:Z)</f>
        <v>0</v>
      </c>
      <c r="AJ368" s="5"/>
      <c r="AK368" s="5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</row>
    <row r="369" customFormat="false" ht="12.8" hidden="false" customHeight="false" outlineLevel="0" collapsed="false">
      <c r="AI369" s="5" t="n">
        <f aca="false">SUM(X:X-Z:Z)</f>
        <v>0</v>
      </c>
      <c r="AJ369" s="5"/>
      <c r="AK369" s="5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</row>
    <row r="370" customFormat="false" ht="12.8" hidden="false" customHeight="false" outlineLevel="0" collapsed="false">
      <c r="AI370" s="5" t="n">
        <f aca="false">SUM(X:X-Z:Z)</f>
        <v>0</v>
      </c>
      <c r="AJ370" s="5"/>
      <c r="AK370" s="5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</row>
    <row r="371" customFormat="false" ht="12.8" hidden="false" customHeight="false" outlineLevel="0" collapsed="false">
      <c r="AI371" s="5" t="n">
        <f aca="false">SUM(X:X-Z:Z)</f>
        <v>0</v>
      </c>
      <c r="AJ371" s="5"/>
      <c r="AK371" s="5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</row>
    <row r="372" customFormat="false" ht="12.8" hidden="false" customHeight="false" outlineLevel="0" collapsed="false">
      <c r="AI372" s="5" t="n">
        <f aca="false">SUM(X:X-Z:Z)</f>
        <v>0</v>
      </c>
      <c r="AJ372" s="5"/>
      <c r="AK372" s="5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</row>
    <row r="373" customFormat="false" ht="12.8" hidden="false" customHeight="false" outlineLevel="0" collapsed="false">
      <c r="AI373" s="5" t="n">
        <f aca="false">SUM(X:X-Z:Z)</f>
        <v>0</v>
      </c>
      <c r="AJ373" s="5"/>
      <c r="AK373" s="5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</row>
    <row r="374" customFormat="false" ht="12.8" hidden="false" customHeight="false" outlineLevel="0" collapsed="false">
      <c r="AI374" s="5" t="n">
        <f aca="false">SUM(X:X-Z:Z)</f>
        <v>0</v>
      </c>
      <c r="AJ374" s="5"/>
      <c r="AK374" s="5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</row>
    <row r="375" customFormat="false" ht="12.8" hidden="false" customHeight="false" outlineLevel="0" collapsed="false">
      <c r="AI375" s="5" t="n">
        <f aca="false">SUM(X:X-Z:Z)</f>
        <v>0</v>
      </c>
      <c r="AJ375" s="5"/>
      <c r="AK375" s="5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</row>
    <row r="376" customFormat="false" ht="12.8" hidden="false" customHeight="false" outlineLevel="0" collapsed="false">
      <c r="AI376" s="5" t="n">
        <f aca="false">SUM(X:X-Z:Z)</f>
        <v>0</v>
      </c>
      <c r="AJ376" s="5"/>
      <c r="AK376" s="5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</row>
    <row r="377" customFormat="false" ht="12.8" hidden="false" customHeight="false" outlineLevel="0" collapsed="false">
      <c r="AI377" s="5" t="n">
        <f aca="false">SUM(X:X-Z:Z)</f>
        <v>0</v>
      </c>
      <c r="AJ377" s="5"/>
      <c r="AK377" s="5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</row>
    <row r="378" customFormat="false" ht="12.8" hidden="false" customHeight="false" outlineLevel="0" collapsed="false">
      <c r="AI378" s="5" t="n">
        <f aca="false">SUM(X:X-Z:Z)</f>
        <v>0</v>
      </c>
      <c r="AJ378" s="5"/>
      <c r="AK378" s="5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</row>
    <row r="379" customFormat="false" ht="12.8" hidden="false" customHeight="false" outlineLevel="0" collapsed="false">
      <c r="AI379" s="5" t="n">
        <f aca="false">SUM(X:X-Z:Z)</f>
        <v>0</v>
      </c>
      <c r="AJ379" s="5"/>
      <c r="AK379" s="5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</row>
    <row r="380" customFormat="false" ht="12.8" hidden="false" customHeight="false" outlineLevel="0" collapsed="false">
      <c r="AI380" s="5" t="n">
        <f aca="false">SUM(X:X-Z:Z)</f>
        <v>0</v>
      </c>
      <c r="AJ380" s="5"/>
      <c r="AK380" s="5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</row>
    <row r="381" customFormat="false" ht="12.8" hidden="false" customHeight="false" outlineLevel="0" collapsed="false">
      <c r="AI381" s="5" t="n">
        <f aca="false">SUM(X:X-Z:Z)</f>
        <v>0</v>
      </c>
      <c r="AJ381" s="5"/>
      <c r="AK381" s="5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</row>
    <row r="382" customFormat="false" ht="12.8" hidden="false" customHeight="false" outlineLevel="0" collapsed="false">
      <c r="AI382" s="5" t="n">
        <f aca="false">SUM(X:X-Z:Z)</f>
        <v>0</v>
      </c>
      <c r="AJ382" s="5"/>
      <c r="AK382" s="5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</row>
    <row r="383" customFormat="false" ht="12.8" hidden="false" customHeight="false" outlineLevel="0" collapsed="false">
      <c r="AI383" s="5" t="n">
        <f aca="false">SUM(X:X-Z:Z)</f>
        <v>0</v>
      </c>
      <c r="AJ383" s="5"/>
      <c r="AK383" s="5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</row>
    <row r="384" customFormat="false" ht="12.8" hidden="false" customHeight="false" outlineLevel="0" collapsed="false">
      <c r="AI384" s="5" t="n">
        <f aca="false">SUM(X:X-Z:Z)</f>
        <v>0</v>
      </c>
      <c r="AJ384" s="5"/>
      <c r="AK384" s="5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</row>
    <row r="385" customFormat="false" ht="12.8" hidden="false" customHeight="false" outlineLevel="0" collapsed="false">
      <c r="AI385" s="5" t="n">
        <f aca="false">SUM(X:X-Z:Z)</f>
        <v>0</v>
      </c>
      <c r="AJ385" s="5"/>
      <c r="AK385" s="5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</row>
    <row r="386" customFormat="false" ht="12.8" hidden="false" customHeight="false" outlineLevel="0" collapsed="false">
      <c r="AI386" s="5" t="n">
        <f aca="false">SUM(X:X-Z:Z)</f>
        <v>0</v>
      </c>
      <c r="AJ386" s="5"/>
      <c r="AK386" s="5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</row>
    <row r="387" customFormat="false" ht="12.8" hidden="false" customHeight="false" outlineLevel="0" collapsed="false">
      <c r="AI387" s="5" t="n">
        <f aca="false">SUM(X:X-Z:Z)</f>
        <v>0</v>
      </c>
      <c r="AJ387" s="5"/>
      <c r="AK387" s="5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</row>
    <row r="388" customFormat="false" ht="12.8" hidden="false" customHeight="false" outlineLevel="0" collapsed="false">
      <c r="AI388" s="5" t="n">
        <f aca="false">SUM(X:X-Z:Z)</f>
        <v>0</v>
      </c>
      <c r="AJ388" s="5"/>
      <c r="AK388" s="5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</row>
    <row r="389" customFormat="false" ht="12.8" hidden="false" customHeight="false" outlineLevel="0" collapsed="false">
      <c r="AI389" s="5" t="n">
        <f aca="false">SUM(X:X-Z:Z)</f>
        <v>0</v>
      </c>
      <c r="AJ389" s="5"/>
      <c r="AK389" s="5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</row>
    <row r="390" customFormat="false" ht="12.8" hidden="false" customHeight="false" outlineLevel="0" collapsed="false">
      <c r="AI390" s="5" t="n">
        <f aca="false">SUM(X:X-Z:Z)</f>
        <v>0</v>
      </c>
      <c r="AJ390" s="5"/>
      <c r="AK390" s="5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</row>
    <row r="391" customFormat="false" ht="12.8" hidden="false" customHeight="false" outlineLevel="0" collapsed="false">
      <c r="AI391" s="5" t="n">
        <f aca="false">SUM(X:X-Z:Z)</f>
        <v>0</v>
      </c>
      <c r="AJ391" s="5"/>
      <c r="AK391" s="5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</row>
    <row r="392" customFormat="false" ht="12.8" hidden="false" customHeight="false" outlineLevel="0" collapsed="false">
      <c r="AI392" s="5" t="n">
        <f aca="false">SUM(X:X-Z:Z)</f>
        <v>0</v>
      </c>
      <c r="AJ392" s="5"/>
      <c r="AK392" s="5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</row>
    <row r="393" customFormat="false" ht="12.8" hidden="false" customHeight="false" outlineLevel="0" collapsed="false">
      <c r="AI393" s="5" t="n">
        <f aca="false">SUM(X:X-Z:Z)</f>
        <v>0</v>
      </c>
      <c r="AJ393" s="5"/>
      <c r="AK393" s="5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</row>
    <row r="394" customFormat="false" ht="12.8" hidden="false" customHeight="false" outlineLevel="0" collapsed="false">
      <c r="AI394" s="5" t="n">
        <f aca="false">SUM(X:X-Z:Z)</f>
        <v>0</v>
      </c>
      <c r="AJ394" s="5"/>
      <c r="AK394" s="5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</row>
    <row r="395" customFormat="false" ht="12.8" hidden="false" customHeight="false" outlineLevel="0" collapsed="false">
      <c r="AI395" s="5" t="n">
        <f aca="false">SUM(X:X-Z:Z)</f>
        <v>0</v>
      </c>
      <c r="AJ395" s="5"/>
      <c r="AK395" s="5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</row>
    <row r="396" customFormat="false" ht="12.8" hidden="false" customHeight="false" outlineLevel="0" collapsed="false">
      <c r="AI396" s="5" t="n">
        <f aca="false">SUM(X:X-Z:Z)</f>
        <v>0</v>
      </c>
      <c r="AJ396" s="5"/>
      <c r="AK396" s="5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</row>
    <row r="397" customFormat="false" ht="12.8" hidden="false" customHeight="false" outlineLevel="0" collapsed="false">
      <c r="AI397" s="5" t="n">
        <f aca="false">SUM(X:X-Z:Z)</f>
        <v>0</v>
      </c>
      <c r="AJ397" s="5"/>
      <c r="AK397" s="5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</row>
    <row r="398" customFormat="false" ht="12.8" hidden="false" customHeight="false" outlineLevel="0" collapsed="false">
      <c r="AI398" s="5" t="n">
        <f aca="false">SUM(X:X-Z:Z)</f>
        <v>0</v>
      </c>
      <c r="AJ398" s="5"/>
      <c r="AK398" s="5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</row>
    <row r="399" customFormat="false" ht="12.8" hidden="false" customHeight="false" outlineLevel="0" collapsed="false">
      <c r="AI399" s="5" t="n">
        <f aca="false">SUM(X:X-Z:Z)</f>
        <v>0</v>
      </c>
      <c r="AJ399" s="5"/>
      <c r="AK399" s="5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</row>
    <row r="400" customFormat="false" ht="12.8" hidden="false" customHeight="false" outlineLevel="0" collapsed="false">
      <c r="AI400" s="5" t="n">
        <f aca="false">SUM(X:X-Z:Z)</f>
        <v>0</v>
      </c>
      <c r="AJ400" s="5"/>
      <c r="AK400" s="5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</row>
    <row r="401" customFormat="false" ht="12.8" hidden="false" customHeight="false" outlineLevel="0" collapsed="false">
      <c r="AI401" s="5" t="n">
        <f aca="false">SUM(X:X-Z:Z)</f>
        <v>0</v>
      </c>
      <c r="AJ401" s="5"/>
      <c r="AK401" s="5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</row>
    <row r="402" customFormat="false" ht="12.8" hidden="false" customHeight="false" outlineLevel="0" collapsed="false">
      <c r="AI402" s="5" t="n">
        <f aca="false">SUM(X:X-Z:Z)</f>
        <v>0</v>
      </c>
      <c r="AJ402" s="5"/>
      <c r="AK402" s="5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</row>
    <row r="403" customFormat="false" ht="12.8" hidden="false" customHeight="false" outlineLevel="0" collapsed="false">
      <c r="AI403" s="5" t="n">
        <f aca="false">SUM(X:X-Z:Z)</f>
        <v>0</v>
      </c>
      <c r="AJ403" s="5"/>
      <c r="AK403" s="5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</row>
    <row r="404" customFormat="false" ht="12.8" hidden="false" customHeight="false" outlineLevel="0" collapsed="false">
      <c r="AI404" s="5" t="n">
        <f aca="false">SUM(X:X-Z:Z)</f>
        <v>0</v>
      </c>
      <c r="AJ404" s="5"/>
      <c r="AK404" s="5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</row>
    <row r="405" customFormat="false" ht="12.8" hidden="false" customHeight="false" outlineLevel="0" collapsed="false">
      <c r="AI405" s="5" t="n">
        <f aca="false">SUM(X:X-Z:Z)</f>
        <v>0</v>
      </c>
      <c r="AJ405" s="5"/>
      <c r="AK405" s="5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</row>
    <row r="406" customFormat="false" ht="12.8" hidden="false" customHeight="false" outlineLevel="0" collapsed="false">
      <c r="AI406" s="5" t="n">
        <f aca="false">SUM(X:X-Z:Z)</f>
        <v>0</v>
      </c>
      <c r="AJ406" s="5"/>
      <c r="AK406" s="5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</row>
    <row r="407" customFormat="false" ht="12.8" hidden="false" customHeight="false" outlineLevel="0" collapsed="false">
      <c r="AI407" s="5" t="n">
        <f aca="false">SUM(X:X-Z:Z)</f>
        <v>0</v>
      </c>
      <c r="AJ407" s="5"/>
      <c r="AK407" s="5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</row>
    <row r="408" customFormat="false" ht="12.8" hidden="false" customHeight="false" outlineLevel="0" collapsed="false">
      <c r="AI408" s="5" t="n">
        <f aca="false">SUM(X:X-Z:Z)</f>
        <v>0</v>
      </c>
      <c r="AJ408" s="5"/>
      <c r="AK408" s="5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</row>
    <row r="409" customFormat="false" ht="12.8" hidden="false" customHeight="false" outlineLevel="0" collapsed="false">
      <c r="AI409" s="5" t="n">
        <f aca="false">SUM(X:X-Z:Z)</f>
        <v>0</v>
      </c>
      <c r="AJ409" s="5"/>
      <c r="AK409" s="5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</row>
    <row r="410" customFormat="false" ht="12.8" hidden="false" customHeight="false" outlineLevel="0" collapsed="false">
      <c r="AI410" s="5" t="n">
        <f aca="false">SUM(X:X-Z:Z)</f>
        <v>0</v>
      </c>
      <c r="AJ410" s="5"/>
      <c r="AK410" s="5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</row>
    <row r="411" customFormat="false" ht="12.8" hidden="false" customHeight="false" outlineLevel="0" collapsed="false">
      <c r="AI411" s="5" t="n">
        <f aca="false">SUM(X:X-Z:Z)</f>
        <v>0</v>
      </c>
      <c r="AJ411" s="5"/>
      <c r="AK411" s="5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</row>
    <row r="412" customFormat="false" ht="12.8" hidden="false" customHeight="false" outlineLevel="0" collapsed="false">
      <c r="AI412" s="5" t="n">
        <f aca="false">SUM(X:X-Z:Z)</f>
        <v>0</v>
      </c>
      <c r="AJ412" s="5"/>
      <c r="AK412" s="5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</row>
    <row r="413" customFormat="false" ht="12.8" hidden="false" customHeight="false" outlineLevel="0" collapsed="false">
      <c r="AI413" s="5" t="n">
        <f aca="false">SUM(X:X-Z:Z)</f>
        <v>0</v>
      </c>
      <c r="AJ413" s="5"/>
      <c r="AK413" s="5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</row>
    <row r="414" customFormat="false" ht="12.8" hidden="false" customHeight="false" outlineLevel="0" collapsed="false">
      <c r="AI414" s="5" t="n">
        <f aca="false">SUM(X:X-Z:Z)</f>
        <v>0</v>
      </c>
      <c r="AJ414" s="5"/>
      <c r="AK414" s="5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</row>
    <row r="415" customFormat="false" ht="12.8" hidden="false" customHeight="false" outlineLevel="0" collapsed="false">
      <c r="AI415" s="5" t="n">
        <f aca="false">SUM(X:X-Z:Z)</f>
        <v>0</v>
      </c>
      <c r="AJ415" s="5"/>
      <c r="AK415" s="5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</row>
    <row r="416" customFormat="false" ht="12.8" hidden="false" customHeight="false" outlineLevel="0" collapsed="false">
      <c r="AI416" s="5" t="n">
        <f aca="false">SUM(X:X-Z:Z)</f>
        <v>0</v>
      </c>
      <c r="AJ416" s="5"/>
      <c r="AK416" s="5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</row>
    <row r="417" customFormat="false" ht="12.8" hidden="false" customHeight="false" outlineLevel="0" collapsed="false">
      <c r="AI417" s="5" t="n">
        <f aca="false">SUM(X:X-Z:Z)</f>
        <v>0</v>
      </c>
      <c r="AJ417" s="5"/>
      <c r="AK417" s="5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</row>
    <row r="418" customFormat="false" ht="12.8" hidden="false" customHeight="false" outlineLevel="0" collapsed="false">
      <c r="AI418" s="5" t="n">
        <f aca="false">SUM(X:X-Z:Z)</f>
        <v>0</v>
      </c>
      <c r="AJ418" s="5"/>
      <c r="AK418" s="5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</row>
    <row r="419" customFormat="false" ht="12.8" hidden="false" customHeight="false" outlineLevel="0" collapsed="false">
      <c r="AI419" s="5" t="n">
        <f aca="false">SUM(X:X-Z:Z)</f>
        <v>0</v>
      </c>
      <c r="AJ419" s="5"/>
      <c r="AK419" s="5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</row>
    <row r="420" customFormat="false" ht="12.8" hidden="false" customHeight="false" outlineLevel="0" collapsed="false">
      <c r="AI420" s="5" t="n">
        <f aca="false">SUM(X:X-Z:Z)</f>
        <v>0</v>
      </c>
      <c r="AJ420" s="5"/>
      <c r="AK420" s="5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</row>
    <row r="421" customFormat="false" ht="12.8" hidden="false" customHeight="false" outlineLevel="0" collapsed="false">
      <c r="AI421" s="5" t="n">
        <f aca="false">SUM(X:X-Z:Z)</f>
        <v>0</v>
      </c>
      <c r="AJ421" s="5"/>
      <c r="AK421" s="5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</row>
    <row r="422" customFormat="false" ht="12.8" hidden="false" customHeight="false" outlineLevel="0" collapsed="false">
      <c r="AI422" s="5" t="n">
        <f aca="false">SUM(X:X-Z:Z)</f>
        <v>0</v>
      </c>
      <c r="AJ422" s="5"/>
      <c r="AK422" s="5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</row>
    <row r="423" customFormat="false" ht="12.8" hidden="false" customHeight="false" outlineLevel="0" collapsed="false">
      <c r="AI423" s="5" t="n">
        <f aca="false">SUM(X:X-Z:Z)</f>
        <v>0</v>
      </c>
      <c r="AJ423" s="5"/>
      <c r="AK423" s="5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</row>
    <row r="424" customFormat="false" ht="12.8" hidden="false" customHeight="false" outlineLevel="0" collapsed="false">
      <c r="AI424" s="5" t="n">
        <f aca="false">SUM(X:X-Z:Z)</f>
        <v>0</v>
      </c>
      <c r="AJ424" s="5"/>
      <c r="AK424" s="5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</row>
    <row r="425" customFormat="false" ht="12.8" hidden="false" customHeight="false" outlineLevel="0" collapsed="false">
      <c r="AI425" s="5" t="n">
        <f aca="false">SUM(X:X-Z:Z)</f>
        <v>0</v>
      </c>
      <c r="AJ425" s="5"/>
      <c r="AK425" s="5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</row>
    <row r="426" customFormat="false" ht="12.8" hidden="false" customHeight="false" outlineLevel="0" collapsed="false">
      <c r="AI426" s="5" t="n">
        <f aca="false">SUM(X:X-Z:Z)</f>
        <v>0</v>
      </c>
      <c r="AJ426" s="5"/>
      <c r="AK426" s="5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</row>
    <row r="427" customFormat="false" ht="12.8" hidden="false" customHeight="false" outlineLevel="0" collapsed="false">
      <c r="AI427" s="5" t="n">
        <f aca="false">SUM(X:X-Z:Z)</f>
        <v>0</v>
      </c>
      <c r="AJ427" s="5"/>
      <c r="AK427" s="5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</row>
    <row r="428" customFormat="false" ht="12.8" hidden="false" customHeight="false" outlineLevel="0" collapsed="false">
      <c r="AI428" s="5" t="n">
        <f aca="false">SUM(X:X-Z:Z)</f>
        <v>0</v>
      </c>
      <c r="AJ428" s="5"/>
      <c r="AK428" s="5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</row>
    <row r="429" customFormat="false" ht="12.8" hidden="false" customHeight="false" outlineLevel="0" collapsed="false">
      <c r="AI429" s="5" t="n">
        <f aca="false">SUM(X:X-Z:Z)</f>
        <v>0</v>
      </c>
      <c r="AJ429" s="5"/>
      <c r="AK429" s="5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</row>
    <row r="430" customFormat="false" ht="12.8" hidden="false" customHeight="false" outlineLevel="0" collapsed="false">
      <c r="AI430" s="5" t="n">
        <f aca="false">SUM(X:X-Z:Z)</f>
        <v>0</v>
      </c>
      <c r="AJ430" s="5"/>
      <c r="AK430" s="5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</row>
    <row r="431" customFormat="false" ht="12.8" hidden="false" customHeight="false" outlineLevel="0" collapsed="false">
      <c r="AI431" s="5" t="n">
        <f aca="false">SUM(X:X-Z:Z)</f>
        <v>0</v>
      </c>
      <c r="AJ431" s="5"/>
      <c r="AK431" s="5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</row>
    <row r="432" customFormat="false" ht="12.8" hidden="false" customHeight="false" outlineLevel="0" collapsed="false">
      <c r="AI432" s="5" t="n">
        <f aca="false">SUM(X:X-Z:Z)</f>
        <v>0</v>
      </c>
      <c r="AJ432" s="5"/>
      <c r="AK432" s="5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</row>
    <row r="433" customFormat="false" ht="12.8" hidden="false" customHeight="false" outlineLevel="0" collapsed="false">
      <c r="AI433" s="5" t="n">
        <f aca="false">SUM(X:X-Z:Z)</f>
        <v>0</v>
      </c>
      <c r="AJ433" s="5"/>
      <c r="AK433" s="5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</row>
    <row r="434" customFormat="false" ht="12.8" hidden="false" customHeight="false" outlineLevel="0" collapsed="false">
      <c r="AI434" s="5" t="n">
        <f aca="false">SUM(X:X-Z:Z)</f>
        <v>0</v>
      </c>
      <c r="AJ434" s="5"/>
      <c r="AK434" s="5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</row>
    <row r="435" customFormat="false" ht="12.8" hidden="false" customHeight="false" outlineLevel="0" collapsed="false">
      <c r="AI435" s="5" t="n">
        <f aca="false">SUM(X:X-Z:Z)</f>
        <v>0</v>
      </c>
      <c r="AJ435" s="5"/>
      <c r="AK435" s="5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</row>
    <row r="436" customFormat="false" ht="12.8" hidden="false" customHeight="false" outlineLevel="0" collapsed="false">
      <c r="AI436" s="5" t="n">
        <f aca="false">SUM(X:X-Z:Z)</f>
        <v>0</v>
      </c>
      <c r="AJ436" s="5"/>
      <c r="AK436" s="5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</row>
    <row r="437" customFormat="false" ht="12.8" hidden="false" customHeight="false" outlineLevel="0" collapsed="false">
      <c r="AI437" s="5" t="n">
        <f aca="false">SUM(X:X-Z:Z)</f>
        <v>0</v>
      </c>
      <c r="AJ437" s="5"/>
      <c r="AK437" s="5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</row>
    <row r="438" customFormat="false" ht="12.8" hidden="false" customHeight="false" outlineLevel="0" collapsed="false">
      <c r="AI438" s="5" t="n">
        <f aca="false">SUM(X:X-Z:Z)</f>
        <v>0</v>
      </c>
      <c r="AJ438" s="5"/>
      <c r="AK438" s="5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</row>
    <row r="439" customFormat="false" ht="12.8" hidden="false" customHeight="false" outlineLevel="0" collapsed="false">
      <c r="AI439" s="5" t="n">
        <f aca="false">SUM(X:X-Z:Z)</f>
        <v>0</v>
      </c>
      <c r="AJ439" s="5"/>
      <c r="AK439" s="5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</row>
    <row r="440" customFormat="false" ht="12.8" hidden="false" customHeight="false" outlineLevel="0" collapsed="false">
      <c r="AI440" s="5" t="n">
        <f aca="false">SUM(X:X-Z:Z)</f>
        <v>0</v>
      </c>
      <c r="AJ440" s="5"/>
      <c r="AK440" s="5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</row>
    <row r="441" customFormat="false" ht="12.8" hidden="false" customHeight="false" outlineLevel="0" collapsed="false">
      <c r="AI441" s="5" t="n">
        <f aca="false">SUM(X:X-Z:Z)</f>
        <v>0</v>
      </c>
      <c r="AJ441" s="5"/>
      <c r="AK441" s="5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</row>
    <row r="442" customFormat="false" ht="12.8" hidden="false" customHeight="false" outlineLevel="0" collapsed="false">
      <c r="AI442" s="5" t="n">
        <f aca="false">SUM(X:X-Z:Z)</f>
        <v>0</v>
      </c>
      <c r="AJ442" s="5"/>
      <c r="AK442" s="5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</row>
    <row r="443" customFormat="false" ht="12.8" hidden="false" customHeight="false" outlineLevel="0" collapsed="false">
      <c r="AI443" s="5" t="n">
        <f aca="false">SUM(X:X-Z:Z)</f>
        <v>0</v>
      </c>
      <c r="AJ443" s="5"/>
      <c r="AK443" s="5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</row>
    <row r="444" customFormat="false" ht="12.8" hidden="false" customHeight="false" outlineLevel="0" collapsed="false">
      <c r="AI444" s="5" t="n">
        <f aca="false">SUM(X:X-Z:Z)</f>
        <v>0</v>
      </c>
      <c r="AJ444" s="5"/>
      <c r="AK444" s="5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</row>
    <row r="445" customFormat="false" ht="12.8" hidden="false" customHeight="false" outlineLevel="0" collapsed="false">
      <c r="AI445" s="5" t="n">
        <f aca="false">SUM(X:X-Z:Z)</f>
        <v>0</v>
      </c>
      <c r="AJ445" s="5"/>
      <c r="AK445" s="5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</row>
    <row r="446" customFormat="false" ht="12.8" hidden="false" customHeight="false" outlineLevel="0" collapsed="false">
      <c r="AI446" s="5" t="n">
        <f aca="false">SUM(X:X-Z:Z)</f>
        <v>0</v>
      </c>
      <c r="AJ446" s="5"/>
      <c r="AK446" s="5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</row>
    <row r="447" customFormat="false" ht="12.8" hidden="false" customHeight="false" outlineLevel="0" collapsed="false">
      <c r="AI447" s="5" t="n">
        <f aca="false">SUM(X:X-Z:Z)</f>
        <v>0</v>
      </c>
      <c r="AJ447" s="5"/>
      <c r="AK447" s="5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</row>
    <row r="448" customFormat="false" ht="12.8" hidden="false" customHeight="false" outlineLevel="0" collapsed="false">
      <c r="AI448" s="5" t="n">
        <f aca="false">SUM(X:X-Z:Z)</f>
        <v>0</v>
      </c>
      <c r="AJ448" s="5"/>
      <c r="AK448" s="5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</row>
    <row r="449" customFormat="false" ht="12.8" hidden="false" customHeight="false" outlineLevel="0" collapsed="false">
      <c r="AI449" s="5" t="n">
        <f aca="false">SUM(X:X-Z:Z)</f>
        <v>0</v>
      </c>
      <c r="AJ449" s="5"/>
      <c r="AK449" s="5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</row>
    <row r="450" customFormat="false" ht="12.8" hidden="false" customHeight="false" outlineLevel="0" collapsed="false">
      <c r="AI450" s="5" t="n">
        <f aca="false">SUM(X:X-Z:Z)</f>
        <v>0</v>
      </c>
      <c r="AJ450" s="5"/>
      <c r="AK450" s="5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</row>
    <row r="451" customFormat="false" ht="12.8" hidden="false" customHeight="false" outlineLevel="0" collapsed="false">
      <c r="AI451" s="5" t="n">
        <f aca="false">SUM(X:X-Z:Z)</f>
        <v>0</v>
      </c>
      <c r="AJ451" s="5"/>
      <c r="AK451" s="5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</row>
    <row r="452" customFormat="false" ht="12.8" hidden="false" customHeight="false" outlineLevel="0" collapsed="false">
      <c r="AI452" s="5" t="n">
        <f aca="false">SUM(X:X-Z:Z)</f>
        <v>0</v>
      </c>
      <c r="AJ452" s="5"/>
      <c r="AK452" s="5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</row>
    <row r="453" customFormat="false" ht="12.8" hidden="false" customHeight="false" outlineLevel="0" collapsed="false">
      <c r="AI453" s="5" t="n">
        <f aca="false">SUM(X:X-Z:Z)</f>
        <v>0</v>
      </c>
      <c r="AJ453" s="5"/>
      <c r="AK453" s="5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</row>
    <row r="454" customFormat="false" ht="12.8" hidden="false" customHeight="false" outlineLevel="0" collapsed="false">
      <c r="AI454" s="5" t="n">
        <f aca="false">SUM(X:X-Z:Z)</f>
        <v>0</v>
      </c>
      <c r="AJ454" s="5"/>
      <c r="AK454" s="5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</row>
    <row r="455" customFormat="false" ht="12.8" hidden="false" customHeight="false" outlineLevel="0" collapsed="false">
      <c r="AI455" s="5" t="n">
        <f aca="false">SUM(X:X-Z:Z)</f>
        <v>0</v>
      </c>
      <c r="AJ455" s="5"/>
      <c r="AK455" s="5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</row>
    <row r="456" customFormat="false" ht="12.8" hidden="false" customHeight="false" outlineLevel="0" collapsed="false">
      <c r="AI456" s="5" t="n">
        <f aca="false">SUM(X:X-Z:Z)</f>
        <v>0</v>
      </c>
      <c r="AJ456" s="5"/>
      <c r="AK456" s="5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</row>
    <row r="457" customFormat="false" ht="12.8" hidden="false" customHeight="false" outlineLevel="0" collapsed="false">
      <c r="AI457" s="5" t="n">
        <f aca="false">SUM(X:X-Z:Z)</f>
        <v>0</v>
      </c>
      <c r="AJ457" s="5"/>
      <c r="AK457" s="5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</row>
    <row r="458" customFormat="false" ht="12.8" hidden="false" customHeight="false" outlineLevel="0" collapsed="false">
      <c r="AI458" s="5" t="n">
        <f aca="false">SUM(X:X-Z:Z)</f>
        <v>0</v>
      </c>
      <c r="AJ458" s="5"/>
      <c r="AK458" s="5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</row>
    <row r="459" customFormat="false" ht="12.8" hidden="false" customHeight="false" outlineLevel="0" collapsed="false">
      <c r="AI459" s="5" t="n">
        <f aca="false">SUM(X:X-Z:Z)</f>
        <v>0</v>
      </c>
      <c r="AJ459" s="5"/>
      <c r="AK459" s="5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</row>
    <row r="460" customFormat="false" ht="12.8" hidden="false" customHeight="false" outlineLevel="0" collapsed="false">
      <c r="AI460" s="5" t="n">
        <f aca="false">SUM(X:X-Z:Z)</f>
        <v>0</v>
      </c>
      <c r="AJ460" s="5"/>
      <c r="AK460" s="5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</row>
    <row r="461" customFormat="false" ht="12.8" hidden="false" customHeight="false" outlineLevel="0" collapsed="false">
      <c r="AI461" s="5" t="n">
        <f aca="false">SUM(X:X-Z:Z)</f>
        <v>0</v>
      </c>
      <c r="AJ461" s="5"/>
      <c r="AK461" s="5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</row>
    <row r="462" customFormat="false" ht="12.8" hidden="false" customHeight="false" outlineLevel="0" collapsed="false">
      <c r="AI462" s="5" t="n">
        <f aca="false">SUM(X:X-Z:Z)</f>
        <v>0</v>
      </c>
      <c r="AJ462" s="5"/>
      <c r="AK462" s="5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</row>
    <row r="463" customFormat="false" ht="12.8" hidden="false" customHeight="false" outlineLevel="0" collapsed="false">
      <c r="AI463" s="5" t="n">
        <f aca="false">SUM(X:X-Z:Z)</f>
        <v>0</v>
      </c>
      <c r="AJ463" s="5"/>
      <c r="AK463" s="5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</row>
    <row r="464" customFormat="false" ht="12.8" hidden="false" customHeight="false" outlineLevel="0" collapsed="false">
      <c r="AI464" s="5" t="n">
        <f aca="false">SUM(X:X-Z:Z)</f>
        <v>0</v>
      </c>
      <c r="AJ464" s="5"/>
      <c r="AK464" s="5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</row>
    <row r="465" customFormat="false" ht="12.8" hidden="false" customHeight="false" outlineLevel="0" collapsed="false">
      <c r="AI465" s="5" t="n">
        <f aca="false">SUM(X:X-Z:Z)</f>
        <v>0</v>
      </c>
      <c r="AJ465" s="5"/>
      <c r="AK465" s="5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</row>
    <row r="466" customFormat="false" ht="12.8" hidden="false" customHeight="false" outlineLevel="0" collapsed="false">
      <c r="AI466" s="5" t="n">
        <f aca="false">SUM(X:X-Z:Z)</f>
        <v>0</v>
      </c>
      <c r="AJ466" s="5"/>
      <c r="AK466" s="5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</row>
    <row r="467" customFormat="false" ht="12.8" hidden="false" customHeight="false" outlineLevel="0" collapsed="false">
      <c r="AI467" s="5" t="n">
        <f aca="false">SUM(X:X-Z:Z)</f>
        <v>0</v>
      </c>
      <c r="AJ467" s="5"/>
      <c r="AK467" s="5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</row>
    <row r="468" customFormat="false" ht="12.8" hidden="false" customHeight="false" outlineLevel="0" collapsed="false">
      <c r="AI468" s="5" t="n">
        <f aca="false">SUM(X:X-Z:Z)</f>
        <v>0</v>
      </c>
      <c r="AJ468" s="5"/>
      <c r="AK468" s="5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</row>
    <row r="469" customFormat="false" ht="12.8" hidden="false" customHeight="false" outlineLevel="0" collapsed="false">
      <c r="AI469" s="5" t="n">
        <f aca="false">SUM(X:X-Z:Z)</f>
        <v>0</v>
      </c>
      <c r="AJ469" s="5"/>
      <c r="AK469" s="5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</row>
    <row r="470" customFormat="false" ht="12.8" hidden="false" customHeight="false" outlineLevel="0" collapsed="false">
      <c r="AI470" s="5" t="n">
        <f aca="false">SUM(X:X-Z:Z)</f>
        <v>0</v>
      </c>
      <c r="AJ470" s="5"/>
      <c r="AK470" s="5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</row>
    <row r="471" customFormat="false" ht="12.8" hidden="false" customHeight="false" outlineLevel="0" collapsed="false">
      <c r="AI471" s="5" t="n">
        <f aca="false">SUM(X:X-Z:Z)</f>
        <v>0</v>
      </c>
      <c r="AJ471" s="5"/>
      <c r="AK471" s="5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</row>
    <row r="472" customFormat="false" ht="12.8" hidden="false" customHeight="false" outlineLevel="0" collapsed="false">
      <c r="AI472" s="5" t="n">
        <f aca="false">SUM(X:X-Z:Z)</f>
        <v>0</v>
      </c>
      <c r="AJ472" s="5"/>
      <c r="AK472" s="5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</row>
    <row r="473" customFormat="false" ht="12.8" hidden="false" customHeight="false" outlineLevel="0" collapsed="false">
      <c r="AI473" s="5" t="n">
        <f aca="false">SUM(X:X-Z:Z)</f>
        <v>0</v>
      </c>
      <c r="AJ473" s="5"/>
      <c r="AK473" s="5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</row>
    <row r="474" customFormat="false" ht="12.8" hidden="false" customHeight="false" outlineLevel="0" collapsed="false">
      <c r="AI474" s="5" t="n">
        <f aca="false">SUM(X:X-Z:Z)</f>
        <v>0</v>
      </c>
      <c r="AJ474" s="5"/>
      <c r="AK474" s="5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</row>
    <row r="475" customFormat="false" ht="12.8" hidden="false" customHeight="false" outlineLevel="0" collapsed="false">
      <c r="AI475" s="5" t="n">
        <f aca="false">SUM(X:X-Z:Z)</f>
        <v>0</v>
      </c>
      <c r="AJ475" s="5"/>
      <c r="AK475" s="5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</row>
    <row r="476" customFormat="false" ht="12.8" hidden="false" customHeight="false" outlineLevel="0" collapsed="false">
      <c r="AI476" s="5" t="n">
        <f aca="false">SUM(X:X-Z:Z)</f>
        <v>0</v>
      </c>
      <c r="AJ476" s="5"/>
      <c r="AK476" s="5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</row>
    <row r="477" customFormat="false" ht="12.8" hidden="false" customHeight="false" outlineLevel="0" collapsed="false">
      <c r="AI477" s="5" t="n">
        <f aca="false">SUM(X:X-Z:Z)</f>
        <v>0</v>
      </c>
      <c r="AJ477" s="5"/>
      <c r="AK477" s="5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</row>
    <row r="478" customFormat="false" ht="12.8" hidden="false" customHeight="false" outlineLevel="0" collapsed="false">
      <c r="AI478" s="5" t="n">
        <f aca="false">SUM(X:X-Z:Z)</f>
        <v>0</v>
      </c>
      <c r="AJ478" s="5"/>
      <c r="AK478" s="5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</row>
    <row r="479" customFormat="false" ht="12.8" hidden="false" customHeight="false" outlineLevel="0" collapsed="false">
      <c r="AI479" s="5" t="n">
        <f aca="false">SUM(X:X-Z:Z)</f>
        <v>0</v>
      </c>
      <c r="AJ479" s="5"/>
      <c r="AK479" s="5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</row>
    <row r="480" customFormat="false" ht="12.8" hidden="false" customHeight="false" outlineLevel="0" collapsed="false">
      <c r="AI480" s="5" t="n">
        <f aca="false">SUM(X:X-Z:Z)</f>
        <v>0</v>
      </c>
      <c r="AJ480" s="5"/>
      <c r="AK480" s="5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</row>
    <row r="481" customFormat="false" ht="12.8" hidden="false" customHeight="false" outlineLevel="0" collapsed="false">
      <c r="AI481" s="5" t="n">
        <f aca="false">SUM(X:X-Z:Z)</f>
        <v>0</v>
      </c>
      <c r="AJ481" s="5"/>
      <c r="AK481" s="5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</row>
    <row r="482" customFormat="false" ht="12.8" hidden="false" customHeight="false" outlineLevel="0" collapsed="false">
      <c r="AI482" s="5" t="n">
        <f aca="false">SUM(X:X-Z:Z)</f>
        <v>0</v>
      </c>
      <c r="AJ482" s="5"/>
      <c r="AK482" s="5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</row>
    <row r="483" customFormat="false" ht="12.8" hidden="false" customHeight="false" outlineLevel="0" collapsed="false">
      <c r="AI483" s="5" t="n">
        <f aca="false">SUM(X:X-Z:Z)</f>
        <v>0</v>
      </c>
      <c r="AJ483" s="5"/>
      <c r="AK483" s="5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</row>
    <row r="484" customFormat="false" ht="12.8" hidden="false" customHeight="false" outlineLevel="0" collapsed="false">
      <c r="AI484" s="5" t="n">
        <f aca="false">SUM(X:X-Z:Z)</f>
        <v>0</v>
      </c>
      <c r="AJ484" s="5"/>
      <c r="AK484" s="5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</row>
    <row r="485" customFormat="false" ht="12.8" hidden="false" customHeight="false" outlineLevel="0" collapsed="false">
      <c r="AI485" s="5" t="n">
        <f aca="false">SUM(X:X-Z:Z)</f>
        <v>0</v>
      </c>
      <c r="AJ485" s="5"/>
      <c r="AK485" s="5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</row>
    <row r="486" customFormat="false" ht="12.8" hidden="false" customHeight="false" outlineLevel="0" collapsed="false">
      <c r="AI486" s="5" t="n">
        <f aca="false">SUM(X:X-Z:Z)</f>
        <v>0</v>
      </c>
      <c r="AJ486" s="5"/>
      <c r="AK486" s="5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</row>
    <row r="487" customFormat="false" ht="12.8" hidden="false" customHeight="false" outlineLevel="0" collapsed="false">
      <c r="AI487" s="5" t="n">
        <f aca="false">SUM(X:X-Z:Z)</f>
        <v>0</v>
      </c>
      <c r="AJ487" s="5"/>
      <c r="AK487" s="5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</row>
    <row r="488" customFormat="false" ht="12.8" hidden="false" customHeight="false" outlineLevel="0" collapsed="false">
      <c r="AI488" s="5" t="n">
        <f aca="false">SUM(X:X-Z:Z)</f>
        <v>0</v>
      </c>
      <c r="AJ488" s="5"/>
      <c r="AK488" s="5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</row>
    <row r="489" customFormat="false" ht="12.8" hidden="false" customHeight="false" outlineLevel="0" collapsed="false">
      <c r="AI489" s="5" t="n">
        <f aca="false">SUM(X:X-Z:Z)</f>
        <v>0</v>
      </c>
      <c r="AJ489" s="5"/>
      <c r="AK489" s="5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</row>
    <row r="490" customFormat="false" ht="12.8" hidden="false" customHeight="false" outlineLevel="0" collapsed="false">
      <c r="AI490" s="5" t="n">
        <f aca="false">SUM(X:X-Z:Z)</f>
        <v>0</v>
      </c>
      <c r="AJ490" s="5"/>
      <c r="AK490" s="5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</row>
    <row r="491" customFormat="false" ht="12.8" hidden="false" customHeight="false" outlineLevel="0" collapsed="false">
      <c r="AI491" s="5" t="n">
        <f aca="false">SUM(X:X-Z:Z)</f>
        <v>0</v>
      </c>
      <c r="AJ491" s="5"/>
      <c r="AK491" s="5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</row>
    <row r="492" customFormat="false" ht="12.8" hidden="false" customHeight="false" outlineLevel="0" collapsed="false">
      <c r="AI492" s="5" t="n">
        <f aca="false">SUM(X:X-Z:Z)</f>
        <v>0</v>
      </c>
      <c r="AJ492" s="5"/>
      <c r="AK492" s="5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</row>
    <row r="493" customFormat="false" ht="12.8" hidden="false" customHeight="false" outlineLevel="0" collapsed="false">
      <c r="AI493" s="5" t="n">
        <f aca="false">SUM(X:X-Z:Z)</f>
        <v>0</v>
      </c>
      <c r="AJ493" s="5"/>
      <c r="AK493" s="5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</row>
    <row r="494" customFormat="false" ht="12.8" hidden="false" customHeight="false" outlineLevel="0" collapsed="false">
      <c r="AI494" s="5" t="n">
        <f aca="false">SUM(X:X-Z:Z)</f>
        <v>0</v>
      </c>
      <c r="AJ494" s="5"/>
      <c r="AK494" s="5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</row>
    <row r="495" customFormat="false" ht="12.8" hidden="false" customHeight="false" outlineLevel="0" collapsed="false">
      <c r="AI495" s="5" t="n">
        <f aca="false">SUM(X:X-Z:Z)</f>
        <v>0</v>
      </c>
      <c r="AJ495" s="5"/>
      <c r="AK495" s="5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</row>
    <row r="496" customFormat="false" ht="12.8" hidden="false" customHeight="false" outlineLevel="0" collapsed="false">
      <c r="AI496" s="5" t="n">
        <f aca="false">SUM(X:X-Z:Z)</f>
        <v>0</v>
      </c>
      <c r="AJ496" s="5"/>
      <c r="AK496" s="5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</row>
    <row r="497" customFormat="false" ht="12.8" hidden="false" customHeight="false" outlineLevel="0" collapsed="false">
      <c r="AI497" s="5" t="n">
        <f aca="false">SUM(X:X-Z:Z)</f>
        <v>0</v>
      </c>
      <c r="AJ497" s="5"/>
      <c r="AK497" s="5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</row>
    <row r="498" customFormat="false" ht="12.8" hidden="false" customHeight="false" outlineLevel="0" collapsed="false">
      <c r="AI498" s="5" t="n">
        <f aca="false">SUM(X:X-Z:Z)</f>
        <v>0</v>
      </c>
      <c r="AJ498" s="5"/>
      <c r="AK498" s="5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</row>
    <row r="499" customFormat="false" ht="12.8" hidden="false" customHeight="false" outlineLevel="0" collapsed="false">
      <c r="AI499" s="5" t="n">
        <f aca="false">SUM(X:X-Z:Z)</f>
        <v>0</v>
      </c>
      <c r="AJ499" s="5"/>
      <c r="AK499" s="5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</row>
    <row r="500" customFormat="false" ht="12.8" hidden="false" customHeight="false" outlineLevel="0" collapsed="false">
      <c r="AI500" s="5" t="n">
        <f aca="false">SUM(X:X-Z:Z)</f>
        <v>0</v>
      </c>
      <c r="AJ500" s="5"/>
      <c r="AK500" s="5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</row>
    <row r="501" customFormat="false" ht="12.8" hidden="false" customHeight="false" outlineLevel="0" collapsed="false">
      <c r="AI501" s="5" t="n">
        <f aca="false">SUM(X:X-Z:Z)</f>
        <v>0</v>
      </c>
      <c r="AJ501" s="5"/>
      <c r="AK501" s="5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</row>
    <row r="502" customFormat="false" ht="12.8" hidden="false" customHeight="false" outlineLevel="0" collapsed="false">
      <c r="AI502" s="5" t="n">
        <f aca="false">SUM(X:X-Z:Z)</f>
        <v>0</v>
      </c>
      <c r="AJ502" s="5"/>
      <c r="AK502" s="5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</row>
    <row r="503" customFormat="false" ht="12.8" hidden="false" customHeight="false" outlineLevel="0" collapsed="false">
      <c r="AI503" s="5" t="n">
        <f aca="false">SUM(X:X-Z:Z)</f>
        <v>0</v>
      </c>
      <c r="AJ503" s="5"/>
      <c r="AK503" s="5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</row>
    <row r="504" customFormat="false" ht="12.8" hidden="false" customHeight="false" outlineLevel="0" collapsed="false">
      <c r="AI504" s="5" t="n">
        <f aca="false">SUM(X:X-Z:Z)</f>
        <v>0</v>
      </c>
      <c r="AJ504" s="5"/>
      <c r="AK504" s="5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</row>
    <row r="505" customFormat="false" ht="12.8" hidden="false" customHeight="false" outlineLevel="0" collapsed="false">
      <c r="AI505" s="5" t="n">
        <f aca="false">SUM(X:X-Z:Z)</f>
        <v>0</v>
      </c>
      <c r="AJ505" s="5"/>
      <c r="AK505" s="5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</row>
    <row r="506" customFormat="false" ht="12.8" hidden="false" customHeight="false" outlineLevel="0" collapsed="false">
      <c r="AI506" s="5" t="n">
        <f aca="false">SUM(X:X-Z:Z)</f>
        <v>0</v>
      </c>
      <c r="AJ506" s="5"/>
      <c r="AK506" s="5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</row>
    <row r="507" customFormat="false" ht="12.8" hidden="false" customHeight="false" outlineLevel="0" collapsed="false">
      <c r="AI507" s="5" t="n">
        <f aca="false">SUM(X:X-Z:Z)</f>
        <v>0</v>
      </c>
      <c r="AJ507" s="5"/>
      <c r="AK507" s="5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</row>
    <row r="508" customFormat="false" ht="12.8" hidden="false" customHeight="false" outlineLevel="0" collapsed="false">
      <c r="AI508" s="5" t="n">
        <f aca="false">SUM(X:X-Z:Z)</f>
        <v>0</v>
      </c>
      <c r="AJ508" s="5"/>
      <c r="AK508" s="5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</row>
    <row r="509" customFormat="false" ht="12.8" hidden="false" customHeight="false" outlineLevel="0" collapsed="false">
      <c r="AI509" s="5" t="n">
        <f aca="false">SUM(X:X-Z:Z)</f>
        <v>0</v>
      </c>
      <c r="AJ509" s="5"/>
      <c r="AK509" s="5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</row>
    <row r="510" customFormat="false" ht="12.8" hidden="false" customHeight="false" outlineLevel="0" collapsed="false">
      <c r="AI510" s="5" t="n">
        <f aca="false">SUM(X:X-Z:Z)</f>
        <v>0</v>
      </c>
      <c r="AJ510" s="5"/>
      <c r="AK510" s="5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</row>
    <row r="511" customFormat="false" ht="12.8" hidden="false" customHeight="false" outlineLevel="0" collapsed="false">
      <c r="AI511" s="5" t="n">
        <f aca="false">SUM(X:X-Z:Z)</f>
        <v>0</v>
      </c>
      <c r="AJ511" s="5"/>
      <c r="AK511" s="5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</row>
    <row r="512" customFormat="false" ht="12.8" hidden="false" customHeight="false" outlineLevel="0" collapsed="false">
      <c r="AI512" s="5" t="n">
        <f aca="false">SUM(X:X-Z:Z)</f>
        <v>0</v>
      </c>
      <c r="AJ512" s="5"/>
      <c r="AK512" s="5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</row>
    <row r="513" customFormat="false" ht="12.8" hidden="false" customHeight="false" outlineLevel="0" collapsed="false">
      <c r="AI513" s="5" t="n">
        <f aca="false">SUM(X:X-Z:Z)</f>
        <v>0</v>
      </c>
      <c r="AJ513" s="5"/>
      <c r="AK513" s="5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</row>
    <row r="514" customFormat="false" ht="12.8" hidden="false" customHeight="false" outlineLevel="0" collapsed="false">
      <c r="AI514" s="5" t="n">
        <f aca="false">SUM(X:X-Z:Z)</f>
        <v>0</v>
      </c>
      <c r="AJ514" s="5"/>
      <c r="AK514" s="5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</row>
    <row r="515" customFormat="false" ht="12.8" hidden="false" customHeight="false" outlineLevel="0" collapsed="false">
      <c r="AI515" s="5" t="n">
        <f aca="false">SUM(X:X-Z:Z)</f>
        <v>0</v>
      </c>
      <c r="AJ515" s="5"/>
      <c r="AK515" s="5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</row>
    <row r="516" customFormat="false" ht="12.8" hidden="false" customHeight="false" outlineLevel="0" collapsed="false">
      <c r="AI516" s="5" t="n">
        <f aca="false">SUM(X:X-Z:Z)</f>
        <v>0</v>
      </c>
      <c r="AJ516" s="5"/>
      <c r="AK516" s="5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</row>
    <row r="517" customFormat="false" ht="12.8" hidden="false" customHeight="false" outlineLevel="0" collapsed="false">
      <c r="AI517" s="5" t="n">
        <f aca="false">SUM(X:X-Z:Z)</f>
        <v>0</v>
      </c>
      <c r="AJ517" s="5"/>
      <c r="AK517" s="5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</row>
    <row r="518" customFormat="false" ht="12.8" hidden="false" customHeight="false" outlineLevel="0" collapsed="false">
      <c r="AI518" s="5" t="n">
        <f aca="false">SUM(X:X-Z:Z)</f>
        <v>0</v>
      </c>
      <c r="AJ518" s="5"/>
      <c r="AK518" s="5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</row>
    <row r="519" customFormat="false" ht="12.8" hidden="false" customHeight="false" outlineLevel="0" collapsed="false">
      <c r="AI519" s="5" t="n">
        <f aca="false">SUM(X:X-Z:Z)</f>
        <v>0</v>
      </c>
      <c r="AJ519" s="5"/>
      <c r="AK519" s="5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</row>
    <row r="520" customFormat="false" ht="12.8" hidden="false" customHeight="false" outlineLevel="0" collapsed="false">
      <c r="AI520" s="5" t="n">
        <f aca="false">SUM(X:X-Z:Z)</f>
        <v>0</v>
      </c>
      <c r="AJ520" s="5"/>
      <c r="AK520" s="5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</row>
    <row r="521" customFormat="false" ht="12.8" hidden="false" customHeight="false" outlineLevel="0" collapsed="false">
      <c r="AI521" s="5" t="n">
        <f aca="false">SUM(X:X-Z:Z)</f>
        <v>0</v>
      </c>
      <c r="AJ521" s="5"/>
      <c r="AK521" s="5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</row>
    <row r="522" customFormat="false" ht="12.8" hidden="false" customHeight="false" outlineLevel="0" collapsed="false">
      <c r="AI522" s="5" t="n">
        <f aca="false">SUM(X:X-Z:Z)</f>
        <v>0</v>
      </c>
      <c r="AJ522" s="5"/>
      <c r="AK522" s="5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</row>
    <row r="523" customFormat="false" ht="12.8" hidden="false" customHeight="false" outlineLevel="0" collapsed="false">
      <c r="AI523" s="5" t="n">
        <f aca="false">SUM(X:X-Z:Z)</f>
        <v>0</v>
      </c>
      <c r="AJ523" s="5"/>
      <c r="AK523" s="5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</row>
    <row r="524" customFormat="false" ht="12.8" hidden="false" customHeight="false" outlineLevel="0" collapsed="false">
      <c r="AI524" s="5" t="n">
        <f aca="false">SUM(X:X-Z:Z)</f>
        <v>0</v>
      </c>
      <c r="AJ524" s="5"/>
      <c r="AK524" s="5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</row>
    <row r="525" customFormat="false" ht="12.8" hidden="false" customHeight="false" outlineLevel="0" collapsed="false">
      <c r="AI525" s="5" t="n">
        <f aca="false">SUM(X:X-Z:Z)</f>
        <v>0</v>
      </c>
      <c r="AJ525" s="5"/>
      <c r="AK525" s="5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</row>
    <row r="526" customFormat="false" ht="12.8" hidden="false" customHeight="false" outlineLevel="0" collapsed="false">
      <c r="AI526" s="5" t="n">
        <f aca="false">SUM(X:X-Z:Z)</f>
        <v>0</v>
      </c>
      <c r="AJ526" s="5"/>
      <c r="AK526" s="5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</row>
    <row r="527" customFormat="false" ht="12.8" hidden="false" customHeight="false" outlineLevel="0" collapsed="false">
      <c r="AI527" s="5" t="n">
        <f aca="false">SUM(X:X-Z:Z)</f>
        <v>0</v>
      </c>
      <c r="AJ527" s="5"/>
      <c r="AK527" s="5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</row>
    <row r="528" customFormat="false" ht="12.8" hidden="false" customHeight="false" outlineLevel="0" collapsed="false">
      <c r="AI528" s="5" t="n">
        <f aca="false">SUM(X:X-Z:Z)</f>
        <v>0</v>
      </c>
      <c r="AJ528" s="5"/>
      <c r="AK528" s="5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</row>
    <row r="529" customFormat="false" ht="12.8" hidden="false" customHeight="false" outlineLevel="0" collapsed="false">
      <c r="AI529" s="5" t="n">
        <f aca="false">SUM(X:X-Z:Z)</f>
        <v>0</v>
      </c>
      <c r="AJ529" s="5"/>
      <c r="AK529" s="5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</row>
    <row r="530" customFormat="false" ht="12.8" hidden="false" customHeight="false" outlineLevel="0" collapsed="false">
      <c r="AI530" s="5" t="n">
        <f aca="false">SUM(X:X-Z:Z)</f>
        <v>0</v>
      </c>
      <c r="AJ530" s="5"/>
      <c r="AK530" s="5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</row>
    <row r="531" customFormat="false" ht="12.8" hidden="false" customHeight="false" outlineLevel="0" collapsed="false">
      <c r="AI531" s="5" t="n">
        <f aca="false">SUM(X:X-Z:Z)</f>
        <v>0</v>
      </c>
      <c r="AJ531" s="5"/>
      <c r="AK531" s="5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</row>
    <row r="532" customFormat="false" ht="12.8" hidden="false" customHeight="false" outlineLevel="0" collapsed="false">
      <c r="AI532" s="5" t="n">
        <f aca="false">SUM(X:X-Z:Z)</f>
        <v>0</v>
      </c>
      <c r="AJ532" s="5"/>
      <c r="AK532" s="5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</row>
    <row r="533" customFormat="false" ht="12.8" hidden="false" customHeight="false" outlineLevel="0" collapsed="false">
      <c r="AI533" s="5" t="n">
        <f aca="false">SUM(X:X-Z:Z)</f>
        <v>0</v>
      </c>
      <c r="AJ533" s="5"/>
      <c r="AK533" s="5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</row>
    <row r="534" customFormat="false" ht="12.8" hidden="false" customHeight="false" outlineLevel="0" collapsed="false">
      <c r="AI534" s="5" t="n">
        <f aca="false">SUM(X:X-Z:Z)</f>
        <v>0</v>
      </c>
      <c r="AJ534" s="5"/>
      <c r="AK534" s="5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</row>
    <row r="535" customFormat="false" ht="12.8" hidden="false" customHeight="false" outlineLevel="0" collapsed="false">
      <c r="AI535" s="5" t="n">
        <f aca="false">SUM(X:X-Z:Z)</f>
        <v>0</v>
      </c>
      <c r="AJ535" s="5"/>
      <c r="AK535" s="5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</row>
    <row r="536" customFormat="false" ht="12.8" hidden="false" customHeight="false" outlineLevel="0" collapsed="false">
      <c r="AI536" s="5" t="n">
        <f aca="false">SUM(X:X-Z:Z)</f>
        <v>0</v>
      </c>
      <c r="AJ536" s="5"/>
      <c r="AK536" s="5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</row>
    <row r="537" customFormat="false" ht="12.8" hidden="false" customHeight="false" outlineLevel="0" collapsed="false">
      <c r="AI537" s="5" t="n">
        <f aca="false">SUM(X:X-Z:Z)</f>
        <v>0</v>
      </c>
      <c r="AJ537" s="5"/>
      <c r="AK537" s="5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</row>
    <row r="538" customFormat="false" ht="12.8" hidden="false" customHeight="false" outlineLevel="0" collapsed="false">
      <c r="AI538" s="5" t="n">
        <f aca="false">SUM(X:X-Z:Z)</f>
        <v>0</v>
      </c>
      <c r="AJ538" s="5"/>
      <c r="AK538" s="5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</row>
    <row r="539" customFormat="false" ht="12.8" hidden="false" customHeight="false" outlineLevel="0" collapsed="false">
      <c r="AI539" s="5" t="n">
        <f aca="false">SUM(X:X-Z:Z)</f>
        <v>0</v>
      </c>
      <c r="AJ539" s="5"/>
      <c r="AK539" s="5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</row>
    <row r="540" customFormat="false" ht="12.8" hidden="false" customHeight="false" outlineLevel="0" collapsed="false">
      <c r="AI540" s="5" t="n">
        <f aca="false">SUM(X:X-Z:Z)</f>
        <v>0</v>
      </c>
      <c r="AJ540" s="5"/>
      <c r="AK540" s="5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</row>
    <row r="541" customFormat="false" ht="12.8" hidden="false" customHeight="false" outlineLevel="0" collapsed="false">
      <c r="AI541" s="5" t="n">
        <f aca="false">SUM(X:X-Z:Z)</f>
        <v>0</v>
      </c>
      <c r="AJ541" s="5"/>
      <c r="AK541" s="5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</row>
    <row r="542" customFormat="false" ht="12.8" hidden="false" customHeight="false" outlineLevel="0" collapsed="false">
      <c r="AI542" s="5" t="n">
        <f aca="false">SUM(X:X-Z:Z)</f>
        <v>0</v>
      </c>
      <c r="AJ542" s="5"/>
      <c r="AK542" s="5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</row>
    <row r="543" customFormat="false" ht="12.8" hidden="false" customHeight="false" outlineLevel="0" collapsed="false">
      <c r="AI543" s="5" t="n">
        <f aca="false">SUM(X:X-Z:Z)</f>
        <v>0</v>
      </c>
      <c r="AJ543" s="5"/>
      <c r="AK543" s="5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</row>
    <row r="544" customFormat="false" ht="12.8" hidden="false" customHeight="false" outlineLevel="0" collapsed="false">
      <c r="AI544" s="5" t="n">
        <f aca="false">SUM(X:X-Z:Z)</f>
        <v>0</v>
      </c>
      <c r="AJ544" s="5"/>
      <c r="AK544" s="5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</row>
    <row r="545" customFormat="false" ht="12.8" hidden="false" customHeight="false" outlineLevel="0" collapsed="false">
      <c r="AI545" s="5" t="n">
        <f aca="false">SUM(X:X-Z:Z)</f>
        <v>0</v>
      </c>
      <c r="AJ545" s="5"/>
      <c r="AK545" s="5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</row>
    <row r="546" customFormat="false" ht="12.8" hidden="false" customHeight="false" outlineLevel="0" collapsed="false">
      <c r="AI546" s="5" t="n">
        <f aca="false">SUM(X:X-Z:Z)</f>
        <v>0</v>
      </c>
      <c r="AJ546" s="5"/>
      <c r="AK546" s="5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</row>
    <row r="547" customFormat="false" ht="12.8" hidden="false" customHeight="false" outlineLevel="0" collapsed="false">
      <c r="AI547" s="5" t="n">
        <f aca="false">SUM(X:X-Z:Z)</f>
        <v>0</v>
      </c>
      <c r="AJ547" s="5"/>
      <c r="AK547" s="5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</row>
    <row r="548" customFormat="false" ht="12.8" hidden="false" customHeight="false" outlineLevel="0" collapsed="false">
      <c r="AI548" s="5" t="n">
        <f aca="false">SUM(X:X-Z:Z)</f>
        <v>0</v>
      </c>
      <c r="AJ548" s="5"/>
      <c r="AK548" s="5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</row>
    <row r="549" customFormat="false" ht="12.8" hidden="false" customHeight="false" outlineLevel="0" collapsed="false">
      <c r="AI549" s="5" t="n">
        <f aca="false">SUM(X:X-Z:Z)</f>
        <v>0</v>
      </c>
      <c r="AJ549" s="5"/>
      <c r="AK549" s="5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</row>
    <row r="550" customFormat="false" ht="12.8" hidden="false" customHeight="false" outlineLevel="0" collapsed="false">
      <c r="AI550" s="5" t="n">
        <f aca="false">SUM(X:X-Z:Z)</f>
        <v>0</v>
      </c>
      <c r="AJ550" s="5"/>
      <c r="AK550" s="5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</row>
    <row r="551" customFormat="false" ht="12.8" hidden="false" customHeight="false" outlineLevel="0" collapsed="false">
      <c r="AI551" s="5" t="n">
        <f aca="false">SUM(X:X-Z:Z)</f>
        <v>0</v>
      </c>
      <c r="AJ551" s="5"/>
      <c r="AK551" s="5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</row>
    <row r="552" customFormat="false" ht="12.8" hidden="false" customHeight="false" outlineLevel="0" collapsed="false">
      <c r="AI552" s="5" t="n">
        <f aca="false">SUM(X:X-Z:Z)</f>
        <v>0</v>
      </c>
      <c r="AJ552" s="5"/>
      <c r="AK552" s="5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</row>
    <row r="553" customFormat="false" ht="12.8" hidden="false" customHeight="false" outlineLevel="0" collapsed="false">
      <c r="AI553" s="5" t="n">
        <f aca="false">SUM(X:X-Z:Z)</f>
        <v>0</v>
      </c>
      <c r="AJ553" s="5"/>
      <c r="AK553" s="5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</row>
    <row r="554" customFormat="false" ht="12.8" hidden="false" customHeight="false" outlineLevel="0" collapsed="false">
      <c r="AI554" s="5" t="n">
        <f aca="false">SUM(X:X-Z:Z)</f>
        <v>0</v>
      </c>
      <c r="AJ554" s="5"/>
      <c r="AK554" s="5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</row>
    <row r="555" customFormat="false" ht="12.8" hidden="false" customHeight="false" outlineLevel="0" collapsed="false">
      <c r="AI555" s="5" t="n">
        <f aca="false">SUM(X:X-Z:Z)</f>
        <v>0</v>
      </c>
      <c r="AJ555" s="5"/>
      <c r="AK555" s="5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</row>
    <row r="556" customFormat="false" ht="12.8" hidden="false" customHeight="false" outlineLevel="0" collapsed="false">
      <c r="AI556" s="5" t="n">
        <f aca="false">SUM(X:X-Z:Z)</f>
        <v>0</v>
      </c>
      <c r="AJ556" s="5"/>
      <c r="AK556" s="5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</row>
    <row r="557" customFormat="false" ht="12.8" hidden="false" customHeight="false" outlineLevel="0" collapsed="false">
      <c r="AI557" s="5" t="n">
        <f aca="false">SUM(X:X-Z:Z)</f>
        <v>0</v>
      </c>
      <c r="AJ557" s="5"/>
      <c r="AK557" s="5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</row>
    <row r="558" customFormat="false" ht="12.8" hidden="false" customHeight="false" outlineLevel="0" collapsed="false">
      <c r="AI558" s="5" t="n">
        <f aca="false">SUM(X:X-Z:Z)</f>
        <v>0</v>
      </c>
      <c r="AJ558" s="5"/>
      <c r="AK558" s="5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</row>
    <row r="559" customFormat="false" ht="12.8" hidden="false" customHeight="false" outlineLevel="0" collapsed="false">
      <c r="AI559" s="5" t="n">
        <f aca="false">SUM(X:X-Z:Z)</f>
        <v>0</v>
      </c>
      <c r="AJ559" s="5"/>
      <c r="AK559" s="5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</row>
    <row r="560" customFormat="false" ht="12.8" hidden="false" customHeight="false" outlineLevel="0" collapsed="false">
      <c r="AI560" s="5" t="n">
        <f aca="false">SUM(X:X-Z:Z)</f>
        <v>0</v>
      </c>
      <c r="AJ560" s="5"/>
      <c r="AK560" s="5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</row>
    <row r="561" customFormat="false" ht="12.8" hidden="false" customHeight="false" outlineLevel="0" collapsed="false">
      <c r="AI561" s="5" t="n">
        <f aca="false">SUM(X:X-Z:Z)</f>
        <v>0</v>
      </c>
      <c r="AJ561" s="5"/>
      <c r="AK561" s="5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</row>
    <row r="562" customFormat="false" ht="12.8" hidden="false" customHeight="false" outlineLevel="0" collapsed="false">
      <c r="AI562" s="5" t="n">
        <f aca="false">SUM(X:X-Z:Z)</f>
        <v>0</v>
      </c>
      <c r="AJ562" s="5"/>
      <c r="AK562" s="5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</row>
    <row r="563" customFormat="false" ht="12.8" hidden="false" customHeight="false" outlineLevel="0" collapsed="false">
      <c r="AI563" s="5" t="n">
        <f aca="false">SUM(X:X-Z:Z)</f>
        <v>0</v>
      </c>
      <c r="AJ563" s="5"/>
      <c r="AK563" s="5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</row>
    <row r="564" customFormat="false" ht="12.8" hidden="false" customHeight="false" outlineLevel="0" collapsed="false">
      <c r="AI564" s="5" t="n">
        <f aca="false">SUM(X:X-Z:Z)</f>
        <v>0</v>
      </c>
      <c r="AJ564" s="5"/>
      <c r="AK564" s="5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</row>
    <row r="565" customFormat="false" ht="12.8" hidden="false" customHeight="false" outlineLevel="0" collapsed="false">
      <c r="AI565" s="5" t="n">
        <f aca="false">SUM(X:X-Z:Z)</f>
        <v>0</v>
      </c>
      <c r="AJ565" s="5"/>
      <c r="AK565" s="5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</row>
    <row r="566" customFormat="false" ht="12.8" hidden="false" customHeight="false" outlineLevel="0" collapsed="false">
      <c r="AI566" s="5" t="n">
        <f aca="false">SUM(X:X-Z:Z)</f>
        <v>0</v>
      </c>
      <c r="AJ566" s="5"/>
      <c r="AK566" s="5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</row>
    <row r="567" customFormat="false" ht="12.8" hidden="false" customHeight="false" outlineLevel="0" collapsed="false">
      <c r="AI567" s="5" t="n">
        <f aca="false">SUM(X:X-Z:Z)</f>
        <v>0</v>
      </c>
      <c r="AJ567" s="5"/>
      <c r="AK567" s="5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</row>
    <row r="568" customFormat="false" ht="12.8" hidden="false" customHeight="false" outlineLevel="0" collapsed="false">
      <c r="AI568" s="5" t="n">
        <f aca="false">SUM(X:X-Z:Z)</f>
        <v>0</v>
      </c>
      <c r="AJ568" s="5"/>
      <c r="AK568" s="5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</row>
    <row r="569" customFormat="false" ht="12.8" hidden="false" customHeight="false" outlineLevel="0" collapsed="false">
      <c r="AI569" s="5" t="n">
        <f aca="false">SUM(X:X-Z:Z)</f>
        <v>0</v>
      </c>
      <c r="AJ569" s="5"/>
      <c r="AK569" s="5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</row>
    <row r="570" customFormat="false" ht="12.8" hidden="false" customHeight="false" outlineLevel="0" collapsed="false">
      <c r="AI570" s="5" t="n">
        <f aca="false">SUM(X:X-Z:Z)</f>
        <v>0</v>
      </c>
      <c r="AJ570" s="5"/>
      <c r="AK570" s="5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</row>
    <row r="571" customFormat="false" ht="12.8" hidden="false" customHeight="false" outlineLevel="0" collapsed="false">
      <c r="AI571" s="5" t="n">
        <f aca="false">SUM(X:X-Z:Z)</f>
        <v>0</v>
      </c>
      <c r="AJ571" s="5"/>
      <c r="AK571" s="5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</row>
    <row r="572" customFormat="false" ht="12.8" hidden="false" customHeight="false" outlineLevel="0" collapsed="false">
      <c r="AI572" s="5" t="n">
        <f aca="false">SUM(X:X-Z:Z)</f>
        <v>0</v>
      </c>
      <c r="AJ572" s="5"/>
      <c r="AK572" s="5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</row>
    <row r="573" customFormat="false" ht="12.8" hidden="false" customHeight="false" outlineLevel="0" collapsed="false">
      <c r="AI573" s="5" t="n">
        <f aca="false">SUM(X:X-Z:Z)</f>
        <v>0</v>
      </c>
      <c r="AJ573" s="5"/>
      <c r="AK573" s="5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</row>
    <row r="574" customFormat="false" ht="12.8" hidden="false" customHeight="false" outlineLevel="0" collapsed="false">
      <c r="AI574" s="5" t="n">
        <f aca="false">SUM(X:X-Z:Z)</f>
        <v>0</v>
      </c>
      <c r="AJ574" s="5"/>
      <c r="AK574" s="5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</row>
    <row r="575" customFormat="false" ht="12.8" hidden="false" customHeight="false" outlineLevel="0" collapsed="false">
      <c r="AI575" s="5" t="n">
        <f aca="false">SUM(X:X-Z:Z)</f>
        <v>0</v>
      </c>
      <c r="AJ575" s="5"/>
      <c r="AK575" s="5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</row>
    <row r="576" customFormat="false" ht="12.8" hidden="false" customHeight="false" outlineLevel="0" collapsed="false">
      <c r="AI576" s="5" t="n">
        <f aca="false">SUM(X:X-Z:Z)</f>
        <v>0</v>
      </c>
      <c r="AJ576" s="5"/>
      <c r="AK576" s="5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</row>
    <row r="577" customFormat="false" ht="12.8" hidden="false" customHeight="false" outlineLevel="0" collapsed="false">
      <c r="AI577" s="5" t="n">
        <f aca="false">SUM(X:X-Z:Z)</f>
        <v>0</v>
      </c>
      <c r="AJ577" s="5"/>
      <c r="AK577" s="5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</row>
    <row r="578" customFormat="false" ht="12.8" hidden="false" customHeight="false" outlineLevel="0" collapsed="false">
      <c r="AI578" s="5" t="n">
        <f aca="false">SUM(X:X-Z:Z)</f>
        <v>0</v>
      </c>
      <c r="AJ578" s="5"/>
      <c r="AK578" s="5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</row>
    <row r="579" customFormat="false" ht="12.8" hidden="false" customHeight="false" outlineLevel="0" collapsed="false">
      <c r="AI579" s="5" t="n">
        <f aca="false">SUM(X:X-Z:Z)</f>
        <v>0</v>
      </c>
      <c r="AJ579" s="5"/>
      <c r="AK579" s="5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</row>
    <row r="580" customFormat="false" ht="12.8" hidden="false" customHeight="false" outlineLevel="0" collapsed="false">
      <c r="AI580" s="5" t="n">
        <f aca="false">SUM(X:X-Z:Z)</f>
        <v>0</v>
      </c>
      <c r="AJ580" s="5"/>
      <c r="AK580" s="5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</row>
    <row r="581" customFormat="false" ht="12.8" hidden="false" customHeight="false" outlineLevel="0" collapsed="false">
      <c r="AI581" s="5" t="n">
        <f aca="false">SUM(X:X-Z:Z)</f>
        <v>0</v>
      </c>
      <c r="AJ581" s="5"/>
      <c r="AK581" s="5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</row>
    <row r="582" customFormat="false" ht="12.8" hidden="false" customHeight="false" outlineLevel="0" collapsed="false">
      <c r="AI582" s="5" t="n">
        <f aca="false">SUM(X:X-Z:Z)</f>
        <v>0</v>
      </c>
      <c r="AJ582" s="5"/>
      <c r="AK582" s="5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</row>
    <row r="583" customFormat="false" ht="12.8" hidden="false" customHeight="false" outlineLevel="0" collapsed="false">
      <c r="AI583" s="5" t="n">
        <f aca="false">SUM(X:X-Z:Z)</f>
        <v>0</v>
      </c>
      <c r="AJ583" s="5"/>
      <c r="AK583" s="5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</row>
    <row r="584" customFormat="false" ht="12.8" hidden="false" customHeight="false" outlineLevel="0" collapsed="false">
      <c r="AI584" s="5" t="n">
        <f aca="false">SUM(X:X-Z:Z)</f>
        <v>0</v>
      </c>
      <c r="AJ584" s="5"/>
      <c r="AK584" s="5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</row>
    <row r="585" customFormat="false" ht="12.8" hidden="false" customHeight="false" outlineLevel="0" collapsed="false">
      <c r="AI585" s="5" t="n">
        <f aca="false">SUM(X:X-Z:Z)</f>
        <v>0</v>
      </c>
      <c r="AJ585" s="5"/>
      <c r="AK585" s="5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</row>
    <row r="586" customFormat="false" ht="12.8" hidden="false" customHeight="false" outlineLevel="0" collapsed="false">
      <c r="AI586" s="5" t="n">
        <f aca="false">SUM(X:X-Z:Z)</f>
        <v>0</v>
      </c>
      <c r="AJ586" s="5"/>
      <c r="AK586" s="5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</row>
    <row r="587" customFormat="false" ht="12.8" hidden="false" customHeight="false" outlineLevel="0" collapsed="false">
      <c r="AI587" s="5" t="n">
        <f aca="false">SUM(X:X-Z:Z)</f>
        <v>0</v>
      </c>
      <c r="AJ587" s="5"/>
      <c r="AK587" s="5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</row>
    <row r="588" customFormat="false" ht="12.8" hidden="false" customHeight="false" outlineLevel="0" collapsed="false">
      <c r="AI588" s="5" t="n">
        <f aca="false">SUM(X:X-Z:Z)</f>
        <v>0</v>
      </c>
      <c r="AJ588" s="5"/>
      <c r="AK588" s="5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</row>
    <row r="589" customFormat="false" ht="12.8" hidden="false" customHeight="false" outlineLevel="0" collapsed="false">
      <c r="AI589" s="5" t="n">
        <f aca="false">SUM(X:X-Z:Z)</f>
        <v>0</v>
      </c>
      <c r="AJ589" s="5"/>
      <c r="AK589" s="5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</row>
    <row r="590" customFormat="false" ht="12.8" hidden="false" customHeight="false" outlineLevel="0" collapsed="false">
      <c r="AI590" s="5" t="n">
        <f aca="false">SUM(X:X-Z:Z)</f>
        <v>0</v>
      </c>
      <c r="AJ590" s="5"/>
      <c r="AK590" s="5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</row>
    <row r="591" customFormat="false" ht="12.8" hidden="false" customHeight="false" outlineLevel="0" collapsed="false">
      <c r="AI591" s="5" t="n">
        <f aca="false">SUM(X:X-Z:Z)</f>
        <v>0</v>
      </c>
      <c r="AJ591" s="5"/>
      <c r="AK591" s="5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</row>
    <row r="592" customFormat="false" ht="12.8" hidden="false" customHeight="false" outlineLevel="0" collapsed="false">
      <c r="AI592" s="5" t="n">
        <f aca="false">SUM(X:X-Z:Z)</f>
        <v>0</v>
      </c>
      <c r="AJ592" s="5"/>
      <c r="AK592" s="5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</row>
    <row r="593" customFormat="false" ht="12.8" hidden="false" customHeight="false" outlineLevel="0" collapsed="false">
      <c r="AI593" s="5" t="n">
        <f aca="false">SUM(X:X-Z:Z)</f>
        <v>0</v>
      </c>
      <c r="AJ593" s="5"/>
      <c r="AK593" s="5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</row>
    <row r="594" customFormat="false" ht="12.8" hidden="false" customHeight="false" outlineLevel="0" collapsed="false">
      <c r="AI594" s="5" t="n">
        <f aca="false">SUM(X:X-Z:Z)</f>
        <v>0</v>
      </c>
      <c r="AJ594" s="5"/>
      <c r="AK594" s="5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</row>
    <row r="595" customFormat="false" ht="12.8" hidden="false" customHeight="false" outlineLevel="0" collapsed="false">
      <c r="AI595" s="5" t="n">
        <f aca="false">SUM(X:X-Z:Z)</f>
        <v>0</v>
      </c>
      <c r="AJ595" s="5"/>
      <c r="AK595" s="5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</row>
    <row r="596" customFormat="false" ht="12.8" hidden="false" customHeight="false" outlineLevel="0" collapsed="false">
      <c r="AI596" s="5" t="n">
        <f aca="false">SUM(X:X-Z:Z)</f>
        <v>0</v>
      </c>
      <c r="AJ596" s="5"/>
      <c r="AK596" s="5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</row>
    <row r="597" customFormat="false" ht="12.8" hidden="false" customHeight="false" outlineLevel="0" collapsed="false">
      <c r="AI597" s="5" t="n">
        <f aca="false">SUM(X:X-Z:Z)</f>
        <v>0</v>
      </c>
      <c r="AJ597" s="5"/>
      <c r="AK597" s="5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</row>
    <row r="598" customFormat="false" ht="12.8" hidden="false" customHeight="false" outlineLevel="0" collapsed="false">
      <c r="AI598" s="5" t="n">
        <f aca="false">SUM(X:X-Z:Z)</f>
        <v>0</v>
      </c>
      <c r="AJ598" s="5"/>
      <c r="AK598" s="5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</row>
    <row r="599" customFormat="false" ht="12.8" hidden="false" customHeight="false" outlineLevel="0" collapsed="false">
      <c r="AI599" s="5" t="n">
        <f aca="false">SUM(X:X-Z:Z)</f>
        <v>0</v>
      </c>
      <c r="AJ599" s="5"/>
      <c r="AK599" s="5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</row>
    <row r="600" customFormat="false" ht="12.8" hidden="false" customHeight="false" outlineLevel="0" collapsed="false">
      <c r="AI600" s="5" t="n">
        <f aca="false">SUM(X:X-Z:Z)</f>
        <v>0</v>
      </c>
      <c r="AJ600" s="5"/>
      <c r="AK600" s="5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</row>
    <row r="601" customFormat="false" ht="12.8" hidden="false" customHeight="false" outlineLevel="0" collapsed="false">
      <c r="AI601" s="5" t="n">
        <f aca="false">SUM(X:X-Z:Z)</f>
        <v>0</v>
      </c>
      <c r="AJ601" s="5"/>
      <c r="AK601" s="5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</row>
    <row r="602" customFormat="false" ht="12.8" hidden="false" customHeight="false" outlineLevel="0" collapsed="false">
      <c r="AI602" s="5" t="n">
        <f aca="false">SUM(X:X-Z:Z)</f>
        <v>0</v>
      </c>
      <c r="AJ602" s="5"/>
      <c r="AK602" s="5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</row>
    <row r="603" customFormat="false" ht="12.8" hidden="false" customHeight="false" outlineLevel="0" collapsed="false">
      <c r="AI603" s="5" t="n">
        <f aca="false">SUM(X:X-Z:Z)</f>
        <v>0</v>
      </c>
      <c r="AJ603" s="5"/>
      <c r="AK603" s="5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</row>
    <row r="604" customFormat="false" ht="12.8" hidden="false" customHeight="false" outlineLevel="0" collapsed="false">
      <c r="AI604" s="5" t="n">
        <f aca="false">SUM(X:X-Z:Z)</f>
        <v>0</v>
      </c>
      <c r="AJ604" s="5"/>
      <c r="AK604" s="5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</row>
    <row r="605" customFormat="false" ht="12.8" hidden="false" customHeight="false" outlineLevel="0" collapsed="false">
      <c r="AI605" s="5" t="n">
        <f aca="false">SUM(X:X-Z:Z)</f>
        <v>0</v>
      </c>
      <c r="AJ605" s="5"/>
      <c r="AK605" s="5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</row>
    <row r="606" customFormat="false" ht="12.8" hidden="false" customHeight="false" outlineLevel="0" collapsed="false">
      <c r="AI606" s="5" t="n">
        <f aca="false">SUM(X:X-Z:Z)</f>
        <v>0</v>
      </c>
      <c r="AJ606" s="5"/>
      <c r="AK606" s="5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</row>
    <row r="607" customFormat="false" ht="12.8" hidden="false" customHeight="false" outlineLevel="0" collapsed="false">
      <c r="AI607" s="5" t="n">
        <f aca="false">SUM(X:X-Z:Z)</f>
        <v>0</v>
      </c>
      <c r="AJ607" s="5"/>
      <c r="AK607" s="5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</row>
    <row r="608" customFormat="false" ht="12.8" hidden="false" customHeight="false" outlineLevel="0" collapsed="false">
      <c r="AI608" s="5" t="n">
        <f aca="false">SUM(X:X-Z:Z)</f>
        <v>0</v>
      </c>
      <c r="AJ608" s="5"/>
      <c r="AK608" s="5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</row>
    <row r="609" customFormat="false" ht="12.8" hidden="false" customHeight="false" outlineLevel="0" collapsed="false">
      <c r="AI609" s="5" t="n">
        <f aca="false">SUM(X:X-Z:Z)</f>
        <v>0</v>
      </c>
      <c r="AJ609" s="5"/>
      <c r="AK609" s="5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</row>
    <row r="610" customFormat="false" ht="12.8" hidden="false" customHeight="false" outlineLevel="0" collapsed="false">
      <c r="AI610" s="5" t="n">
        <f aca="false">SUM(X:X-Z:Z)</f>
        <v>0</v>
      </c>
      <c r="AJ610" s="5"/>
      <c r="AK610" s="5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</row>
    <row r="611" customFormat="false" ht="12.8" hidden="false" customHeight="false" outlineLevel="0" collapsed="false">
      <c r="AI611" s="5" t="n">
        <f aca="false">SUM(X:X-Z:Z)</f>
        <v>0</v>
      </c>
      <c r="AJ611" s="5"/>
      <c r="AK611" s="5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</row>
    <row r="612" customFormat="false" ht="12.8" hidden="false" customHeight="false" outlineLevel="0" collapsed="false">
      <c r="AI612" s="5" t="n">
        <f aca="false">SUM(X:X-Z:Z)</f>
        <v>0</v>
      </c>
      <c r="AJ612" s="5"/>
      <c r="AK612" s="5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</row>
    <row r="613" customFormat="false" ht="12.8" hidden="false" customHeight="false" outlineLevel="0" collapsed="false">
      <c r="AI613" s="5" t="n">
        <f aca="false">SUM(X:X-Z:Z)</f>
        <v>0</v>
      </c>
      <c r="AJ613" s="5"/>
      <c r="AK613" s="5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</row>
    <row r="614" customFormat="false" ht="12.8" hidden="false" customHeight="false" outlineLevel="0" collapsed="false">
      <c r="AI614" s="5" t="n">
        <f aca="false">SUM(X:X-Z:Z)</f>
        <v>0</v>
      </c>
      <c r="AJ614" s="5"/>
      <c r="AK614" s="5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</row>
    <row r="615" customFormat="false" ht="12.8" hidden="false" customHeight="false" outlineLevel="0" collapsed="false">
      <c r="AI615" s="5" t="n">
        <f aca="false">SUM(X:X-Z:Z)</f>
        <v>0</v>
      </c>
      <c r="AJ615" s="5"/>
      <c r="AK615" s="5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</row>
    <row r="616" customFormat="false" ht="12.8" hidden="false" customHeight="false" outlineLevel="0" collapsed="false">
      <c r="AI616" s="5" t="n">
        <f aca="false">SUM(X:X-Z:Z)</f>
        <v>0</v>
      </c>
      <c r="AJ616" s="5"/>
      <c r="AK616" s="5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</row>
    <row r="617" customFormat="false" ht="12.8" hidden="false" customHeight="false" outlineLevel="0" collapsed="false">
      <c r="AI617" s="5" t="n">
        <f aca="false">SUM(X:X-Z:Z)</f>
        <v>0</v>
      </c>
      <c r="AJ617" s="5"/>
      <c r="AK617" s="5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</row>
    <row r="618" customFormat="false" ht="12.8" hidden="false" customHeight="false" outlineLevel="0" collapsed="false">
      <c r="AI618" s="5" t="n">
        <f aca="false">SUM(X:X-Z:Z)</f>
        <v>0</v>
      </c>
      <c r="AJ618" s="5"/>
      <c r="AK618" s="5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</row>
    <row r="619" customFormat="false" ht="12.8" hidden="false" customHeight="false" outlineLevel="0" collapsed="false">
      <c r="AI619" s="5" t="n">
        <f aca="false">SUM(X:X-Z:Z)</f>
        <v>0</v>
      </c>
      <c r="AJ619" s="5"/>
      <c r="AK619" s="5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</row>
    <row r="620" customFormat="false" ht="12.8" hidden="false" customHeight="false" outlineLevel="0" collapsed="false">
      <c r="AI620" s="5" t="n">
        <f aca="false">SUM(X:X-Z:Z)</f>
        <v>0</v>
      </c>
      <c r="AJ620" s="5"/>
      <c r="AK620" s="5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</row>
    <row r="621" customFormat="false" ht="12.8" hidden="false" customHeight="false" outlineLevel="0" collapsed="false">
      <c r="AI621" s="5" t="n">
        <f aca="false">SUM(X:X-Z:Z)</f>
        <v>0</v>
      </c>
      <c r="AJ621" s="5"/>
      <c r="AK621" s="5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</row>
    <row r="622" customFormat="false" ht="12.8" hidden="false" customHeight="false" outlineLevel="0" collapsed="false">
      <c r="AI622" s="5" t="n">
        <f aca="false">SUM(X:X-Z:Z)</f>
        <v>0</v>
      </c>
      <c r="AJ622" s="5"/>
      <c r="AK622" s="5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</row>
    <row r="623" customFormat="false" ht="12.8" hidden="false" customHeight="false" outlineLevel="0" collapsed="false">
      <c r="AI623" s="5" t="n">
        <f aca="false">SUM(X:X-Z:Z)</f>
        <v>0</v>
      </c>
      <c r="AJ623" s="5"/>
      <c r="AK623" s="5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</row>
    <row r="624" customFormat="false" ht="12.8" hidden="false" customHeight="false" outlineLevel="0" collapsed="false">
      <c r="AI624" s="5" t="n">
        <f aca="false">SUM(X:X-Z:Z)</f>
        <v>0</v>
      </c>
      <c r="AJ624" s="5"/>
      <c r="AK624" s="5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</row>
    <row r="625" customFormat="false" ht="12.8" hidden="false" customHeight="false" outlineLevel="0" collapsed="false">
      <c r="AI625" s="5" t="n">
        <f aca="false">SUM(X:X-Z:Z)</f>
        <v>0</v>
      </c>
      <c r="AJ625" s="5"/>
      <c r="AK625" s="5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</row>
    <row r="626" customFormat="false" ht="12.8" hidden="false" customHeight="false" outlineLevel="0" collapsed="false">
      <c r="AI626" s="5" t="n">
        <f aca="false">SUM(X:X-Z:Z)</f>
        <v>0</v>
      </c>
      <c r="AJ626" s="5"/>
      <c r="AK626" s="5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</row>
    <row r="627" customFormat="false" ht="12.8" hidden="false" customHeight="false" outlineLevel="0" collapsed="false">
      <c r="AI627" s="5" t="n">
        <f aca="false">SUM(X:X-Z:Z)</f>
        <v>0</v>
      </c>
      <c r="AJ627" s="5"/>
      <c r="AK627" s="5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</row>
    <row r="628" customFormat="false" ht="12.8" hidden="false" customHeight="false" outlineLevel="0" collapsed="false">
      <c r="AI628" s="5" t="n">
        <f aca="false">SUM(X:X-Z:Z)</f>
        <v>0</v>
      </c>
      <c r="AJ628" s="5"/>
      <c r="AK628" s="5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</row>
    <row r="629" customFormat="false" ht="12.8" hidden="false" customHeight="false" outlineLevel="0" collapsed="false">
      <c r="AI629" s="5" t="n">
        <f aca="false">SUM(X:X-Z:Z)</f>
        <v>0</v>
      </c>
      <c r="AJ629" s="5"/>
      <c r="AK629" s="5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</row>
    <row r="630" customFormat="false" ht="12.8" hidden="false" customHeight="false" outlineLevel="0" collapsed="false">
      <c r="AI630" s="5" t="n">
        <f aca="false">SUM(X:X-Z:Z)</f>
        <v>0</v>
      </c>
      <c r="AJ630" s="5"/>
      <c r="AK630" s="5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</row>
    <row r="631" customFormat="false" ht="12.8" hidden="false" customHeight="false" outlineLevel="0" collapsed="false">
      <c r="AI631" s="5" t="n">
        <f aca="false">SUM(X:X-Z:Z)</f>
        <v>0</v>
      </c>
      <c r="AJ631" s="5"/>
      <c r="AK631" s="5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</row>
    <row r="632" customFormat="false" ht="12.8" hidden="false" customHeight="false" outlineLevel="0" collapsed="false">
      <c r="AI632" s="5" t="n">
        <f aca="false">SUM(X:X-Z:Z)</f>
        <v>0</v>
      </c>
      <c r="AJ632" s="5"/>
      <c r="AK632" s="5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</row>
    <row r="633" customFormat="false" ht="12.8" hidden="false" customHeight="false" outlineLevel="0" collapsed="false">
      <c r="AI633" s="5" t="n">
        <f aca="false">SUM(X:X-Z:Z)</f>
        <v>0</v>
      </c>
      <c r="AJ633" s="5"/>
      <c r="AK633" s="5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</row>
    <row r="634" customFormat="false" ht="12.8" hidden="false" customHeight="false" outlineLevel="0" collapsed="false">
      <c r="AI634" s="5" t="n">
        <f aca="false">SUM(X:X-Z:Z)</f>
        <v>0</v>
      </c>
      <c r="AJ634" s="5"/>
      <c r="AK634" s="5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</row>
    <row r="635" customFormat="false" ht="12.8" hidden="false" customHeight="false" outlineLevel="0" collapsed="false">
      <c r="AI635" s="5" t="n">
        <f aca="false">SUM(X:X-Z:Z)</f>
        <v>0</v>
      </c>
      <c r="AJ635" s="5"/>
      <c r="AK635" s="5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</row>
    <row r="636" customFormat="false" ht="12.8" hidden="false" customHeight="false" outlineLevel="0" collapsed="false">
      <c r="AI636" s="5" t="n">
        <f aca="false">SUM(X:X-Z:Z)</f>
        <v>0</v>
      </c>
      <c r="AJ636" s="5"/>
      <c r="AK636" s="5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</row>
    <row r="637" customFormat="false" ht="12.8" hidden="false" customHeight="false" outlineLevel="0" collapsed="false">
      <c r="AI637" s="5" t="n">
        <f aca="false">SUM(X:X-Z:Z)</f>
        <v>0</v>
      </c>
      <c r="AJ637" s="5"/>
      <c r="AK637" s="5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</row>
    <row r="638" customFormat="false" ht="12.8" hidden="false" customHeight="false" outlineLevel="0" collapsed="false">
      <c r="AI638" s="5" t="n">
        <f aca="false">SUM(X:X-Z:Z)</f>
        <v>0</v>
      </c>
      <c r="AJ638" s="5"/>
      <c r="AK638" s="5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</row>
    <row r="639" customFormat="false" ht="12.8" hidden="false" customHeight="false" outlineLevel="0" collapsed="false">
      <c r="AI639" s="5" t="n">
        <f aca="false">SUM(X:X-Z:Z)</f>
        <v>0</v>
      </c>
      <c r="AJ639" s="5"/>
      <c r="AK639" s="5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</row>
    <row r="640" customFormat="false" ht="12.8" hidden="false" customHeight="false" outlineLevel="0" collapsed="false">
      <c r="AI640" s="5" t="n">
        <f aca="false">SUM(X:X-Z:Z)</f>
        <v>0</v>
      </c>
      <c r="AJ640" s="5"/>
      <c r="AK640" s="5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</row>
    <row r="641" customFormat="false" ht="12.8" hidden="false" customHeight="false" outlineLevel="0" collapsed="false">
      <c r="AI641" s="5" t="n">
        <f aca="false">SUM(X:X-Z:Z)</f>
        <v>0</v>
      </c>
      <c r="AJ641" s="5"/>
      <c r="AK641" s="5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</row>
    <row r="642" customFormat="false" ht="12.8" hidden="false" customHeight="false" outlineLevel="0" collapsed="false">
      <c r="AI642" s="5" t="n">
        <f aca="false">SUM(X:X-Z:Z)</f>
        <v>0</v>
      </c>
      <c r="AJ642" s="5"/>
      <c r="AK642" s="5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</row>
    <row r="643" customFormat="false" ht="12.8" hidden="false" customHeight="false" outlineLevel="0" collapsed="false">
      <c r="AI643" s="5" t="n">
        <f aca="false">SUM(X:X-Z:Z)</f>
        <v>0</v>
      </c>
      <c r="AJ643" s="5"/>
      <c r="AK643" s="5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</row>
    <row r="644" customFormat="false" ht="12.8" hidden="false" customHeight="false" outlineLevel="0" collapsed="false">
      <c r="AI644" s="5" t="n">
        <f aca="false">SUM(X:X-Z:Z)</f>
        <v>0</v>
      </c>
      <c r="AJ644" s="5"/>
      <c r="AK644" s="5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</row>
    <row r="645" customFormat="false" ht="12.8" hidden="false" customHeight="false" outlineLevel="0" collapsed="false">
      <c r="AI645" s="5" t="n">
        <f aca="false">SUM(X:X-Z:Z)</f>
        <v>0</v>
      </c>
      <c r="AJ645" s="5"/>
      <c r="AK645" s="5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</row>
    <row r="646" customFormat="false" ht="12.8" hidden="false" customHeight="false" outlineLevel="0" collapsed="false">
      <c r="AI646" s="5" t="n">
        <f aca="false">SUM(X:X-Z:Z)</f>
        <v>0</v>
      </c>
      <c r="AJ646" s="5"/>
      <c r="AK646" s="5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</row>
    <row r="647" customFormat="false" ht="12.8" hidden="false" customHeight="false" outlineLevel="0" collapsed="false">
      <c r="AI647" s="5" t="n">
        <f aca="false">SUM(X:X-Z:Z)</f>
        <v>0</v>
      </c>
      <c r="AJ647" s="5"/>
      <c r="AK647" s="5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</row>
    <row r="648" customFormat="false" ht="12.8" hidden="false" customHeight="false" outlineLevel="0" collapsed="false">
      <c r="AI648" s="5" t="n">
        <f aca="false">SUM(X:X-Z:Z)</f>
        <v>0</v>
      </c>
      <c r="AJ648" s="5"/>
      <c r="AK648" s="5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</row>
    <row r="649" customFormat="false" ht="12.8" hidden="false" customHeight="false" outlineLevel="0" collapsed="false">
      <c r="AI649" s="5" t="n">
        <f aca="false">SUM(X:X-Z:Z)</f>
        <v>0</v>
      </c>
      <c r="AJ649" s="5"/>
      <c r="AK649" s="5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</row>
    <row r="650" customFormat="false" ht="12.8" hidden="false" customHeight="false" outlineLevel="0" collapsed="false">
      <c r="AI650" s="5" t="n">
        <f aca="false">SUM(X:X-Z:Z)</f>
        <v>0</v>
      </c>
      <c r="AJ650" s="5"/>
      <c r="AK650" s="5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</row>
    <row r="651" customFormat="false" ht="12.8" hidden="false" customHeight="false" outlineLevel="0" collapsed="false">
      <c r="AI651" s="5" t="n">
        <f aca="false">SUM(X:X-Z:Z)</f>
        <v>0</v>
      </c>
      <c r="AJ651" s="5"/>
      <c r="AK651" s="5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</row>
    <row r="652" customFormat="false" ht="12.8" hidden="false" customHeight="false" outlineLevel="0" collapsed="false">
      <c r="AI652" s="5" t="n">
        <f aca="false">SUM(X:X-Z:Z)</f>
        <v>0</v>
      </c>
      <c r="AJ652" s="5"/>
      <c r="AK652" s="5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</row>
    <row r="653" customFormat="false" ht="12.8" hidden="false" customHeight="false" outlineLevel="0" collapsed="false">
      <c r="AI653" s="5" t="n">
        <f aca="false">SUM(X:X-Z:Z)</f>
        <v>0</v>
      </c>
      <c r="AJ653" s="5"/>
      <c r="AK653" s="5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</row>
    <row r="654" customFormat="false" ht="12.8" hidden="false" customHeight="false" outlineLevel="0" collapsed="false">
      <c r="AI654" s="5" t="n">
        <f aca="false">SUM(X:X-Z:Z)</f>
        <v>0</v>
      </c>
      <c r="AJ654" s="5"/>
      <c r="AK654" s="5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</row>
    <row r="655" customFormat="false" ht="12.8" hidden="false" customHeight="false" outlineLevel="0" collapsed="false">
      <c r="AI655" s="5" t="n">
        <f aca="false">SUM(X:X-Z:Z)</f>
        <v>0</v>
      </c>
      <c r="AJ655" s="5"/>
      <c r="AK655" s="5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</row>
    <row r="656" customFormat="false" ht="12.8" hidden="false" customHeight="false" outlineLevel="0" collapsed="false">
      <c r="AI656" s="5" t="n">
        <f aca="false">SUM(X:X-Z:Z)</f>
        <v>0</v>
      </c>
      <c r="AJ656" s="5"/>
      <c r="AK656" s="5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</row>
    <row r="657" customFormat="false" ht="12.8" hidden="false" customHeight="false" outlineLevel="0" collapsed="false">
      <c r="AI657" s="5" t="n">
        <f aca="false">SUM(X:X-Z:Z)</f>
        <v>0</v>
      </c>
      <c r="AJ657" s="5"/>
      <c r="AK657" s="5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</row>
    <row r="658" customFormat="false" ht="12.8" hidden="false" customHeight="false" outlineLevel="0" collapsed="false">
      <c r="AI658" s="5" t="n">
        <f aca="false">SUM(X:X-Z:Z)</f>
        <v>0</v>
      </c>
      <c r="AJ658" s="5"/>
      <c r="AK658" s="5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</row>
    <row r="659" customFormat="false" ht="12.8" hidden="false" customHeight="false" outlineLevel="0" collapsed="false">
      <c r="AI659" s="5" t="n">
        <f aca="false">SUM(X:X-Z:Z)</f>
        <v>0</v>
      </c>
      <c r="AJ659" s="5"/>
      <c r="AK659" s="5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</row>
    <row r="660" customFormat="false" ht="12.8" hidden="false" customHeight="false" outlineLevel="0" collapsed="false">
      <c r="AI660" s="5" t="n">
        <f aca="false">SUM(X:X-Z:Z)</f>
        <v>0</v>
      </c>
      <c r="AJ660" s="5"/>
      <c r="AK660" s="5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</row>
    <row r="661" customFormat="false" ht="12.8" hidden="false" customHeight="false" outlineLevel="0" collapsed="false">
      <c r="AI661" s="5" t="n">
        <f aca="false">SUM(X:X-Z:Z)</f>
        <v>0</v>
      </c>
      <c r="AJ661" s="5"/>
      <c r="AK661" s="5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</row>
    <row r="662" customFormat="false" ht="12.8" hidden="false" customHeight="false" outlineLevel="0" collapsed="false">
      <c r="AI662" s="5" t="n">
        <f aca="false">SUM(X:X-Z:Z)</f>
        <v>0</v>
      </c>
      <c r="AJ662" s="5"/>
      <c r="AK662" s="5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</row>
    <row r="663" customFormat="false" ht="12.8" hidden="false" customHeight="false" outlineLevel="0" collapsed="false">
      <c r="AI663" s="5" t="n">
        <f aca="false">SUM(X:X-Z:Z)</f>
        <v>0</v>
      </c>
      <c r="AJ663" s="5"/>
      <c r="AK663" s="5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</row>
    <row r="664" customFormat="false" ht="12.8" hidden="false" customHeight="false" outlineLevel="0" collapsed="false">
      <c r="AI664" s="5" t="n">
        <f aca="false">SUM(X:X-Z:Z)</f>
        <v>0</v>
      </c>
      <c r="AJ664" s="5"/>
      <c r="AK664" s="5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</row>
    <row r="665" customFormat="false" ht="12.8" hidden="false" customHeight="false" outlineLevel="0" collapsed="false">
      <c r="AI665" s="5" t="n">
        <f aca="false">SUM(X:X-Z:Z)</f>
        <v>0</v>
      </c>
      <c r="AJ665" s="5"/>
      <c r="AK665" s="5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</row>
    <row r="666" customFormat="false" ht="12.8" hidden="false" customHeight="false" outlineLevel="0" collapsed="false">
      <c r="AI666" s="5" t="n">
        <f aca="false">SUM(X:X-Z:Z)</f>
        <v>0</v>
      </c>
      <c r="AJ666" s="5"/>
      <c r="AK666" s="5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</row>
    <row r="667" customFormat="false" ht="12.8" hidden="false" customHeight="false" outlineLevel="0" collapsed="false">
      <c r="AI667" s="5" t="n">
        <f aca="false">SUM(X:X-Z:Z)</f>
        <v>0</v>
      </c>
      <c r="AJ667" s="5"/>
      <c r="AK667" s="5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</row>
    <row r="668" customFormat="false" ht="12.8" hidden="false" customHeight="false" outlineLevel="0" collapsed="false">
      <c r="AI668" s="5" t="n">
        <f aca="false">SUM(X:X-Z:Z)</f>
        <v>0</v>
      </c>
      <c r="AJ668" s="5"/>
      <c r="AK668" s="5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</row>
    <row r="669" customFormat="false" ht="12.8" hidden="false" customHeight="false" outlineLevel="0" collapsed="false">
      <c r="AI669" s="5" t="n">
        <f aca="false">SUM(X:X-Z:Z)</f>
        <v>0</v>
      </c>
      <c r="AJ669" s="5"/>
      <c r="AK669" s="5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</row>
    <row r="670" customFormat="false" ht="12.8" hidden="false" customHeight="false" outlineLevel="0" collapsed="false">
      <c r="AI670" s="5" t="n">
        <f aca="false">SUM(X:X-Z:Z)</f>
        <v>0</v>
      </c>
      <c r="AJ670" s="5"/>
      <c r="AK670" s="5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</row>
    <row r="671" customFormat="false" ht="12.8" hidden="false" customHeight="false" outlineLevel="0" collapsed="false">
      <c r="AI671" s="5" t="n">
        <f aca="false">SUM(X:X-Z:Z)</f>
        <v>0</v>
      </c>
      <c r="AJ671" s="5"/>
      <c r="AK671" s="5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</row>
    <row r="672" customFormat="false" ht="12.8" hidden="false" customHeight="false" outlineLevel="0" collapsed="false">
      <c r="AI672" s="5" t="n">
        <f aca="false">SUM(X:X-Z:Z)</f>
        <v>0</v>
      </c>
      <c r="AJ672" s="5"/>
      <c r="AK672" s="5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</row>
    <row r="673" customFormat="false" ht="12.8" hidden="false" customHeight="false" outlineLevel="0" collapsed="false">
      <c r="AI673" s="5" t="n">
        <f aca="false">SUM(X:X-Z:Z)</f>
        <v>0</v>
      </c>
      <c r="AJ673" s="5"/>
      <c r="AK673" s="5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</row>
    <row r="674" customFormat="false" ht="12.8" hidden="false" customHeight="false" outlineLevel="0" collapsed="false">
      <c r="AI674" s="5" t="n">
        <f aca="false">SUM(X:X-Z:Z)</f>
        <v>0</v>
      </c>
      <c r="AJ674" s="5"/>
      <c r="AK674" s="5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</row>
    <row r="675" customFormat="false" ht="12.8" hidden="false" customHeight="false" outlineLevel="0" collapsed="false">
      <c r="AI675" s="5" t="n">
        <f aca="false">SUM(X:X-Z:Z)</f>
        <v>0</v>
      </c>
      <c r="AJ675" s="5"/>
      <c r="AK675" s="5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</row>
    <row r="676" customFormat="false" ht="12.8" hidden="false" customHeight="false" outlineLevel="0" collapsed="false">
      <c r="AI676" s="5" t="n">
        <f aca="false">SUM(X:X-Z:Z)</f>
        <v>0</v>
      </c>
      <c r="AJ676" s="5"/>
      <c r="AK676" s="5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</row>
    <row r="677" customFormat="false" ht="12.8" hidden="false" customHeight="false" outlineLevel="0" collapsed="false">
      <c r="AI677" s="5" t="n">
        <f aca="false">SUM(X:X-Z:Z)</f>
        <v>0</v>
      </c>
      <c r="AJ677" s="5"/>
      <c r="AK677" s="5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</row>
    <row r="678" customFormat="false" ht="12.8" hidden="false" customHeight="false" outlineLevel="0" collapsed="false">
      <c r="AI678" s="5" t="n">
        <f aca="false">SUM(X:X-Z:Z)</f>
        <v>0</v>
      </c>
      <c r="AJ678" s="5"/>
      <c r="AK678" s="5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</row>
    <row r="679" customFormat="false" ht="12.8" hidden="false" customHeight="false" outlineLevel="0" collapsed="false">
      <c r="AI679" s="5" t="n">
        <f aca="false">SUM(X:X-Z:Z)</f>
        <v>0</v>
      </c>
      <c r="AJ679" s="5"/>
      <c r="AK679" s="5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</row>
    <row r="680" customFormat="false" ht="12.8" hidden="false" customHeight="false" outlineLevel="0" collapsed="false">
      <c r="AI680" s="5" t="n">
        <f aca="false">SUM(X:X-Z:Z)</f>
        <v>0</v>
      </c>
      <c r="AJ680" s="5"/>
      <c r="AK680" s="5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</row>
    <row r="681" customFormat="false" ht="12.8" hidden="false" customHeight="false" outlineLevel="0" collapsed="false">
      <c r="AI681" s="5" t="n">
        <f aca="false">SUM(X:X-Z:Z)</f>
        <v>0</v>
      </c>
      <c r="AJ681" s="5"/>
      <c r="AK681" s="5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</row>
    <row r="682" customFormat="false" ht="12.8" hidden="false" customHeight="false" outlineLevel="0" collapsed="false">
      <c r="AI682" s="5" t="n">
        <f aca="false">SUM(X:X-Z:Z)</f>
        <v>0</v>
      </c>
      <c r="AJ682" s="5"/>
      <c r="AK682" s="5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</row>
    <row r="683" customFormat="false" ht="12.8" hidden="false" customHeight="false" outlineLevel="0" collapsed="false">
      <c r="AI683" s="5" t="n">
        <f aca="false">SUM(X:X-Z:Z)</f>
        <v>0</v>
      </c>
      <c r="AJ683" s="5"/>
      <c r="AK683" s="5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</row>
    <row r="684" customFormat="false" ht="12.8" hidden="false" customHeight="false" outlineLevel="0" collapsed="false">
      <c r="AI684" s="5" t="n">
        <f aca="false">SUM(X:X-Z:Z)</f>
        <v>0</v>
      </c>
      <c r="AJ684" s="5"/>
      <c r="AK684" s="5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</row>
    <row r="685" customFormat="false" ht="12.8" hidden="false" customHeight="false" outlineLevel="0" collapsed="false">
      <c r="AI685" s="5" t="n">
        <f aca="false">SUM(X:X-Z:Z)</f>
        <v>0</v>
      </c>
      <c r="AJ685" s="5"/>
      <c r="AK685" s="5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</row>
    <row r="686" customFormat="false" ht="12.8" hidden="false" customHeight="false" outlineLevel="0" collapsed="false">
      <c r="AI686" s="5" t="n">
        <f aca="false">SUM(X:X-Z:Z)</f>
        <v>0</v>
      </c>
      <c r="AJ686" s="5"/>
      <c r="AK686" s="5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</row>
    <row r="687" customFormat="false" ht="12.8" hidden="false" customHeight="false" outlineLevel="0" collapsed="false">
      <c r="AI687" s="5" t="n">
        <f aca="false">SUM(X:X-Z:Z)</f>
        <v>0</v>
      </c>
      <c r="AJ687" s="5"/>
      <c r="AK687" s="5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</row>
    <row r="688" customFormat="false" ht="12.8" hidden="false" customHeight="false" outlineLevel="0" collapsed="false">
      <c r="AI688" s="5" t="n">
        <f aca="false">SUM(X:X-Z:Z)</f>
        <v>0</v>
      </c>
      <c r="AJ688" s="5"/>
      <c r="AK688" s="5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</row>
    <row r="689" customFormat="false" ht="12.8" hidden="false" customHeight="false" outlineLevel="0" collapsed="false">
      <c r="AI689" s="5" t="n">
        <f aca="false">SUM(X:X-Z:Z)</f>
        <v>0</v>
      </c>
      <c r="AJ689" s="5"/>
      <c r="AK689" s="5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</row>
    <row r="690" customFormat="false" ht="12.8" hidden="false" customHeight="false" outlineLevel="0" collapsed="false">
      <c r="AI690" s="5" t="n">
        <f aca="false">SUM(X:X-Z:Z)</f>
        <v>0</v>
      </c>
      <c r="AJ690" s="5"/>
      <c r="AK690" s="5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</row>
    <row r="691" customFormat="false" ht="12.8" hidden="false" customHeight="false" outlineLevel="0" collapsed="false">
      <c r="AI691" s="5" t="n">
        <f aca="false">SUM(X:X-Z:Z)</f>
        <v>0</v>
      </c>
      <c r="AJ691" s="5"/>
      <c r="AK691" s="5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</row>
    <row r="692" customFormat="false" ht="12.8" hidden="false" customHeight="false" outlineLevel="0" collapsed="false">
      <c r="AI692" s="5" t="n">
        <f aca="false">SUM(X:X-Z:Z)</f>
        <v>0</v>
      </c>
      <c r="AJ692" s="5"/>
      <c r="AK692" s="5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</row>
    <row r="693" customFormat="false" ht="12.8" hidden="false" customHeight="false" outlineLevel="0" collapsed="false">
      <c r="AI693" s="5" t="n">
        <f aca="false">SUM(X:X-Z:Z)</f>
        <v>0</v>
      </c>
      <c r="AJ693" s="5"/>
      <c r="AK693" s="5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</row>
    <row r="694" customFormat="false" ht="12.8" hidden="false" customHeight="false" outlineLevel="0" collapsed="false">
      <c r="AI694" s="5" t="n">
        <f aca="false">SUM(X:X-Z:Z)</f>
        <v>0</v>
      </c>
      <c r="AJ694" s="5"/>
      <c r="AK694" s="5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</row>
    <row r="695" customFormat="false" ht="12.8" hidden="false" customHeight="false" outlineLevel="0" collapsed="false">
      <c r="AI695" s="5" t="n">
        <f aca="false">SUM(X:X-Z:Z)</f>
        <v>0</v>
      </c>
      <c r="AJ695" s="5"/>
      <c r="AK695" s="5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</row>
    <row r="696" customFormat="false" ht="12.8" hidden="false" customHeight="false" outlineLevel="0" collapsed="false">
      <c r="AI696" s="5" t="n">
        <f aca="false">SUM(X:X-Z:Z)</f>
        <v>0</v>
      </c>
      <c r="AJ696" s="5"/>
      <c r="AK696" s="5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</row>
    <row r="697" customFormat="false" ht="12.8" hidden="false" customHeight="false" outlineLevel="0" collapsed="false">
      <c r="AI697" s="5" t="n">
        <f aca="false">SUM(X:X-Z:Z)</f>
        <v>0</v>
      </c>
      <c r="AJ697" s="5"/>
      <c r="AK697" s="5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</row>
    <row r="698" customFormat="false" ht="12.8" hidden="false" customHeight="false" outlineLevel="0" collapsed="false">
      <c r="AI698" s="5" t="n">
        <f aca="false">SUM(X:X-Z:Z)</f>
        <v>0</v>
      </c>
      <c r="AJ698" s="5"/>
      <c r="AK698" s="5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</row>
    <row r="699" customFormat="false" ht="12.8" hidden="false" customHeight="false" outlineLevel="0" collapsed="false">
      <c r="AI699" s="5" t="n">
        <f aca="false">SUM(X:X-Z:Z)</f>
        <v>0</v>
      </c>
      <c r="AJ699" s="5"/>
      <c r="AK699" s="5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</row>
    <row r="700" customFormat="false" ht="12.8" hidden="false" customHeight="false" outlineLevel="0" collapsed="false">
      <c r="AI700" s="5" t="n">
        <f aca="false">SUM(X:X-Z:Z)</f>
        <v>0</v>
      </c>
      <c r="AJ700" s="5"/>
      <c r="AK700" s="5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</row>
    <row r="701" customFormat="false" ht="12.8" hidden="false" customHeight="false" outlineLevel="0" collapsed="false">
      <c r="AI701" s="5" t="n">
        <f aca="false">SUM(X:X-Z:Z)</f>
        <v>0</v>
      </c>
      <c r="AJ701" s="5"/>
      <c r="AK701" s="5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</row>
    <row r="702" customFormat="false" ht="12.8" hidden="false" customHeight="false" outlineLevel="0" collapsed="false">
      <c r="AI702" s="5" t="n">
        <f aca="false">SUM(X:X-Z:Z)</f>
        <v>0</v>
      </c>
      <c r="AJ702" s="5"/>
      <c r="AK702" s="5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</row>
    <row r="703" customFormat="false" ht="12.8" hidden="false" customHeight="false" outlineLevel="0" collapsed="false">
      <c r="AI703" s="5" t="n">
        <f aca="false">SUM(X:X-Z:Z)</f>
        <v>0</v>
      </c>
      <c r="AJ703" s="5"/>
      <c r="AK703" s="5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</row>
    <row r="704" customFormat="false" ht="12.8" hidden="false" customHeight="false" outlineLevel="0" collapsed="false">
      <c r="AI704" s="5" t="n">
        <f aca="false">SUM(X:X-Z:Z)</f>
        <v>0</v>
      </c>
      <c r="AJ704" s="5"/>
      <c r="AK704" s="5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</row>
    <row r="705" customFormat="false" ht="12.8" hidden="false" customHeight="false" outlineLevel="0" collapsed="false">
      <c r="AI705" s="5" t="n">
        <f aca="false">SUM(X:X-Z:Z)</f>
        <v>0</v>
      </c>
      <c r="AJ705" s="5"/>
      <c r="AK705" s="5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</row>
    <row r="706" customFormat="false" ht="12.8" hidden="false" customHeight="false" outlineLevel="0" collapsed="false">
      <c r="AI706" s="5" t="n">
        <f aca="false">SUM(X:X-Z:Z)</f>
        <v>0</v>
      </c>
      <c r="AJ706" s="5"/>
      <c r="AK706" s="5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</row>
    <row r="707" customFormat="false" ht="12.8" hidden="false" customHeight="false" outlineLevel="0" collapsed="false">
      <c r="AI707" s="5" t="n">
        <f aca="false">SUM(X:X-Z:Z)</f>
        <v>0</v>
      </c>
      <c r="AJ707" s="5"/>
      <c r="AK707" s="5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</row>
    <row r="708" customFormat="false" ht="12.8" hidden="false" customHeight="false" outlineLevel="0" collapsed="false">
      <c r="AI708" s="5" t="n">
        <f aca="false">SUM(X:X-Z:Z)</f>
        <v>0</v>
      </c>
      <c r="AJ708" s="5"/>
      <c r="AK708" s="5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</row>
    <row r="709" customFormat="false" ht="12.8" hidden="false" customHeight="false" outlineLevel="0" collapsed="false">
      <c r="AI709" s="5" t="n">
        <f aca="false">SUM(X:X-Z:Z)</f>
        <v>0</v>
      </c>
      <c r="AJ709" s="5"/>
      <c r="AK709" s="5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</row>
    <row r="710" customFormat="false" ht="12.8" hidden="false" customHeight="false" outlineLevel="0" collapsed="false">
      <c r="AI710" s="5" t="n">
        <f aca="false">SUM(X:X-Z:Z)</f>
        <v>0</v>
      </c>
      <c r="AJ710" s="5"/>
      <c r="AK710" s="5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</row>
    <row r="711" customFormat="false" ht="12.8" hidden="false" customHeight="false" outlineLevel="0" collapsed="false">
      <c r="AI711" s="5" t="n">
        <f aca="false">SUM(X:X-Z:Z)</f>
        <v>0</v>
      </c>
      <c r="AJ711" s="5"/>
      <c r="AK711" s="5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</row>
    <row r="712" customFormat="false" ht="12.8" hidden="false" customHeight="false" outlineLevel="0" collapsed="false">
      <c r="AI712" s="5" t="n">
        <f aca="false">SUM(X:X-Z:Z)</f>
        <v>0</v>
      </c>
      <c r="AJ712" s="5"/>
      <c r="AK712" s="5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</row>
    <row r="713" customFormat="false" ht="12.8" hidden="false" customHeight="false" outlineLevel="0" collapsed="false">
      <c r="AI713" s="5" t="n">
        <f aca="false">SUM(X:X-Z:Z)</f>
        <v>0</v>
      </c>
      <c r="AJ713" s="5"/>
      <c r="AK713" s="5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</row>
    <row r="714" customFormat="false" ht="12.8" hidden="false" customHeight="false" outlineLevel="0" collapsed="false">
      <c r="AI714" s="5" t="n">
        <f aca="false">SUM(X:X-Z:Z)</f>
        <v>0</v>
      </c>
      <c r="AJ714" s="5"/>
      <c r="AK714" s="5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</row>
    <row r="715" customFormat="false" ht="12.8" hidden="false" customHeight="false" outlineLevel="0" collapsed="false">
      <c r="AI715" s="5" t="n">
        <f aca="false">SUM(X:X-Z:Z)</f>
        <v>0</v>
      </c>
      <c r="AJ715" s="5"/>
      <c r="AK715" s="5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</row>
    <row r="716" customFormat="false" ht="12.8" hidden="false" customHeight="false" outlineLevel="0" collapsed="false">
      <c r="AI716" s="5" t="n">
        <f aca="false">SUM(X:X-Z:Z)</f>
        <v>0</v>
      </c>
      <c r="AJ716" s="5"/>
      <c r="AK716" s="5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</row>
    <row r="717" customFormat="false" ht="12.8" hidden="false" customHeight="false" outlineLevel="0" collapsed="false">
      <c r="AI717" s="5" t="n">
        <f aca="false">SUM(X:X-Z:Z)</f>
        <v>0</v>
      </c>
      <c r="AJ717" s="5"/>
      <c r="AK717" s="5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</row>
    <row r="718" customFormat="false" ht="12.8" hidden="false" customHeight="false" outlineLevel="0" collapsed="false">
      <c r="AI718" s="5" t="n">
        <f aca="false">SUM(X:X-Z:Z)</f>
        <v>0</v>
      </c>
      <c r="AJ718" s="5"/>
      <c r="AK718" s="5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</row>
    <row r="719" customFormat="false" ht="12.8" hidden="false" customHeight="false" outlineLevel="0" collapsed="false">
      <c r="AI719" s="5" t="n">
        <f aca="false">SUM(X:X-Z:Z)</f>
        <v>0</v>
      </c>
      <c r="AJ719" s="5"/>
      <c r="AK719" s="5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</row>
    <row r="720" customFormat="false" ht="12.8" hidden="false" customHeight="false" outlineLevel="0" collapsed="false">
      <c r="AI720" s="5" t="n">
        <f aca="false">SUM(X:X-Z:Z)</f>
        <v>0</v>
      </c>
      <c r="AJ720" s="5"/>
      <c r="AK720" s="5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</row>
    <row r="721" customFormat="false" ht="12.8" hidden="false" customHeight="false" outlineLevel="0" collapsed="false">
      <c r="AI721" s="5" t="n">
        <f aca="false">SUM(X:X-Z:Z)</f>
        <v>0</v>
      </c>
      <c r="AJ721" s="5"/>
      <c r="AK721" s="5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</row>
    <row r="722" customFormat="false" ht="12.8" hidden="false" customHeight="false" outlineLevel="0" collapsed="false">
      <c r="AI722" s="5" t="n">
        <f aca="false">SUM(X:X-Z:Z)</f>
        <v>0</v>
      </c>
      <c r="AJ722" s="5"/>
      <c r="AK722" s="5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</row>
    <row r="723" customFormat="false" ht="12.8" hidden="false" customHeight="false" outlineLevel="0" collapsed="false">
      <c r="AI723" s="5" t="n">
        <f aca="false">SUM(X:X-Z:Z)</f>
        <v>0</v>
      </c>
      <c r="AJ723" s="5"/>
      <c r="AK723" s="5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</row>
    <row r="724" customFormat="false" ht="12.8" hidden="false" customHeight="false" outlineLevel="0" collapsed="false">
      <c r="AI724" s="5" t="n">
        <f aca="false">SUM(X:X-Z:Z)</f>
        <v>0</v>
      </c>
      <c r="AJ724" s="5"/>
      <c r="AK724" s="5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</row>
    <row r="725" customFormat="false" ht="12.8" hidden="false" customHeight="false" outlineLevel="0" collapsed="false">
      <c r="AI725" s="5" t="n">
        <f aca="false">SUM(X:X-Z:Z)</f>
        <v>0</v>
      </c>
      <c r="AJ725" s="5"/>
      <c r="AK725" s="5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</row>
    <row r="726" customFormat="false" ht="12.8" hidden="false" customHeight="false" outlineLevel="0" collapsed="false">
      <c r="AI726" s="5" t="n">
        <f aca="false">SUM(X:X-Z:Z)</f>
        <v>0</v>
      </c>
      <c r="AJ726" s="5"/>
      <c r="AK726" s="5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</row>
    <row r="727" customFormat="false" ht="12.8" hidden="false" customHeight="false" outlineLevel="0" collapsed="false">
      <c r="AI727" s="5" t="n">
        <f aca="false">SUM(X:X-Z:Z)</f>
        <v>0</v>
      </c>
      <c r="AJ727" s="5"/>
      <c r="AK727" s="5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</row>
    <row r="728" customFormat="false" ht="12.8" hidden="false" customHeight="false" outlineLevel="0" collapsed="false">
      <c r="AI728" s="5" t="n">
        <f aca="false">SUM(X:X-Z:Z)</f>
        <v>0</v>
      </c>
      <c r="AJ728" s="5"/>
      <c r="AK728" s="5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</row>
    <row r="729" customFormat="false" ht="12.8" hidden="false" customHeight="false" outlineLevel="0" collapsed="false">
      <c r="AI729" s="5" t="n">
        <f aca="false">SUM(X:X-Z:Z)</f>
        <v>0</v>
      </c>
      <c r="AJ729" s="5"/>
      <c r="AK729" s="5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</row>
    <row r="730" customFormat="false" ht="12.8" hidden="false" customHeight="false" outlineLevel="0" collapsed="false">
      <c r="AI730" s="5" t="n">
        <f aca="false">SUM(X:X-Z:Z)</f>
        <v>0</v>
      </c>
      <c r="AJ730" s="5"/>
      <c r="AK730" s="5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</row>
    <row r="731" customFormat="false" ht="12.8" hidden="false" customHeight="false" outlineLevel="0" collapsed="false">
      <c r="AI731" s="5" t="n">
        <f aca="false">SUM(X:X-Z:Z)</f>
        <v>0</v>
      </c>
      <c r="AJ731" s="5"/>
      <c r="AK731" s="5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</row>
    <row r="732" customFormat="false" ht="12.8" hidden="false" customHeight="false" outlineLevel="0" collapsed="false">
      <c r="AI732" s="5" t="n">
        <f aca="false">SUM(X:X-Z:Z)</f>
        <v>0</v>
      </c>
      <c r="AJ732" s="5"/>
      <c r="AK732" s="5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</row>
    <row r="733" customFormat="false" ht="12.8" hidden="false" customHeight="false" outlineLevel="0" collapsed="false">
      <c r="AI733" s="5" t="n">
        <f aca="false">SUM(X:X-Z:Z)</f>
        <v>0</v>
      </c>
      <c r="AJ733" s="5"/>
      <c r="AK733" s="5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</row>
    <row r="734" customFormat="false" ht="12.8" hidden="false" customHeight="false" outlineLevel="0" collapsed="false">
      <c r="AI734" s="5" t="n">
        <f aca="false">SUM(X:X-Z:Z)</f>
        <v>0</v>
      </c>
      <c r="AJ734" s="5"/>
      <c r="AK734" s="5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</row>
    <row r="735" customFormat="false" ht="12.8" hidden="false" customHeight="false" outlineLevel="0" collapsed="false">
      <c r="AI735" s="5" t="n">
        <f aca="false">SUM(X:X-Z:Z)</f>
        <v>0</v>
      </c>
      <c r="AJ735" s="5"/>
      <c r="AK735" s="5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</row>
    <row r="736" customFormat="false" ht="12.8" hidden="false" customHeight="false" outlineLevel="0" collapsed="false">
      <c r="AI736" s="5" t="n">
        <f aca="false">SUM(X:X-Z:Z)</f>
        <v>0</v>
      </c>
      <c r="AJ736" s="5"/>
      <c r="AK736" s="5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</row>
    <row r="737" customFormat="false" ht="12.8" hidden="false" customHeight="false" outlineLevel="0" collapsed="false">
      <c r="AI737" s="5" t="n">
        <f aca="false">SUM(X:X-Z:Z)</f>
        <v>0</v>
      </c>
      <c r="AJ737" s="5"/>
      <c r="AK737" s="5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</row>
    <row r="738" customFormat="false" ht="12.8" hidden="false" customHeight="false" outlineLevel="0" collapsed="false">
      <c r="AI738" s="5" t="n">
        <f aca="false">SUM(X:X-Z:Z)</f>
        <v>0</v>
      </c>
      <c r="AJ738" s="5"/>
      <c r="AK738" s="5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</row>
    <row r="739" customFormat="false" ht="12.8" hidden="false" customHeight="false" outlineLevel="0" collapsed="false">
      <c r="AI739" s="5" t="n">
        <f aca="false">SUM(X:X-Z:Z)</f>
        <v>0</v>
      </c>
      <c r="AJ739" s="5"/>
      <c r="AK739" s="5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</row>
    <row r="740" customFormat="false" ht="12.8" hidden="false" customHeight="false" outlineLevel="0" collapsed="false">
      <c r="AI740" s="5" t="n">
        <f aca="false">SUM(X:X-Z:Z)</f>
        <v>0</v>
      </c>
      <c r="AJ740" s="5"/>
      <c r="AK740" s="5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</row>
    <row r="741" customFormat="false" ht="12.8" hidden="false" customHeight="false" outlineLevel="0" collapsed="false">
      <c r="AI741" s="5" t="n">
        <f aca="false">SUM(X:X-Z:Z)</f>
        <v>0</v>
      </c>
      <c r="AJ741" s="5"/>
      <c r="AK741" s="5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</row>
    <row r="742" customFormat="false" ht="12.8" hidden="false" customHeight="false" outlineLevel="0" collapsed="false">
      <c r="AI742" s="5" t="n">
        <f aca="false">SUM(X:X-Z:Z)</f>
        <v>0</v>
      </c>
      <c r="AJ742" s="5"/>
      <c r="AK742" s="5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</row>
    <row r="743" customFormat="false" ht="12.8" hidden="false" customHeight="false" outlineLevel="0" collapsed="false">
      <c r="AI743" s="5" t="n">
        <f aca="false">SUM(X:X-Z:Z)</f>
        <v>0</v>
      </c>
      <c r="AJ743" s="5"/>
      <c r="AK743" s="5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</row>
    <row r="744" customFormat="false" ht="12.8" hidden="false" customHeight="false" outlineLevel="0" collapsed="false">
      <c r="AI744" s="5" t="n">
        <f aca="false">SUM(X:X-Z:Z)</f>
        <v>0</v>
      </c>
      <c r="AJ744" s="5"/>
      <c r="AK744" s="5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</row>
    <row r="745" customFormat="false" ht="12.8" hidden="false" customHeight="false" outlineLevel="0" collapsed="false">
      <c r="AI745" s="5" t="n">
        <f aca="false">SUM(X:X-Z:Z)</f>
        <v>0</v>
      </c>
      <c r="AJ745" s="5"/>
      <c r="AK745" s="5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</row>
    <row r="746" customFormat="false" ht="12.8" hidden="false" customHeight="false" outlineLevel="0" collapsed="false">
      <c r="AI746" s="5" t="n">
        <f aca="false">SUM(X:X-Z:Z)</f>
        <v>0</v>
      </c>
      <c r="AJ746" s="5"/>
      <c r="AK746" s="5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</row>
    <row r="747" customFormat="false" ht="12.8" hidden="false" customHeight="false" outlineLevel="0" collapsed="false">
      <c r="AI747" s="5" t="n">
        <f aca="false">SUM(X:X-Z:Z)</f>
        <v>0</v>
      </c>
      <c r="AJ747" s="5"/>
      <c r="AK747" s="5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</row>
    <row r="748" customFormat="false" ht="12.8" hidden="false" customHeight="false" outlineLevel="0" collapsed="false">
      <c r="AI748" s="5" t="n">
        <f aca="false">SUM(X:X-Z:Z)</f>
        <v>0</v>
      </c>
      <c r="AJ748" s="5"/>
      <c r="AK748" s="5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</row>
    <row r="749" customFormat="false" ht="12.8" hidden="false" customHeight="false" outlineLevel="0" collapsed="false">
      <c r="AI749" s="5" t="n">
        <f aca="false">SUM(X:X-Z:Z)</f>
        <v>0</v>
      </c>
      <c r="AJ749" s="5"/>
      <c r="AK749" s="5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</row>
    <row r="750" customFormat="false" ht="12.8" hidden="false" customHeight="false" outlineLevel="0" collapsed="false">
      <c r="AI750" s="5" t="n">
        <f aca="false">SUM(X:X-Z:Z)</f>
        <v>0</v>
      </c>
      <c r="AJ750" s="5"/>
      <c r="AK750" s="5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</row>
    <row r="751" customFormat="false" ht="12.8" hidden="false" customHeight="false" outlineLevel="0" collapsed="false">
      <c r="AI751" s="5" t="n">
        <f aca="false">SUM(X:X-Z:Z)</f>
        <v>0</v>
      </c>
      <c r="AJ751" s="5"/>
      <c r="AK751" s="5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</row>
    <row r="752" customFormat="false" ht="12.8" hidden="false" customHeight="false" outlineLevel="0" collapsed="false">
      <c r="AI752" s="5" t="n">
        <f aca="false">SUM(X:X-Z:Z)</f>
        <v>0</v>
      </c>
      <c r="AJ752" s="5"/>
      <c r="AK752" s="5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</row>
    <row r="753" customFormat="false" ht="12.8" hidden="false" customHeight="false" outlineLevel="0" collapsed="false">
      <c r="AI753" s="5" t="n">
        <f aca="false">SUM(X:X-Z:Z)</f>
        <v>0</v>
      </c>
      <c r="AJ753" s="5"/>
      <c r="AK753" s="5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</row>
    <row r="754" customFormat="false" ht="12.8" hidden="false" customHeight="false" outlineLevel="0" collapsed="false">
      <c r="AI754" s="5" t="n">
        <f aca="false">SUM(X:X-Z:Z)</f>
        <v>0</v>
      </c>
      <c r="AJ754" s="5"/>
      <c r="AK754" s="5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</row>
    <row r="755" customFormat="false" ht="12.8" hidden="false" customHeight="false" outlineLevel="0" collapsed="false">
      <c r="AI755" s="5" t="n">
        <f aca="false">SUM(X:X-Z:Z)</f>
        <v>0</v>
      </c>
      <c r="AJ755" s="5"/>
      <c r="AK755" s="5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</row>
    <row r="756" customFormat="false" ht="12.8" hidden="false" customHeight="false" outlineLevel="0" collapsed="false">
      <c r="AI756" s="5" t="n">
        <f aca="false">SUM(X:X-Z:Z)</f>
        <v>0</v>
      </c>
      <c r="AJ756" s="5"/>
      <c r="AK756" s="5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</row>
    <row r="757" customFormat="false" ht="12.8" hidden="false" customHeight="false" outlineLevel="0" collapsed="false">
      <c r="AI757" s="5" t="n">
        <f aca="false">SUM(X:X-Z:Z)</f>
        <v>0</v>
      </c>
      <c r="AJ757" s="5"/>
      <c r="AK757" s="5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</row>
    <row r="758" customFormat="false" ht="12.8" hidden="false" customHeight="false" outlineLevel="0" collapsed="false">
      <c r="AI758" s="5" t="n">
        <f aca="false">SUM(X:X-Z:Z)</f>
        <v>0</v>
      </c>
      <c r="AJ758" s="5"/>
      <c r="AK758" s="5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</row>
    <row r="759" customFormat="false" ht="12.8" hidden="false" customHeight="false" outlineLevel="0" collapsed="false">
      <c r="AI759" s="5" t="n">
        <f aca="false">SUM(X:X-Z:Z)</f>
        <v>0</v>
      </c>
      <c r="AJ759" s="5"/>
      <c r="AK759" s="5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</row>
    <row r="760" customFormat="false" ht="12.8" hidden="false" customHeight="false" outlineLevel="0" collapsed="false">
      <c r="AI760" s="5" t="n">
        <f aca="false">SUM(X:X-Z:Z)</f>
        <v>0</v>
      </c>
      <c r="AJ760" s="5"/>
      <c r="AK760" s="5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</row>
    <row r="761" customFormat="false" ht="12.8" hidden="false" customHeight="false" outlineLevel="0" collapsed="false">
      <c r="AI761" s="5" t="n">
        <f aca="false">SUM(X:X-Z:Z)</f>
        <v>0</v>
      </c>
      <c r="AJ761" s="5"/>
      <c r="AK761" s="5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</row>
    <row r="762" customFormat="false" ht="12.8" hidden="false" customHeight="false" outlineLevel="0" collapsed="false">
      <c r="AI762" s="5" t="n">
        <f aca="false">SUM(X:X-Z:Z)</f>
        <v>0</v>
      </c>
      <c r="AJ762" s="5"/>
      <c r="AK762" s="5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</row>
    <row r="763" customFormat="false" ht="12.8" hidden="false" customHeight="false" outlineLevel="0" collapsed="false">
      <c r="AI763" s="5" t="n">
        <f aca="false">SUM(X:X-Z:Z)</f>
        <v>0</v>
      </c>
      <c r="AJ763" s="5"/>
      <c r="AK763" s="5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</row>
    <row r="764" customFormat="false" ht="12.8" hidden="false" customHeight="false" outlineLevel="0" collapsed="false">
      <c r="AI764" s="5" t="n">
        <f aca="false">SUM(X:X-Z:Z)</f>
        <v>0</v>
      </c>
      <c r="AJ764" s="5"/>
      <c r="AK764" s="5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</row>
    <row r="765" customFormat="false" ht="12.8" hidden="false" customHeight="false" outlineLevel="0" collapsed="false">
      <c r="AI765" s="5" t="n">
        <f aca="false">SUM(X:X-Z:Z)</f>
        <v>0</v>
      </c>
      <c r="AJ765" s="5"/>
      <c r="AK765" s="5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</row>
    <row r="766" customFormat="false" ht="12.8" hidden="false" customHeight="false" outlineLevel="0" collapsed="false">
      <c r="F766" s="0" t="s">
        <v>847</v>
      </c>
      <c r="AI766" s="5" t="n">
        <f aca="false">SUM(X:X-Z:Z)</f>
        <v>0</v>
      </c>
      <c r="AJ766" s="5"/>
      <c r="AK766" s="5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</row>
    <row r="767" customFormat="false" ht="12.8" hidden="false" customHeight="false" outlineLevel="0" collapsed="false">
      <c r="F767" s="0" t="s">
        <v>848</v>
      </c>
      <c r="AI767" s="5" t="n">
        <f aca="false">SUM(X:X-Z:Z)</f>
        <v>0</v>
      </c>
      <c r="AJ767" s="5"/>
      <c r="AK767" s="5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</row>
    <row r="768" customFormat="false" ht="12.8" hidden="false" customHeight="false" outlineLevel="0" collapsed="false">
      <c r="F768" s="0" t="s">
        <v>849</v>
      </c>
      <c r="AI768" s="5" t="n">
        <f aca="false">SUM(X:X-Z:Z)</f>
        <v>0</v>
      </c>
      <c r="AJ768" s="5"/>
      <c r="AK768" s="5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</row>
    <row r="769" customFormat="false" ht="12.8" hidden="false" customHeight="false" outlineLevel="0" collapsed="false">
      <c r="F769" s="0" t="s">
        <v>848</v>
      </c>
      <c r="AI769" s="5" t="n">
        <f aca="false">SUM(X:X-Z:Z)</f>
        <v>0</v>
      </c>
      <c r="AJ769" s="5"/>
      <c r="AK769" s="5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</row>
    <row r="770" customFormat="false" ht="12.8" hidden="false" customHeight="false" outlineLevel="0" collapsed="false">
      <c r="F770" s="0" t="s">
        <v>850</v>
      </c>
      <c r="AI770" s="5" t="n">
        <f aca="false">SUM(X:X-Z:Z)</f>
        <v>0</v>
      </c>
      <c r="AJ770" s="5"/>
      <c r="AK770" s="5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</row>
    <row r="771" customFormat="false" ht="12.8" hidden="false" customHeight="false" outlineLevel="0" collapsed="false">
      <c r="F771" s="0" t="s">
        <v>851</v>
      </c>
      <c r="AI771" s="5" t="n">
        <f aca="false">SUM(X:X-Z:Z)</f>
        <v>0</v>
      </c>
      <c r="AJ771" s="5"/>
      <c r="AK771" s="5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</row>
    <row r="772" customFormat="false" ht="12.8" hidden="false" customHeight="false" outlineLevel="0" collapsed="false">
      <c r="F772" s="0" t="s">
        <v>850</v>
      </c>
      <c r="AI772" s="5" t="n">
        <f aca="false">SUM(X:X-Z:Z)</f>
        <v>0</v>
      </c>
      <c r="AJ772" s="5"/>
      <c r="AK772" s="5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</row>
    <row r="773" customFormat="false" ht="12.8" hidden="false" customHeight="false" outlineLevel="0" collapsed="false">
      <c r="F773" s="0" t="s">
        <v>850</v>
      </c>
      <c r="AI773" s="5" t="n">
        <f aca="false">SUM(X:X-Z:Z)</f>
        <v>0</v>
      </c>
      <c r="AJ773" s="5"/>
      <c r="AK773" s="5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</row>
    <row r="774" customFormat="false" ht="12.8" hidden="false" customHeight="false" outlineLevel="0" collapsed="false">
      <c r="F774" s="0" t="s">
        <v>852</v>
      </c>
      <c r="AI774" s="5" t="n">
        <f aca="false">SUM(X:X-Z:Z)</f>
        <v>0</v>
      </c>
      <c r="AJ774" s="5"/>
      <c r="AK774" s="5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</row>
    <row r="775" customFormat="false" ht="12.8" hidden="false" customHeight="false" outlineLevel="0" collapsed="false">
      <c r="F775" s="0" t="s">
        <v>850</v>
      </c>
      <c r="AI775" s="5" t="n">
        <f aca="false">SUM(X:X-Z:Z)</f>
        <v>0</v>
      </c>
      <c r="AJ775" s="5"/>
      <c r="AK775" s="5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</row>
    <row r="776" customFormat="false" ht="12.8" hidden="false" customHeight="false" outlineLevel="0" collapsed="false">
      <c r="F776" s="0" t="s">
        <v>853</v>
      </c>
      <c r="AI776" s="5" t="n">
        <f aca="false">SUM(X:X-Z:Z)</f>
        <v>0</v>
      </c>
      <c r="AJ776" s="5"/>
      <c r="AK776" s="5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</row>
    <row r="777" customFormat="false" ht="12.8" hidden="false" customHeight="false" outlineLevel="0" collapsed="false">
      <c r="F777" s="0" t="s">
        <v>854</v>
      </c>
      <c r="AI777" s="5" t="n">
        <f aca="false">SUM(X:X-Z:Z)</f>
        <v>0</v>
      </c>
      <c r="AJ777" s="5"/>
      <c r="AK777" s="5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</row>
    <row r="778" customFormat="false" ht="12.8" hidden="false" customHeight="false" outlineLevel="0" collapsed="false">
      <c r="F778" s="0" t="s">
        <v>855</v>
      </c>
      <c r="AI778" s="5" t="n">
        <f aca="false">SUM(X:X-Z:Z)</f>
        <v>0</v>
      </c>
      <c r="AJ778" s="5"/>
      <c r="AK778" s="5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</row>
    <row r="779" customFormat="false" ht="12.8" hidden="false" customHeight="false" outlineLevel="0" collapsed="false">
      <c r="F779" s="0" t="s">
        <v>856</v>
      </c>
      <c r="AI779" s="5" t="n">
        <f aca="false">SUM(X:X-Z:Z)</f>
        <v>0</v>
      </c>
      <c r="AJ779" s="5"/>
      <c r="AK779" s="5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</row>
    <row r="780" customFormat="false" ht="12.8" hidden="false" customHeight="false" outlineLevel="0" collapsed="false">
      <c r="F780" s="0" t="s">
        <v>857</v>
      </c>
      <c r="AI780" s="5" t="n">
        <f aca="false">SUM(X:X-Z:Z)</f>
        <v>0</v>
      </c>
      <c r="AJ780" s="5"/>
      <c r="AK780" s="5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</row>
    <row r="781" customFormat="false" ht="12.8" hidden="false" customHeight="false" outlineLevel="0" collapsed="false">
      <c r="F781" s="0" t="s">
        <v>858</v>
      </c>
      <c r="AI781" s="5" t="n">
        <f aca="false">SUM(X:X-Z:Z)</f>
        <v>0</v>
      </c>
      <c r="AJ781" s="5"/>
      <c r="AK781" s="5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</row>
    <row r="782" customFormat="false" ht="12.8" hidden="false" customHeight="false" outlineLevel="0" collapsed="false">
      <c r="F782" s="0" t="s">
        <v>859</v>
      </c>
      <c r="AI782" s="5" t="n">
        <f aca="false">SUM(X:X-Z:Z)</f>
        <v>0</v>
      </c>
      <c r="AJ782" s="5"/>
      <c r="AK782" s="5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</row>
    <row r="783" customFormat="false" ht="12.8" hidden="false" customHeight="false" outlineLevel="0" collapsed="false">
      <c r="F783" s="0" t="s">
        <v>860</v>
      </c>
      <c r="AI783" s="5" t="n">
        <f aca="false">SUM(X:X-Z:Z)</f>
        <v>0</v>
      </c>
      <c r="AJ783" s="5"/>
      <c r="AK783" s="5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</row>
    <row r="784" customFormat="false" ht="12.8" hidden="false" customHeight="false" outlineLevel="0" collapsed="false">
      <c r="F784" s="0" t="s">
        <v>861</v>
      </c>
      <c r="AI784" s="5" t="n">
        <f aca="false">SUM(X:X-Z:Z)</f>
        <v>0</v>
      </c>
      <c r="AJ784" s="5"/>
      <c r="AK784" s="5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</row>
    <row r="785" customFormat="false" ht="12.8" hidden="false" customHeight="false" outlineLevel="0" collapsed="false">
      <c r="F785" s="0" t="s">
        <v>861</v>
      </c>
      <c r="AI785" s="5" t="n">
        <f aca="false">SUM(X:X-Z:Z)</f>
        <v>0</v>
      </c>
      <c r="AJ785" s="5"/>
      <c r="AK785" s="5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</row>
    <row r="786" customFormat="false" ht="12.8" hidden="false" customHeight="false" outlineLevel="0" collapsed="false">
      <c r="F786" s="0" t="s">
        <v>862</v>
      </c>
      <c r="AI786" s="5" t="n">
        <f aca="false">SUM(X:X-Z:Z)</f>
        <v>0</v>
      </c>
      <c r="AJ786" s="5"/>
      <c r="AK786" s="5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</row>
    <row r="787" customFormat="false" ht="12.8" hidden="false" customHeight="false" outlineLevel="0" collapsed="false">
      <c r="F787" s="0" t="s">
        <v>863</v>
      </c>
      <c r="AI787" s="5" t="n">
        <f aca="false">SUM(X:X-Z:Z)</f>
        <v>0</v>
      </c>
      <c r="AJ787" s="5"/>
      <c r="AK787" s="5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</row>
    <row r="788" customFormat="false" ht="12.8" hidden="false" customHeight="false" outlineLevel="0" collapsed="false">
      <c r="F788" s="0" t="s">
        <v>864</v>
      </c>
      <c r="AI788" s="5" t="n">
        <f aca="false">SUM(X:X-Z:Z)</f>
        <v>0</v>
      </c>
      <c r="AJ788" s="5"/>
      <c r="AK788" s="5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</row>
    <row r="789" customFormat="false" ht="12.8" hidden="false" customHeight="false" outlineLevel="0" collapsed="false">
      <c r="F789" s="0" t="s">
        <v>865</v>
      </c>
      <c r="AI789" s="5" t="n">
        <f aca="false">SUM(X:X-Z:Z)</f>
        <v>0</v>
      </c>
      <c r="AJ789" s="5"/>
      <c r="AK789" s="5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</row>
    <row r="790" customFormat="false" ht="12.8" hidden="false" customHeight="false" outlineLevel="0" collapsed="false">
      <c r="F790" s="0" t="s">
        <v>866</v>
      </c>
      <c r="AI790" s="5" t="n">
        <f aca="false">SUM(X:X-Z:Z)</f>
        <v>0</v>
      </c>
      <c r="AJ790" s="5"/>
      <c r="AK790" s="5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</row>
    <row r="791" customFormat="false" ht="12.8" hidden="false" customHeight="false" outlineLevel="0" collapsed="false">
      <c r="F791" s="0" t="s">
        <v>867</v>
      </c>
      <c r="AI791" s="5" t="n">
        <f aca="false">SUM(X:X-Z:Z)</f>
        <v>0</v>
      </c>
      <c r="AJ791" s="5"/>
      <c r="AK791" s="5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</row>
    <row r="792" customFormat="false" ht="12.8" hidden="false" customHeight="false" outlineLevel="0" collapsed="false">
      <c r="F792" s="0" t="s">
        <v>868</v>
      </c>
      <c r="AI792" s="5" t="n">
        <f aca="false">SUM(X:X-Z:Z)</f>
        <v>0</v>
      </c>
      <c r="AJ792" s="5"/>
      <c r="AK792" s="5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</row>
    <row r="793" customFormat="false" ht="12.8" hidden="false" customHeight="false" outlineLevel="0" collapsed="false">
      <c r="F793" s="0" t="s">
        <v>861</v>
      </c>
      <c r="AI793" s="5" t="n">
        <f aca="false">SUM(X:X-Z:Z)</f>
        <v>0</v>
      </c>
      <c r="AJ793" s="5"/>
      <c r="AK793" s="5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</row>
    <row r="794" customFormat="false" ht="12.8" hidden="false" customHeight="false" outlineLevel="0" collapsed="false">
      <c r="F794" s="0" t="s">
        <v>869</v>
      </c>
      <c r="AI794" s="5" t="n">
        <f aca="false">SUM(X:X-Z:Z)</f>
        <v>0</v>
      </c>
      <c r="AJ794" s="5"/>
      <c r="AK794" s="5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</row>
    <row r="795" customFormat="false" ht="12.8" hidden="false" customHeight="false" outlineLevel="0" collapsed="false">
      <c r="F795" s="0" t="s">
        <v>864</v>
      </c>
      <c r="AI795" s="5" t="n">
        <f aca="false">SUM(X:X-Z:Z)</f>
        <v>0</v>
      </c>
      <c r="AJ795" s="5"/>
      <c r="AK795" s="5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</row>
    <row r="796" customFormat="false" ht="12.8" hidden="false" customHeight="false" outlineLevel="0" collapsed="false">
      <c r="F796" s="0" t="s">
        <v>870</v>
      </c>
      <c r="AI796" s="5" t="n">
        <f aca="false">SUM(X:X-Z:Z)</f>
        <v>0</v>
      </c>
      <c r="AJ796" s="5"/>
      <c r="AK796" s="5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</row>
    <row r="797" customFormat="false" ht="12.8" hidden="false" customHeight="false" outlineLevel="0" collapsed="false">
      <c r="F797" s="0" t="s">
        <v>863</v>
      </c>
      <c r="AI797" s="5" t="n">
        <f aca="false">SUM(X:X-Z:Z)</f>
        <v>0</v>
      </c>
      <c r="AJ797" s="5"/>
      <c r="AK797" s="5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</row>
    <row r="798" customFormat="false" ht="12.8" hidden="false" customHeight="false" outlineLevel="0" collapsed="false">
      <c r="F798" s="0" t="s">
        <v>871</v>
      </c>
      <c r="AI798" s="5" t="n">
        <f aca="false">SUM(X:X-Z:Z)</f>
        <v>0</v>
      </c>
      <c r="AJ798" s="5"/>
      <c r="AK798" s="5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</row>
    <row r="799" customFormat="false" ht="12.8" hidden="false" customHeight="false" outlineLevel="0" collapsed="false">
      <c r="F799" s="0" t="s">
        <v>864</v>
      </c>
      <c r="AI799" s="5" t="n">
        <f aca="false">SUM(X:X-Z:Z)</f>
        <v>0</v>
      </c>
      <c r="AJ799" s="5"/>
      <c r="AK799" s="5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</row>
    <row r="800" customFormat="false" ht="12.8" hidden="false" customHeight="false" outlineLevel="0" collapsed="false">
      <c r="F800" s="0" t="s">
        <v>872</v>
      </c>
      <c r="AI800" s="5" t="n">
        <f aca="false">SUM(X:X-Z:Z)</f>
        <v>0</v>
      </c>
      <c r="AJ800" s="5"/>
      <c r="AK800" s="5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</row>
    <row r="801" customFormat="false" ht="12.8" hidden="false" customHeight="false" outlineLevel="0" collapsed="false">
      <c r="F801" s="0" t="s">
        <v>873</v>
      </c>
      <c r="AI801" s="5" t="n">
        <f aca="false">SUM(X:X-Z:Z)</f>
        <v>0</v>
      </c>
      <c r="AJ801" s="5"/>
      <c r="AK801" s="5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</row>
    <row r="802" customFormat="false" ht="12.8" hidden="false" customHeight="false" outlineLevel="0" collapsed="false">
      <c r="F802" s="0" t="s">
        <v>873</v>
      </c>
      <c r="AI802" s="5" t="n">
        <f aca="false">SUM(X:X-Z:Z)</f>
        <v>0</v>
      </c>
      <c r="AJ802" s="5"/>
      <c r="AK802" s="5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</row>
    <row r="803" customFormat="false" ht="12.8" hidden="false" customHeight="false" outlineLevel="0" collapsed="false">
      <c r="F803" s="0" t="s">
        <v>874</v>
      </c>
      <c r="AI803" s="5" t="n">
        <f aca="false">SUM(X:X-Z:Z)</f>
        <v>0</v>
      </c>
      <c r="AJ803" s="5"/>
      <c r="AK803" s="5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</row>
    <row r="804" customFormat="false" ht="12.8" hidden="false" customHeight="false" outlineLevel="0" collapsed="false">
      <c r="F804" s="0" t="s">
        <v>875</v>
      </c>
      <c r="AI804" s="5" t="n">
        <f aca="false">SUM(X:X-Z:Z)</f>
        <v>0</v>
      </c>
      <c r="AJ804" s="5"/>
      <c r="AK804" s="5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</row>
    <row r="805" customFormat="false" ht="12.8" hidden="false" customHeight="false" outlineLevel="0" collapsed="false">
      <c r="F805" s="0" t="s">
        <v>876</v>
      </c>
      <c r="AI805" s="5" t="n">
        <f aca="false">SUM(X:X-Z:Z)</f>
        <v>0</v>
      </c>
      <c r="AJ805" s="5"/>
      <c r="AK805" s="5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</row>
    <row r="806" customFormat="false" ht="12.8" hidden="false" customHeight="false" outlineLevel="0" collapsed="false">
      <c r="F806" s="0" t="s">
        <v>875</v>
      </c>
      <c r="AI806" s="5" t="n">
        <f aca="false">SUM(X:X-Z:Z)</f>
        <v>0</v>
      </c>
      <c r="AJ806" s="5"/>
      <c r="AK806" s="5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</row>
    <row r="807" customFormat="false" ht="12.8" hidden="false" customHeight="false" outlineLevel="0" collapsed="false">
      <c r="F807" s="0" t="s">
        <v>877</v>
      </c>
      <c r="AI807" s="5" t="n">
        <f aca="false">SUM(X:X-Z:Z)</f>
        <v>0</v>
      </c>
      <c r="AJ807" s="5"/>
      <c r="AK807" s="5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</row>
    <row r="808" customFormat="false" ht="12.8" hidden="false" customHeight="false" outlineLevel="0" collapsed="false">
      <c r="F808" s="0" t="s">
        <v>878</v>
      </c>
      <c r="AI808" s="5" t="n">
        <f aca="false">SUM(X:X-Z:Z)</f>
        <v>0</v>
      </c>
      <c r="AJ808" s="5"/>
      <c r="AK808" s="5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</row>
    <row r="809" customFormat="false" ht="12.8" hidden="false" customHeight="false" outlineLevel="0" collapsed="false">
      <c r="F809" s="0" t="s">
        <v>879</v>
      </c>
      <c r="AI809" s="5" t="n">
        <f aca="false">SUM(X:X-Z:Z)</f>
        <v>0</v>
      </c>
      <c r="AJ809" s="5"/>
      <c r="AK809" s="5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</row>
    <row r="810" customFormat="false" ht="12.8" hidden="false" customHeight="false" outlineLevel="0" collapsed="false">
      <c r="F810" s="0" t="s">
        <v>880</v>
      </c>
      <c r="AI810" s="5" t="n">
        <f aca="false">SUM(X:X-Z:Z)</f>
        <v>0</v>
      </c>
      <c r="AJ810" s="5"/>
      <c r="AK810" s="5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</row>
    <row r="811" customFormat="false" ht="12.8" hidden="false" customHeight="false" outlineLevel="0" collapsed="false">
      <c r="F811" s="0" t="s">
        <v>881</v>
      </c>
      <c r="AI811" s="5" t="n">
        <f aca="false">SUM(X:X-Z:Z)</f>
        <v>0</v>
      </c>
      <c r="AJ811" s="5"/>
      <c r="AK811" s="5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</row>
    <row r="812" customFormat="false" ht="12.8" hidden="false" customHeight="false" outlineLevel="0" collapsed="false">
      <c r="F812" s="0" t="s">
        <v>882</v>
      </c>
      <c r="AI812" s="5" t="n">
        <f aca="false">SUM(X:X-Z:Z)</f>
        <v>0</v>
      </c>
      <c r="AJ812" s="5"/>
      <c r="AK812" s="5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</row>
    <row r="813" customFormat="false" ht="12.8" hidden="false" customHeight="false" outlineLevel="0" collapsed="false">
      <c r="F813" s="0" t="s">
        <v>864</v>
      </c>
      <c r="AI813" s="5" t="n">
        <f aca="false">SUM(X:X-Z:Z)</f>
        <v>0</v>
      </c>
      <c r="AJ813" s="5"/>
      <c r="AK813" s="5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</row>
    <row r="814" customFormat="false" ht="12.8" hidden="false" customHeight="false" outlineLevel="0" collapsed="false">
      <c r="F814" s="0" t="s">
        <v>868</v>
      </c>
      <c r="AI814" s="5" t="n">
        <f aca="false">SUM(X:X-Z:Z)</f>
        <v>0</v>
      </c>
      <c r="AJ814" s="5"/>
      <c r="AK814" s="5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</row>
    <row r="815" customFormat="false" ht="12.8" hidden="false" customHeight="false" outlineLevel="0" collapsed="false">
      <c r="F815" s="0" t="s">
        <v>883</v>
      </c>
      <c r="AI815" s="5" t="n">
        <f aca="false">SUM(X:X-Z:Z)</f>
        <v>0</v>
      </c>
      <c r="AJ815" s="5"/>
      <c r="AK815" s="5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</row>
    <row r="816" customFormat="false" ht="12.8" hidden="false" customHeight="false" outlineLevel="0" collapsed="false">
      <c r="F816" s="0" t="s">
        <v>884</v>
      </c>
      <c r="AI816" s="5" t="n">
        <f aca="false">SUM(X:X-Z:Z)</f>
        <v>0</v>
      </c>
      <c r="AJ816" s="5"/>
      <c r="AK816" s="5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</row>
    <row r="817" customFormat="false" ht="12.8" hidden="false" customHeight="false" outlineLevel="0" collapsed="false">
      <c r="F817" s="0" t="s">
        <v>885</v>
      </c>
      <c r="AI817" s="5" t="n">
        <f aca="false">SUM(X:X-Z:Z)</f>
        <v>0</v>
      </c>
      <c r="AJ817" s="5"/>
      <c r="AK817" s="5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</row>
    <row r="818" customFormat="false" ht="12.8" hidden="false" customHeight="false" outlineLevel="0" collapsed="false">
      <c r="F818" s="0" t="s">
        <v>868</v>
      </c>
      <c r="AI818" s="5" t="n">
        <f aca="false">SUM(X:X-Z:Z)</f>
        <v>0</v>
      </c>
      <c r="AJ818" s="5"/>
      <c r="AK818" s="5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</row>
    <row r="819" customFormat="false" ht="12.8" hidden="false" customHeight="false" outlineLevel="0" collapsed="false">
      <c r="F819" s="0" t="s">
        <v>886</v>
      </c>
      <c r="AI819" s="5" t="n">
        <f aca="false">SUM(X:X-Z:Z)</f>
        <v>0</v>
      </c>
      <c r="AJ819" s="5"/>
      <c r="AK819" s="5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</row>
    <row r="820" customFormat="false" ht="12.8" hidden="false" customHeight="false" outlineLevel="0" collapsed="false">
      <c r="F820" s="0" t="s">
        <v>887</v>
      </c>
      <c r="AI820" s="5" t="n">
        <f aca="false">SUM(X:X-Z:Z)</f>
        <v>0</v>
      </c>
      <c r="AJ820" s="5"/>
      <c r="AK820" s="5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</row>
    <row r="821" customFormat="false" ht="12.8" hidden="false" customHeight="false" outlineLevel="0" collapsed="false">
      <c r="F821" s="0" t="s">
        <v>888</v>
      </c>
      <c r="AI821" s="5" t="n">
        <f aca="false">SUM(X:X-Z:Z)</f>
        <v>0</v>
      </c>
      <c r="AJ821" s="5"/>
      <c r="AK821" s="5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</row>
    <row r="822" customFormat="false" ht="12.8" hidden="false" customHeight="false" outlineLevel="0" collapsed="false">
      <c r="F822" s="0" t="s">
        <v>889</v>
      </c>
      <c r="AI822" s="5" t="n">
        <f aca="false">SUM(X:X-Z:Z)</f>
        <v>0</v>
      </c>
      <c r="AJ822" s="5"/>
      <c r="AK822" s="5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</row>
    <row r="823" customFormat="false" ht="12.8" hidden="false" customHeight="false" outlineLevel="0" collapsed="false">
      <c r="F823" s="0" t="s">
        <v>890</v>
      </c>
      <c r="AI823" s="5" t="n">
        <f aca="false">SUM(X:X-Z:Z)</f>
        <v>0</v>
      </c>
      <c r="AJ823" s="5"/>
      <c r="AK823" s="5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</row>
    <row r="824" customFormat="false" ht="12.8" hidden="false" customHeight="false" outlineLevel="0" collapsed="false">
      <c r="F824" s="0" t="s">
        <v>891</v>
      </c>
      <c r="AI824" s="5" t="n">
        <f aca="false">SUM(X:X-Z:Z)</f>
        <v>0</v>
      </c>
      <c r="AJ824" s="5"/>
      <c r="AK824" s="5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</row>
    <row r="825" customFormat="false" ht="12.8" hidden="false" customHeight="false" outlineLevel="0" collapsed="false">
      <c r="F825" s="0" t="s">
        <v>892</v>
      </c>
      <c r="AI825" s="5" t="n">
        <f aca="false">SUM(X:X-Z:Z)</f>
        <v>0</v>
      </c>
      <c r="AJ825" s="5"/>
      <c r="AK825" s="5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</row>
    <row r="826" customFormat="false" ht="12.8" hidden="false" customHeight="false" outlineLevel="0" collapsed="false">
      <c r="F826" s="0" t="s">
        <v>893</v>
      </c>
      <c r="AI826" s="5" t="n">
        <f aca="false">SUM(X:X-Z:Z)</f>
        <v>0</v>
      </c>
      <c r="AJ826" s="5"/>
      <c r="AK826" s="5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</row>
    <row r="827" customFormat="false" ht="12.8" hidden="false" customHeight="false" outlineLevel="0" collapsed="false">
      <c r="F827" s="0" t="s">
        <v>891</v>
      </c>
      <c r="AI827" s="5" t="n">
        <f aca="false">SUM(X:X-Z:Z)</f>
        <v>0</v>
      </c>
      <c r="AJ827" s="5"/>
      <c r="AK827" s="5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</row>
    <row r="828" customFormat="false" ht="12.8" hidden="false" customHeight="false" outlineLevel="0" collapsed="false">
      <c r="F828" s="0" t="s">
        <v>853</v>
      </c>
      <c r="AI828" s="5" t="n">
        <f aca="false">SUM(X:X-Z:Z)</f>
        <v>0</v>
      </c>
      <c r="AJ828" s="5"/>
      <c r="AK828" s="5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</row>
    <row r="829" customFormat="false" ht="12.8" hidden="false" customHeight="false" outlineLevel="0" collapsed="false">
      <c r="F829" s="0" t="s">
        <v>863</v>
      </c>
      <c r="AI829" s="5" t="n">
        <f aca="false">SUM(X:X-Z:Z)</f>
        <v>0</v>
      </c>
      <c r="AJ829" s="5"/>
      <c r="AK829" s="5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</row>
    <row r="830" customFormat="false" ht="12.8" hidden="false" customHeight="false" outlineLevel="0" collapsed="false">
      <c r="F830" s="0" t="s">
        <v>870</v>
      </c>
      <c r="AI830" s="5" t="n">
        <f aca="false">SUM(X:X-Z:Z)</f>
        <v>0</v>
      </c>
      <c r="AJ830" s="5"/>
      <c r="AK830" s="5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</row>
    <row r="831" customFormat="false" ht="12.8" hidden="false" customHeight="false" outlineLevel="0" collapsed="false">
      <c r="F831" s="0" t="s">
        <v>863</v>
      </c>
      <c r="AI831" s="5" t="n">
        <f aca="false">SUM(X:X-Z:Z)</f>
        <v>0</v>
      </c>
      <c r="AJ831" s="5"/>
      <c r="AK831" s="5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</row>
    <row r="832" customFormat="false" ht="12.8" hidden="false" customHeight="false" outlineLevel="0" collapsed="false">
      <c r="F832" s="0" t="s">
        <v>894</v>
      </c>
      <c r="AI832" s="5" t="n">
        <f aca="false">SUM(X:X-Z:Z)</f>
        <v>0</v>
      </c>
      <c r="AJ832" s="5"/>
      <c r="AK832" s="5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</row>
    <row r="833" customFormat="false" ht="12.8" hidden="false" customHeight="false" outlineLevel="0" collapsed="false">
      <c r="F833" s="0" t="s">
        <v>895</v>
      </c>
      <c r="AI833" s="5" t="n">
        <f aca="false">SUM(X:X-Z:Z)</f>
        <v>0</v>
      </c>
      <c r="AJ833" s="5"/>
      <c r="AK833" s="5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</row>
    <row r="834" customFormat="false" ht="12.8" hidden="false" customHeight="false" outlineLevel="0" collapsed="false">
      <c r="F834" s="0" t="s">
        <v>891</v>
      </c>
      <c r="AI834" s="5" t="n">
        <f aca="false">SUM(X:X-Z:Z)</f>
        <v>0</v>
      </c>
      <c r="AJ834" s="5"/>
      <c r="AK834" s="5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</row>
    <row r="835" customFormat="false" ht="12.8" hidden="false" customHeight="false" outlineLevel="0" collapsed="false">
      <c r="F835" s="0" t="s">
        <v>896</v>
      </c>
      <c r="AI835" s="5" t="n">
        <f aca="false">SUM(X:X-Z:Z)</f>
        <v>0</v>
      </c>
      <c r="AJ835" s="5"/>
      <c r="AK835" s="5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</row>
    <row r="836" customFormat="false" ht="12.8" hidden="false" customHeight="false" outlineLevel="0" collapsed="false">
      <c r="F836" s="0" t="s">
        <v>875</v>
      </c>
      <c r="AI836" s="5" t="n">
        <f aca="false">SUM(X:X-Z:Z)</f>
        <v>0</v>
      </c>
      <c r="AJ836" s="5"/>
      <c r="AK836" s="5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</row>
    <row r="837" customFormat="false" ht="12.8" hidden="false" customHeight="false" outlineLevel="0" collapsed="false">
      <c r="F837" s="0" t="s">
        <v>895</v>
      </c>
      <c r="AI837" s="5" t="n">
        <f aca="false">SUM(X:X-Z:Z)</f>
        <v>0</v>
      </c>
      <c r="AJ837" s="5"/>
      <c r="AK837" s="5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</row>
    <row r="838" customFormat="false" ht="12.8" hidden="false" customHeight="false" outlineLevel="0" collapsed="false">
      <c r="F838" s="0" t="s">
        <v>852</v>
      </c>
      <c r="AI838" s="5" t="n">
        <f aca="false">SUM(X:X-Z:Z)</f>
        <v>0</v>
      </c>
      <c r="AJ838" s="5"/>
      <c r="AK838" s="5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</row>
    <row r="839" customFormat="false" ht="12.8" hidden="false" customHeight="false" outlineLevel="0" collapsed="false">
      <c r="F839" s="0" t="s">
        <v>897</v>
      </c>
      <c r="AI839" s="5" t="n">
        <f aca="false">SUM(X:X-Z:Z)</f>
        <v>0</v>
      </c>
      <c r="AJ839" s="5"/>
      <c r="AK839" s="5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</row>
    <row r="840" customFormat="false" ht="12.8" hidden="false" customHeight="false" outlineLevel="0" collapsed="false">
      <c r="F840" s="0" t="s">
        <v>897</v>
      </c>
      <c r="AI840" s="5" t="n">
        <f aca="false">SUM(X:X-Z:Z)</f>
        <v>0</v>
      </c>
      <c r="AJ840" s="5"/>
      <c r="AK840" s="5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</row>
    <row r="841" customFormat="false" ht="12.8" hidden="false" customHeight="false" outlineLevel="0" collapsed="false">
      <c r="F841" s="0" t="s">
        <v>852</v>
      </c>
      <c r="AI841" s="5" t="n">
        <f aca="false">SUM(X:X-Z:Z)</f>
        <v>0</v>
      </c>
      <c r="AJ841" s="5"/>
      <c r="AK841" s="5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</row>
    <row r="842" customFormat="false" ht="12.8" hidden="false" customHeight="false" outlineLevel="0" collapsed="false">
      <c r="F842" s="0" t="s">
        <v>889</v>
      </c>
      <c r="AI842" s="5" t="n">
        <f aca="false">SUM(X:X-Z:Z)</f>
        <v>0</v>
      </c>
      <c r="AJ842" s="5"/>
      <c r="AK842" s="5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</row>
    <row r="843" customFormat="false" ht="12.8" hidden="false" customHeight="false" outlineLevel="0" collapsed="false">
      <c r="F843" s="0" t="s">
        <v>898</v>
      </c>
      <c r="AI843" s="5" t="n">
        <f aca="false">SUM(X:X-Z:Z)</f>
        <v>0</v>
      </c>
      <c r="AJ843" s="5"/>
      <c r="AK843" s="5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</row>
    <row r="844" customFormat="false" ht="12.8" hidden="false" customHeight="false" outlineLevel="0" collapsed="false">
      <c r="F844" s="0" t="s">
        <v>848</v>
      </c>
      <c r="AI844" s="5" t="n">
        <f aca="false">SUM(X:X-Z:Z)</f>
        <v>0</v>
      </c>
      <c r="AJ844" s="5"/>
      <c r="AK844" s="5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</row>
    <row r="845" customFormat="false" ht="12.8" hidden="false" customHeight="false" outlineLevel="0" collapsed="false">
      <c r="F845" s="0" t="s">
        <v>899</v>
      </c>
      <c r="AI845" s="5" t="n">
        <f aca="false">SUM(X:X-Z:Z)</f>
        <v>0</v>
      </c>
      <c r="AJ845" s="5"/>
      <c r="AK845" s="5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</row>
    <row r="846" customFormat="false" ht="12.8" hidden="false" customHeight="false" outlineLevel="0" collapsed="false">
      <c r="F846" s="0" t="s">
        <v>852</v>
      </c>
      <c r="AI846" s="5" t="n">
        <f aca="false">SUM(X:X-Z:Z)</f>
        <v>0</v>
      </c>
      <c r="AJ846" s="5"/>
      <c r="AK846" s="5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</row>
    <row r="847" customFormat="false" ht="12.8" hidden="false" customHeight="false" outlineLevel="0" collapsed="false">
      <c r="F847" s="0" t="s">
        <v>900</v>
      </c>
      <c r="AI847" s="5" t="n">
        <f aca="false">SUM(X:X-Z:Z)</f>
        <v>0</v>
      </c>
      <c r="AJ847" s="5"/>
      <c r="AK847" s="5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</row>
    <row r="848" customFormat="false" ht="12.8" hidden="false" customHeight="false" outlineLevel="0" collapsed="false">
      <c r="F848" s="0" t="s">
        <v>901</v>
      </c>
      <c r="AI848" s="5" t="n">
        <f aca="false">SUM(X:X-Z:Z)</f>
        <v>0</v>
      </c>
      <c r="AJ848" s="5"/>
      <c r="AK848" s="5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</row>
    <row r="849" customFormat="false" ht="12.8" hidden="false" customHeight="false" outlineLevel="0" collapsed="false">
      <c r="F849" s="0" t="s">
        <v>848</v>
      </c>
      <c r="AI849" s="5" t="n">
        <f aca="false">SUM(X:X-Z:Z)</f>
        <v>0</v>
      </c>
      <c r="AJ849" s="5"/>
      <c r="AK849" s="5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</row>
    <row r="850" customFormat="false" ht="12.8" hidden="false" customHeight="false" outlineLevel="0" collapsed="false">
      <c r="F850" s="0" t="s">
        <v>902</v>
      </c>
      <c r="AI850" s="5" t="n">
        <f aca="false">SUM(X:X-Z:Z)</f>
        <v>0</v>
      </c>
      <c r="AJ850" s="5"/>
      <c r="AK850" s="5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</row>
    <row r="851" customFormat="false" ht="12.8" hidden="false" customHeight="false" outlineLevel="0" collapsed="false">
      <c r="F851" s="0" t="s">
        <v>903</v>
      </c>
      <c r="AI851" s="5" t="n">
        <f aca="false">SUM(X:X-Z:Z)</f>
        <v>0</v>
      </c>
      <c r="AJ851" s="5"/>
      <c r="AK851" s="5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</row>
    <row r="852" customFormat="false" ht="12.8" hidden="false" customHeight="false" outlineLevel="0" collapsed="false">
      <c r="F852" s="0" t="s">
        <v>854</v>
      </c>
      <c r="AI852" s="5" t="n">
        <f aca="false">SUM(X:X-Z:Z)</f>
        <v>0</v>
      </c>
      <c r="AJ852" s="5"/>
      <c r="AK852" s="5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</row>
    <row r="853" customFormat="false" ht="12.8" hidden="false" customHeight="false" outlineLevel="0" collapsed="false">
      <c r="F853" s="0" t="s">
        <v>852</v>
      </c>
      <c r="AI853" s="5" t="n">
        <f aca="false">SUM(X:X-Z:Z)</f>
        <v>0</v>
      </c>
      <c r="AJ853" s="5"/>
      <c r="AK853" s="5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</row>
    <row r="854" customFormat="false" ht="12.8" hidden="false" customHeight="false" outlineLevel="0" collapsed="false">
      <c r="F854" s="0" t="s">
        <v>904</v>
      </c>
      <c r="AI854" s="5" t="n">
        <f aca="false">SUM(X:X-Z:Z)</f>
        <v>0</v>
      </c>
      <c r="AJ854" s="5"/>
      <c r="AK854" s="5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</row>
    <row r="855" customFormat="false" ht="12.8" hidden="false" customHeight="false" outlineLevel="0" collapsed="false">
      <c r="F855" s="0" t="s">
        <v>891</v>
      </c>
      <c r="AI855" s="5" t="n">
        <f aca="false">SUM(X:X-Z:Z)</f>
        <v>0</v>
      </c>
      <c r="AJ855" s="5"/>
      <c r="AK855" s="5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</row>
    <row r="856" customFormat="false" ht="12.8" hidden="false" customHeight="false" outlineLevel="0" collapsed="false">
      <c r="F856" s="0" t="s">
        <v>905</v>
      </c>
      <c r="AI856" s="5" t="n">
        <f aca="false">SUM(X:X-Z:Z)</f>
        <v>0</v>
      </c>
      <c r="AJ856" s="5"/>
      <c r="AK856" s="5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</row>
    <row r="857" customFormat="false" ht="12.8" hidden="false" customHeight="false" outlineLevel="0" collapsed="false">
      <c r="F857" s="0" t="s">
        <v>906</v>
      </c>
      <c r="AI857" s="5" t="n">
        <f aca="false">SUM(X:X-Z:Z)</f>
        <v>0</v>
      </c>
      <c r="AJ857" s="5"/>
      <c r="AK857" s="5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</row>
    <row r="858" customFormat="false" ht="12.8" hidden="false" customHeight="false" outlineLevel="0" collapsed="false">
      <c r="F858" s="0" t="s">
        <v>904</v>
      </c>
      <c r="AI858" s="5" t="n">
        <f aca="false">SUM(X:X-Z:Z)</f>
        <v>0</v>
      </c>
      <c r="AJ858" s="5"/>
      <c r="AK858" s="5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</row>
    <row r="859" customFormat="false" ht="12.8" hidden="false" customHeight="false" outlineLevel="0" collapsed="false">
      <c r="F859" s="0" t="s">
        <v>850</v>
      </c>
      <c r="AI859" s="5" t="n">
        <f aca="false">SUM(X:X-Z:Z)</f>
        <v>0</v>
      </c>
      <c r="AJ859" s="5"/>
      <c r="AK859" s="5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</row>
    <row r="860" customFormat="false" ht="12.8" hidden="false" customHeight="false" outlineLevel="0" collapsed="false">
      <c r="F860" s="0" t="s">
        <v>904</v>
      </c>
      <c r="AI860" s="5" t="n">
        <f aca="false">SUM(X:X-Z:Z)</f>
        <v>0</v>
      </c>
      <c r="AJ860" s="5"/>
      <c r="AK860" s="5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</row>
    <row r="861" customFormat="false" ht="12.8" hidden="false" customHeight="false" outlineLevel="0" collapsed="false">
      <c r="F861" s="0" t="s">
        <v>891</v>
      </c>
      <c r="AI861" s="5" t="n">
        <f aca="false">SUM(X:X-Z:Z)</f>
        <v>0</v>
      </c>
      <c r="AJ861" s="5"/>
      <c r="AK861" s="5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</row>
    <row r="862" customFormat="false" ht="12.8" hidden="false" customHeight="false" outlineLevel="0" collapsed="false">
      <c r="F862" s="0" t="s">
        <v>853</v>
      </c>
      <c r="AI862" s="5" t="n">
        <f aca="false">SUM(X:X-Z:Z)</f>
        <v>0</v>
      </c>
      <c r="AJ862" s="5"/>
      <c r="AK862" s="5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</row>
    <row r="863" customFormat="false" ht="12.8" hidden="false" customHeight="false" outlineLevel="0" collapsed="false">
      <c r="F863" s="0" t="s">
        <v>907</v>
      </c>
      <c r="AI863" s="5" t="n">
        <f aca="false">SUM(X:X-Z:Z)</f>
        <v>0</v>
      </c>
      <c r="AJ863" s="5"/>
      <c r="AK863" s="5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</row>
    <row r="864" customFormat="false" ht="12.8" hidden="false" customHeight="false" outlineLevel="0" collapsed="false">
      <c r="F864" s="0" t="s">
        <v>908</v>
      </c>
      <c r="AI864" s="5" t="n">
        <f aca="false">SUM(X:X-Z:Z)</f>
        <v>0</v>
      </c>
      <c r="AJ864" s="5"/>
      <c r="AK864" s="5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</row>
    <row r="865" customFormat="false" ht="12.8" hidden="false" customHeight="false" outlineLevel="0" collapsed="false">
      <c r="F865" s="0" t="s">
        <v>909</v>
      </c>
      <c r="AI865" s="5" t="n">
        <f aca="false">SUM(X:X-Z:Z)</f>
        <v>0</v>
      </c>
      <c r="AJ865" s="5"/>
      <c r="AK865" s="5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</row>
    <row r="866" customFormat="false" ht="12.8" hidden="false" customHeight="false" outlineLevel="0" collapsed="false">
      <c r="F866" s="0" t="s">
        <v>857</v>
      </c>
      <c r="AI866" s="5" t="n">
        <f aca="false">SUM(X:X-Z:Z)</f>
        <v>0</v>
      </c>
      <c r="AJ866" s="5"/>
      <c r="AK866" s="5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</row>
    <row r="867" customFormat="false" ht="12.8" hidden="false" customHeight="false" outlineLevel="0" collapsed="false">
      <c r="F867" s="0" t="s">
        <v>910</v>
      </c>
      <c r="AI867" s="5" t="n">
        <f aca="false">SUM(X:X-Z:Z)</f>
        <v>0</v>
      </c>
      <c r="AJ867" s="5"/>
      <c r="AK867" s="5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</row>
    <row r="868" customFormat="false" ht="12.8" hidden="false" customHeight="false" outlineLevel="0" collapsed="false">
      <c r="F868" s="0" t="s">
        <v>904</v>
      </c>
      <c r="AI868" s="5" t="n">
        <f aca="false">SUM(X:X-Z:Z)</f>
        <v>0</v>
      </c>
      <c r="AJ868" s="5"/>
      <c r="AK868" s="5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</row>
    <row r="869" customFormat="false" ht="12.8" hidden="false" customHeight="false" outlineLevel="0" collapsed="false">
      <c r="F869" s="0" t="s">
        <v>911</v>
      </c>
      <c r="AI869" s="5" t="n">
        <f aca="false">SUM(X:X-Z:Z)</f>
        <v>0</v>
      </c>
      <c r="AJ869" s="5"/>
      <c r="AK869" s="5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</row>
    <row r="870" customFormat="false" ht="12.8" hidden="false" customHeight="false" outlineLevel="0" collapsed="false">
      <c r="F870" s="0" t="s">
        <v>880</v>
      </c>
      <c r="AI870" s="5" t="n">
        <f aca="false">SUM(X:X-Z:Z)</f>
        <v>0</v>
      </c>
      <c r="AJ870" s="5"/>
      <c r="AK870" s="5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</row>
    <row r="871" customFormat="false" ht="12.8" hidden="false" customHeight="false" outlineLevel="0" collapsed="false">
      <c r="F871" s="0" t="s">
        <v>912</v>
      </c>
      <c r="AI871" s="5" t="n">
        <f aca="false">SUM(X:X-Z:Z)</f>
        <v>0</v>
      </c>
      <c r="AJ871" s="5"/>
      <c r="AK871" s="5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</row>
    <row r="872" customFormat="false" ht="12.8" hidden="false" customHeight="false" outlineLevel="0" collapsed="false">
      <c r="F872" s="0" t="s">
        <v>904</v>
      </c>
      <c r="AI872" s="5" t="n">
        <f aca="false">SUM(X:X-Z:Z)</f>
        <v>0</v>
      </c>
      <c r="AJ872" s="5"/>
      <c r="AK872" s="5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</row>
    <row r="873" customFormat="false" ht="12.8" hidden="false" customHeight="false" outlineLevel="0" collapsed="false">
      <c r="F873" s="0" t="s">
        <v>891</v>
      </c>
      <c r="AI873" s="5" t="n">
        <f aca="false">SUM(X:X-Z:Z)</f>
        <v>0</v>
      </c>
      <c r="AJ873" s="5"/>
      <c r="AK873" s="5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</row>
    <row r="874" customFormat="false" ht="12.8" hidden="false" customHeight="false" outlineLevel="0" collapsed="false">
      <c r="F874" s="0" t="s">
        <v>853</v>
      </c>
      <c r="AI874" s="5" t="n">
        <f aca="false">SUM(X:X-Z:Z)</f>
        <v>0</v>
      </c>
      <c r="AJ874" s="5"/>
      <c r="AK874" s="5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</row>
    <row r="875" customFormat="false" ht="12.8" hidden="false" customHeight="false" outlineLevel="0" collapsed="false">
      <c r="F875" s="0" t="s">
        <v>891</v>
      </c>
      <c r="AI875" s="5" t="n">
        <f aca="false">SUM(X:X-Z:Z)</f>
        <v>0</v>
      </c>
      <c r="AJ875" s="5"/>
      <c r="AK875" s="5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</row>
    <row r="876" customFormat="false" ht="12.8" hidden="false" customHeight="false" outlineLevel="0" collapsed="false">
      <c r="F876" s="0" t="s">
        <v>850</v>
      </c>
      <c r="AI876" s="5" t="n">
        <f aca="false">SUM(X:X-Z:Z)</f>
        <v>0</v>
      </c>
      <c r="AJ876" s="5"/>
      <c r="AK876" s="5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</row>
    <row r="877" customFormat="false" ht="12.8" hidden="false" customHeight="false" outlineLevel="0" collapsed="false">
      <c r="F877" s="0" t="s">
        <v>913</v>
      </c>
      <c r="AI877" s="5" t="n">
        <f aca="false">SUM(X:X-Z:Z)</f>
        <v>0</v>
      </c>
      <c r="AJ877" s="5"/>
      <c r="AK877" s="5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</row>
    <row r="878" customFormat="false" ht="12.8" hidden="false" customHeight="false" outlineLevel="0" collapsed="false">
      <c r="F878" s="0" t="s">
        <v>852</v>
      </c>
      <c r="AI878" s="5" t="n">
        <f aca="false">SUM(X:X-Z:Z)</f>
        <v>0</v>
      </c>
      <c r="AJ878" s="5"/>
      <c r="AK878" s="5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</row>
    <row r="879" customFormat="false" ht="12.8" hidden="false" customHeight="false" outlineLevel="0" collapsed="false">
      <c r="F879" s="0" t="s">
        <v>848</v>
      </c>
      <c r="AI879" s="5" t="n">
        <f aca="false">SUM(X:X-Z:Z)</f>
        <v>0</v>
      </c>
      <c r="AJ879" s="5"/>
      <c r="AK879" s="5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</row>
    <row r="880" customFormat="false" ht="12.8" hidden="false" customHeight="false" outlineLevel="0" collapsed="false">
      <c r="F880" s="0" t="s">
        <v>914</v>
      </c>
      <c r="AI880" s="5" t="n">
        <f aca="false">SUM(X:X-Z:Z)</f>
        <v>0</v>
      </c>
      <c r="AJ880" s="5"/>
      <c r="AK880" s="5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</row>
    <row r="881" customFormat="false" ht="12.8" hidden="false" customHeight="false" outlineLevel="0" collapsed="false">
      <c r="F881" s="0" t="s">
        <v>874</v>
      </c>
      <c r="AI881" s="5" t="n">
        <f aca="false">SUM(X:X-Z:Z)</f>
        <v>0</v>
      </c>
      <c r="AJ881" s="5"/>
      <c r="AK881" s="5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</row>
    <row r="882" customFormat="false" ht="12.8" hidden="false" customHeight="false" outlineLevel="0" collapsed="false">
      <c r="F882" s="0" t="s">
        <v>914</v>
      </c>
      <c r="AI882" s="5" t="n">
        <f aca="false">SUM(X:X-Z:Z)</f>
        <v>0</v>
      </c>
      <c r="AJ882" s="5"/>
      <c r="AK882" s="5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</row>
    <row r="883" customFormat="false" ht="12.8" hidden="false" customHeight="false" outlineLevel="0" collapsed="false">
      <c r="F883" s="0" t="s">
        <v>914</v>
      </c>
      <c r="AI883" s="5" t="n">
        <f aca="false">SUM(X:X-Z:Z)</f>
        <v>0</v>
      </c>
      <c r="AJ883" s="5"/>
      <c r="AK883" s="5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</row>
    <row r="884" customFormat="false" ht="12.8" hidden="false" customHeight="false" outlineLevel="0" collapsed="false">
      <c r="F884" s="0" t="s">
        <v>873</v>
      </c>
      <c r="AI884" s="5" t="n">
        <f aca="false">SUM(X:X-Z:Z)</f>
        <v>0</v>
      </c>
      <c r="AJ884" s="5"/>
      <c r="AK884" s="5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</row>
    <row r="885" customFormat="false" ht="12.8" hidden="false" customHeight="false" outlineLevel="0" collapsed="false">
      <c r="F885" s="0" t="s">
        <v>915</v>
      </c>
      <c r="AI885" s="5" t="n">
        <f aca="false">SUM(X:X-Z:Z)</f>
        <v>0</v>
      </c>
      <c r="AJ885" s="5"/>
      <c r="AK885" s="5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</row>
    <row r="886" customFormat="false" ht="12.8" hidden="false" customHeight="false" outlineLevel="0" collapsed="false">
      <c r="F886" s="0" t="s">
        <v>916</v>
      </c>
      <c r="AI886" s="5" t="n">
        <f aca="false">SUM(X:X-Z:Z)</f>
        <v>0</v>
      </c>
      <c r="AJ886" s="5"/>
      <c r="AK886" s="5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</row>
    <row r="887" customFormat="false" ht="12.8" hidden="false" customHeight="false" outlineLevel="0" collapsed="false">
      <c r="F887" s="0" t="s">
        <v>917</v>
      </c>
      <c r="AI887" s="5" t="n">
        <f aca="false">SUM(X:X-Z:Z)</f>
        <v>0</v>
      </c>
      <c r="AJ887" s="5"/>
      <c r="AK887" s="5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</row>
    <row r="888" customFormat="false" ht="12.8" hidden="false" customHeight="false" outlineLevel="0" collapsed="false">
      <c r="F888" s="0" t="s">
        <v>902</v>
      </c>
      <c r="AI888" s="5" t="n">
        <f aca="false">SUM(X:X-Z:Z)</f>
        <v>0</v>
      </c>
      <c r="AJ888" s="5"/>
      <c r="AK888" s="5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</row>
    <row r="889" customFormat="false" ht="12.8" hidden="false" customHeight="false" outlineLevel="0" collapsed="false">
      <c r="F889" s="0" t="s">
        <v>917</v>
      </c>
      <c r="AI889" s="5" t="n">
        <f aca="false">SUM(X:X-Z:Z)</f>
        <v>0</v>
      </c>
      <c r="AJ889" s="5"/>
      <c r="AK889" s="5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</row>
    <row r="890" customFormat="false" ht="12.8" hidden="false" customHeight="false" outlineLevel="0" collapsed="false">
      <c r="F890" s="0" t="s">
        <v>917</v>
      </c>
      <c r="AI890" s="5" t="n">
        <f aca="false">SUM(X:X-Z:Z)</f>
        <v>0</v>
      </c>
      <c r="AJ890" s="5"/>
      <c r="AK890" s="5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</row>
    <row r="891" customFormat="false" ht="12.8" hidden="false" customHeight="false" outlineLevel="0" collapsed="false">
      <c r="F891" s="0" t="s">
        <v>917</v>
      </c>
      <c r="AI891" s="5" t="n">
        <f aca="false">SUM(X:X-Z:Z)</f>
        <v>0</v>
      </c>
      <c r="AJ891" s="5"/>
      <c r="AK891" s="5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</row>
    <row r="892" customFormat="false" ht="12.8" hidden="false" customHeight="false" outlineLevel="0" collapsed="false">
      <c r="F892" s="0" t="s">
        <v>918</v>
      </c>
      <c r="AI892" s="5" t="n">
        <f aca="false">SUM(X:X-Z:Z)</f>
        <v>0</v>
      </c>
      <c r="AJ892" s="5"/>
      <c r="AK892" s="5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</row>
    <row r="893" customFormat="false" ht="12.8" hidden="false" customHeight="false" outlineLevel="0" collapsed="false">
      <c r="F893" s="0" t="s">
        <v>919</v>
      </c>
      <c r="AI893" s="5" t="n">
        <f aca="false">SUM(X:X-Z:Z)</f>
        <v>0</v>
      </c>
      <c r="AJ893" s="5"/>
      <c r="AK893" s="5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</row>
    <row r="894" customFormat="false" ht="12.8" hidden="false" customHeight="false" outlineLevel="0" collapsed="false">
      <c r="F894" s="0" t="s">
        <v>920</v>
      </c>
      <c r="AI894" s="5" t="n">
        <f aca="false">SUM(X:X-Z:Z)</f>
        <v>0</v>
      </c>
      <c r="AJ894" s="5"/>
      <c r="AK894" s="5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</row>
    <row r="895" customFormat="false" ht="12.8" hidden="false" customHeight="false" outlineLevel="0" collapsed="false">
      <c r="F895" s="0" t="s">
        <v>891</v>
      </c>
      <c r="AI895" s="5" t="n">
        <f aca="false">SUM(X:X-Z:Z)</f>
        <v>0</v>
      </c>
      <c r="AJ895" s="5"/>
      <c r="AK895" s="5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</row>
    <row r="896" customFormat="false" ht="12.8" hidden="false" customHeight="false" outlineLevel="0" collapsed="false">
      <c r="F896" s="0" t="s">
        <v>875</v>
      </c>
      <c r="AI896" s="5" t="n">
        <f aca="false">SUM(X:X-Z:Z)</f>
        <v>0</v>
      </c>
      <c r="AJ896" s="5"/>
      <c r="AK896" s="5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</row>
    <row r="897" customFormat="false" ht="12.8" hidden="false" customHeight="false" outlineLevel="0" collapsed="false">
      <c r="F897" s="0" t="s">
        <v>864</v>
      </c>
      <c r="AI897" s="5" t="n">
        <f aca="false">SUM(X:X-Z:Z)</f>
        <v>0</v>
      </c>
      <c r="AJ897" s="5"/>
      <c r="AK897" s="5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</row>
    <row r="898" customFormat="false" ht="12.8" hidden="false" customHeight="false" outlineLevel="0" collapsed="false">
      <c r="F898" s="0" t="s">
        <v>864</v>
      </c>
      <c r="AI898" s="5" t="n">
        <f aca="false">SUM(X:X-Z:Z)</f>
        <v>0</v>
      </c>
      <c r="AJ898" s="5"/>
      <c r="AK898" s="5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</row>
    <row r="899" customFormat="false" ht="12.8" hidden="false" customHeight="false" outlineLevel="0" collapsed="false">
      <c r="F899" s="0" t="s">
        <v>917</v>
      </c>
      <c r="AI899" s="5" t="n">
        <f aca="false">SUM(X:X-Z:Z)</f>
        <v>0</v>
      </c>
      <c r="AJ899" s="5"/>
      <c r="AK899" s="5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</row>
    <row r="900" customFormat="false" ht="12.8" hidden="false" customHeight="false" outlineLevel="0" collapsed="false">
      <c r="F900" s="0" t="s">
        <v>921</v>
      </c>
      <c r="AI900" s="5" t="n">
        <f aca="false">SUM(X:X-Z:Z)</f>
        <v>0</v>
      </c>
      <c r="AJ900" s="5"/>
      <c r="AK900" s="5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</row>
    <row r="901" customFormat="false" ht="12.8" hidden="false" customHeight="false" outlineLevel="0" collapsed="false">
      <c r="F901" s="0" t="s">
        <v>922</v>
      </c>
    </row>
    <row r="902" customFormat="false" ht="12.8" hidden="false" customHeight="false" outlineLevel="0" collapsed="false">
      <c r="F902" s="0" t="s">
        <v>875</v>
      </c>
    </row>
    <row r="903" customFormat="false" ht="12.8" hidden="false" customHeight="false" outlineLevel="0" collapsed="false">
      <c r="F903" s="0" t="s">
        <v>917</v>
      </c>
    </row>
    <row r="904" customFormat="false" ht="12.8" hidden="false" customHeight="false" outlineLevel="0" collapsed="false">
      <c r="F904" s="0" t="s">
        <v>907</v>
      </c>
    </row>
    <row r="905" customFormat="false" ht="12.8" hidden="false" customHeight="false" outlineLevel="0" collapsed="false">
      <c r="F905" s="0" t="s">
        <v>914</v>
      </c>
    </row>
    <row r="906" customFormat="false" ht="12.8" hidden="false" customHeight="false" outlineLevel="0" collapsed="false">
      <c r="F906" s="0" t="s">
        <v>850</v>
      </c>
    </row>
    <row r="907" customFormat="false" ht="12.8" hidden="false" customHeight="false" outlineLevel="0" collapsed="false">
      <c r="F907" s="0" t="s">
        <v>874</v>
      </c>
    </row>
    <row r="908" customFormat="false" ht="12.8" hidden="false" customHeight="false" outlineLevel="0" collapsed="false">
      <c r="F908" s="0" t="s">
        <v>875</v>
      </c>
    </row>
    <row r="909" customFormat="false" ht="12.8" hidden="false" customHeight="false" outlineLevel="0" collapsed="false">
      <c r="F909" s="0" t="s">
        <v>923</v>
      </c>
    </row>
    <row r="910" customFormat="false" ht="12.8" hidden="false" customHeight="false" outlineLevel="0" collapsed="false">
      <c r="F910" s="0" t="s">
        <v>864</v>
      </c>
    </row>
    <row r="911" customFormat="false" ht="12.8" hidden="false" customHeight="false" outlineLevel="0" collapsed="false">
      <c r="F911" s="0" t="s">
        <v>907</v>
      </c>
    </row>
    <row r="912" customFormat="false" ht="12.8" hidden="false" customHeight="false" outlineLevel="0" collapsed="false">
      <c r="F912" s="0" t="s">
        <v>924</v>
      </c>
    </row>
    <row r="913" customFormat="false" ht="12.8" hidden="false" customHeight="false" outlineLevel="0" collapsed="false">
      <c r="F913" s="0" t="s">
        <v>874</v>
      </c>
    </row>
    <row r="914" customFormat="false" ht="12.8" hidden="false" customHeight="false" outlineLevel="0" collapsed="false">
      <c r="F914" s="0" t="s">
        <v>887</v>
      </c>
    </row>
    <row r="915" customFormat="false" ht="12.8" hidden="false" customHeight="false" outlineLevel="0" collapsed="false">
      <c r="F915" s="0" t="s">
        <v>925</v>
      </c>
    </row>
    <row r="916" customFormat="false" ht="12.8" hidden="false" customHeight="false" outlineLevel="0" collapsed="false">
      <c r="F916" s="0" t="s">
        <v>926</v>
      </c>
    </row>
    <row r="917" customFormat="false" ht="12.8" hidden="false" customHeight="false" outlineLevel="0" collapsed="false">
      <c r="F917" s="0" t="s">
        <v>903</v>
      </c>
    </row>
    <row r="918" customFormat="false" ht="12.8" hidden="false" customHeight="false" outlineLevel="0" collapsed="false">
      <c r="F918" s="0" t="s">
        <v>891</v>
      </c>
    </row>
    <row r="919" customFormat="false" ht="12.8" hidden="false" customHeight="false" outlineLevel="0" collapsed="false">
      <c r="F919" s="0" t="s">
        <v>927</v>
      </c>
    </row>
    <row r="920" customFormat="false" ht="12.8" hidden="false" customHeight="false" outlineLevel="0" collapsed="false">
      <c r="F920" s="0" t="s">
        <v>928</v>
      </c>
    </row>
    <row r="921" customFormat="false" ht="12.8" hidden="false" customHeight="false" outlineLevel="0" collapsed="false">
      <c r="F921" s="0" t="s">
        <v>874</v>
      </c>
    </row>
    <row r="922" customFormat="false" ht="12.8" hidden="false" customHeight="false" outlineLevel="0" collapsed="false">
      <c r="F922" s="0" t="s">
        <v>898</v>
      </c>
    </row>
    <row r="923" customFormat="false" ht="12.8" hidden="false" customHeight="false" outlineLevel="0" collapsed="false">
      <c r="F923" s="0" t="s">
        <v>887</v>
      </c>
    </row>
    <row r="924" customFormat="false" ht="12.8" hidden="false" customHeight="false" outlineLevel="0" collapsed="false">
      <c r="F924" s="0" t="s">
        <v>891</v>
      </c>
    </row>
    <row r="925" customFormat="false" ht="12.8" hidden="false" customHeight="false" outlineLevel="0" collapsed="false">
      <c r="F925" s="0" t="s">
        <v>929</v>
      </c>
    </row>
    <row r="926" customFormat="false" ht="12.8" hidden="false" customHeight="false" outlineLevel="0" collapsed="false">
      <c r="F926" s="0" t="s">
        <v>930</v>
      </c>
    </row>
    <row r="927" customFormat="false" ht="12.8" hidden="false" customHeight="false" outlineLevel="0" collapsed="false">
      <c r="F927" s="0" t="s">
        <v>931</v>
      </c>
    </row>
    <row r="928" customFormat="false" ht="12.8" hidden="false" customHeight="false" outlineLevel="0" collapsed="false">
      <c r="F928" s="0" t="s">
        <v>932</v>
      </c>
    </row>
    <row r="929" customFormat="false" ht="12.8" hidden="false" customHeight="false" outlineLevel="0" collapsed="false">
      <c r="F929" s="0" t="s">
        <v>933</v>
      </c>
    </row>
    <row r="930" customFormat="false" ht="12.8" hidden="false" customHeight="false" outlineLevel="0" collapsed="false">
      <c r="F930" s="0" t="s">
        <v>934</v>
      </c>
    </row>
    <row r="931" customFormat="false" ht="12.8" hidden="false" customHeight="false" outlineLevel="0" collapsed="false">
      <c r="F931" s="0" t="s">
        <v>935</v>
      </c>
    </row>
    <row r="932" customFormat="false" ht="12.8" hidden="false" customHeight="false" outlineLevel="0" collapsed="false">
      <c r="F932" s="0" t="s">
        <v>927</v>
      </c>
    </row>
    <row r="933" customFormat="false" ht="12.8" hidden="false" customHeight="false" outlineLevel="0" collapsed="false">
      <c r="F933" s="0" t="s">
        <v>936</v>
      </c>
    </row>
    <row r="934" customFormat="false" ht="12.8" hidden="false" customHeight="false" outlineLevel="0" collapsed="false">
      <c r="F934" s="0" t="s">
        <v>870</v>
      </c>
    </row>
    <row r="935" customFormat="false" ht="12.8" hidden="false" customHeight="false" outlineLevel="0" collapsed="false">
      <c r="F935" s="0" t="s">
        <v>937</v>
      </c>
    </row>
    <row r="936" customFormat="false" ht="12.8" hidden="false" customHeight="false" outlineLevel="0" collapsed="false">
      <c r="F936" s="0" t="s">
        <v>938</v>
      </c>
    </row>
    <row r="937" customFormat="false" ht="12.8" hidden="false" customHeight="false" outlineLevel="0" collapsed="false">
      <c r="F937" s="0" t="s">
        <v>857</v>
      </c>
    </row>
    <row r="938" customFormat="false" ht="12.8" hidden="false" customHeight="false" outlineLevel="0" collapsed="false">
      <c r="F938" s="0" t="s">
        <v>930</v>
      </c>
    </row>
    <row r="939" customFormat="false" ht="12.8" hidden="false" customHeight="false" outlineLevel="0" collapsed="false">
      <c r="F939" s="0" t="s">
        <v>939</v>
      </c>
    </row>
    <row r="940" customFormat="false" ht="12.8" hidden="false" customHeight="false" outlineLevel="0" collapsed="false">
      <c r="F940" s="0" t="s">
        <v>864</v>
      </c>
    </row>
    <row r="941" customFormat="false" ht="12.8" hidden="false" customHeight="false" outlineLevel="0" collapsed="false">
      <c r="F941" s="0" t="s">
        <v>875</v>
      </c>
    </row>
    <row r="942" customFormat="false" ht="12.8" hidden="false" customHeight="false" outlineLevel="0" collapsed="false">
      <c r="F942" s="0" t="s">
        <v>940</v>
      </c>
    </row>
    <row r="943" customFormat="false" ht="12.8" hidden="false" customHeight="false" outlineLevel="0" collapsed="false">
      <c r="F943" s="0" t="s">
        <v>941</v>
      </c>
    </row>
    <row r="944" customFormat="false" ht="12.8" hidden="false" customHeight="false" outlineLevel="0" collapsed="false">
      <c r="F944" s="0" t="s">
        <v>942</v>
      </c>
    </row>
    <row r="945" customFormat="false" ht="12.8" hidden="false" customHeight="false" outlineLevel="0" collapsed="false">
      <c r="F945" s="0" t="s">
        <v>932</v>
      </c>
    </row>
    <row r="946" customFormat="false" ht="12.8" hidden="false" customHeight="false" outlineLevel="0" collapsed="false">
      <c r="F946" s="0" t="s">
        <v>874</v>
      </c>
    </row>
    <row r="947" customFormat="false" ht="12.8" hidden="false" customHeight="false" outlineLevel="0" collapsed="false">
      <c r="F947" s="0" t="s">
        <v>943</v>
      </c>
    </row>
    <row r="948" customFormat="false" ht="12.8" hidden="false" customHeight="false" outlineLevel="0" collapsed="false">
      <c r="F948" s="0" t="s">
        <v>931</v>
      </c>
    </row>
    <row r="949" customFormat="false" ht="12.8" hidden="false" customHeight="false" outlineLevel="0" collapsed="false">
      <c r="F949" s="0" t="s">
        <v>944</v>
      </c>
    </row>
    <row r="950" customFormat="false" ht="12.8" hidden="false" customHeight="false" outlineLevel="0" collapsed="false">
      <c r="F950" s="0" t="s">
        <v>861</v>
      </c>
    </row>
    <row r="951" customFormat="false" ht="12.8" hidden="false" customHeight="false" outlineLevel="0" collapsed="false">
      <c r="F951" s="0" t="s">
        <v>936</v>
      </c>
    </row>
    <row r="952" customFormat="false" ht="12.8" hidden="false" customHeight="false" outlineLevel="0" collapsed="false">
      <c r="F952" s="0" t="s">
        <v>927</v>
      </c>
    </row>
    <row r="953" customFormat="false" ht="12.8" hidden="false" customHeight="false" outlineLevel="0" collapsed="false">
      <c r="F953" s="0" t="s">
        <v>945</v>
      </c>
    </row>
    <row r="954" customFormat="false" ht="12.8" hidden="false" customHeight="false" outlineLevel="0" collapsed="false">
      <c r="F954" s="0" t="s">
        <v>946</v>
      </c>
    </row>
    <row r="955" customFormat="false" ht="12.8" hidden="false" customHeight="false" outlineLevel="0" collapsed="false">
      <c r="F955" s="0" t="s">
        <v>947</v>
      </c>
    </row>
    <row r="956" customFormat="false" ht="12.8" hidden="false" customHeight="false" outlineLevel="0" collapsed="false">
      <c r="F956" s="0" t="s">
        <v>864</v>
      </c>
    </row>
    <row r="957" customFormat="false" ht="12.8" hidden="false" customHeight="false" outlineLevel="0" collapsed="false">
      <c r="F957" s="0" t="s">
        <v>944</v>
      </c>
    </row>
    <row r="958" customFormat="false" ht="12.8" hidden="false" customHeight="false" outlineLevel="0" collapsed="false">
      <c r="F958" s="0" t="s">
        <v>948</v>
      </c>
    </row>
    <row r="959" customFormat="false" ht="12.8" hidden="false" customHeight="false" outlineLevel="0" collapsed="false">
      <c r="F959" s="0" t="s">
        <v>949</v>
      </c>
    </row>
    <row r="960" customFormat="false" ht="12.8" hidden="false" customHeight="false" outlineLevel="0" collapsed="false">
      <c r="F960" s="0" t="s">
        <v>950</v>
      </c>
    </row>
    <row r="961" customFormat="false" ht="12.8" hidden="false" customHeight="false" outlineLevel="0" collapsed="false">
      <c r="F961" s="0" t="s">
        <v>891</v>
      </c>
    </row>
    <row r="962" customFormat="false" ht="12.8" hidden="false" customHeight="false" outlineLevel="0" collapsed="false">
      <c r="F962" s="0" t="s">
        <v>861</v>
      </c>
    </row>
    <row r="963" customFormat="false" ht="12.8" hidden="false" customHeight="false" outlineLevel="0" collapsed="false">
      <c r="F963" s="0" t="s">
        <v>951</v>
      </c>
    </row>
    <row r="964" customFormat="false" ht="12.8" hidden="false" customHeight="false" outlineLevel="0" collapsed="false">
      <c r="F964" s="0" t="s">
        <v>945</v>
      </c>
    </row>
    <row r="965" customFormat="false" ht="12.8" hidden="false" customHeight="false" outlineLevel="0" collapsed="false">
      <c r="F965" s="0" t="s">
        <v>952</v>
      </c>
    </row>
    <row r="966" customFormat="false" ht="12.8" hidden="false" customHeight="false" outlineLevel="0" collapsed="false">
      <c r="F966" s="0" t="s">
        <v>927</v>
      </c>
    </row>
    <row r="967" customFormat="false" ht="12.8" hidden="false" customHeight="false" outlineLevel="0" collapsed="false">
      <c r="F967" s="0" t="s">
        <v>953</v>
      </c>
    </row>
    <row r="968" customFormat="false" ht="12.8" hidden="false" customHeight="false" outlineLevel="0" collapsed="false">
      <c r="F968" s="0" t="s">
        <v>953</v>
      </c>
    </row>
    <row r="969" customFormat="false" ht="12.8" hidden="false" customHeight="false" outlineLevel="0" collapsed="false">
      <c r="F969" s="0" t="s">
        <v>954</v>
      </c>
    </row>
    <row r="970" customFormat="false" ht="12.8" hidden="false" customHeight="false" outlineLevel="0" collapsed="false">
      <c r="F970" s="0" t="s">
        <v>934</v>
      </c>
    </row>
    <row r="971" customFormat="false" ht="12.8" hidden="false" customHeight="false" outlineLevel="0" collapsed="false">
      <c r="F971" s="0" t="s">
        <v>955</v>
      </c>
    </row>
    <row r="972" customFormat="false" ht="12.8" hidden="false" customHeight="false" outlineLevel="0" collapsed="false">
      <c r="F972" s="0" t="s">
        <v>859</v>
      </c>
    </row>
    <row r="973" customFormat="false" ht="12.8" hidden="false" customHeight="false" outlineLevel="0" collapsed="false">
      <c r="F973" s="0" t="s">
        <v>927</v>
      </c>
    </row>
    <row r="974" customFormat="false" ht="12.8" hidden="false" customHeight="false" outlineLevel="0" collapsed="false">
      <c r="F974" s="0" t="s">
        <v>877</v>
      </c>
    </row>
    <row r="975" customFormat="false" ht="12.8" hidden="false" customHeight="false" outlineLevel="0" collapsed="false">
      <c r="F975" s="0" t="s">
        <v>877</v>
      </c>
    </row>
    <row r="976" customFormat="false" ht="12.8" hidden="false" customHeight="false" outlineLevel="0" collapsed="false">
      <c r="F976" s="0" t="s">
        <v>956</v>
      </c>
    </row>
    <row r="977" customFormat="false" ht="12.8" hidden="false" customHeight="false" outlineLevel="0" collapsed="false">
      <c r="F977" s="0" t="s">
        <v>907</v>
      </c>
    </row>
    <row r="978" customFormat="false" ht="12.8" hidden="false" customHeight="false" outlineLevel="0" collapsed="false">
      <c r="F978" s="0" t="s">
        <v>868</v>
      </c>
    </row>
    <row r="979" customFormat="false" ht="12.8" hidden="false" customHeight="false" outlineLevel="0" collapsed="false">
      <c r="F979" s="0" t="s">
        <v>957</v>
      </c>
    </row>
    <row r="980" customFormat="false" ht="12.8" hidden="false" customHeight="false" outlineLevel="0" collapsed="false">
      <c r="F980" s="0" t="s">
        <v>911</v>
      </c>
    </row>
    <row r="981" customFormat="false" ht="12.8" hidden="false" customHeight="false" outlineLevel="0" collapsed="false">
      <c r="F981" s="0" t="s">
        <v>898</v>
      </c>
    </row>
    <row r="982" customFormat="false" ht="12.8" hidden="false" customHeight="false" outlineLevel="0" collapsed="false">
      <c r="F982" s="0" t="s">
        <v>955</v>
      </c>
    </row>
    <row r="983" customFormat="false" ht="12.8" hidden="false" customHeight="false" outlineLevel="0" collapsed="false">
      <c r="F983" s="0" t="s">
        <v>956</v>
      </c>
    </row>
    <row r="984" customFormat="false" ht="12.8" hidden="false" customHeight="false" outlineLevel="0" collapsed="false">
      <c r="F984" s="0" t="s">
        <v>868</v>
      </c>
    </row>
    <row r="985" customFormat="false" ht="12.8" hidden="false" customHeight="false" outlineLevel="0" collapsed="false">
      <c r="F985" s="0" t="s">
        <v>891</v>
      </c>
    </row>
    <row r="986" customFormat="false" ht="12.8" hidden="false" customHeight="false" outlineLevel="0" collapsed="false">
      <c r="F986" s="0" t="s">
        <v>958</v>
      </c>
    </row>
    <row r="987" customFormat="false" ht="12.8" hidden="false" customHeight="false" outlineLevel="0" collapsed="false">
      <c r="F987" s="0" t="s">
        <v>959</v>
      </c>
    </row>
    <row r="988" customFormat="false" ht="12.8" hidden="false" customHeight="false" outlineLevel="0" collapsed="false">
      <c r="F988" s="0" t="s">
        <v>960</v>
      </c>
    </row>
    <row r="989" customFormat="false" ht="12.8" hidden="false" customHeight="false" outlineLevel="0" collapsed="false">
      <c r="F989" s="0" t="s">
        <v>864</v>
      </c>
    </row>
    <row r="990" customFormat="false" ht="12.8" hidden="false" customHeight="false" outlineLevel="0" collapsed="false">
      <c r="F990" s="0" t="s">
        <v>961</v>
      </c>
    </row>
    <row r="991" customFormat="false" ht="12.8" hidden="false" customHeight="false" outlineLevel="0" collapsed="false">
      <c r="F991" s="0" t="s">
        <v>901</v>
      </c>
    </row>
    <row r="992" customFormat="false" ht="12.8" hidden="false" customHeight="false" outlineLevel="0" collapsed="false">
      <c r="F992" s="0" t="s">
        <v>927</v>
      </c>
    </row>
    <row r="993" customFormat="false" ht="12.8" hidden="false" customHeight="false" outlineLevel="0" collapsed="false">
      <c r="F993" s="0" t="s">
        <v>962</v>
      </c>
    </row>
    <row r="994" customFormat="false" ht="12.8" hidden="false" customHeight="false" outlineLevel="0" collapsed="false">
      <c r="F994" s="0" t="s">
        <v>963</v>
      </c>
    </row>
    <row r="995" customFormat="false" ht="12.8" hidden="false" customHeight="false" outlineLevel="0" collapsed="false">
      <c r="F995" s="0" t="s">
        <v>964</v>
      </c>
    </row>
    <row r="996" customFormat="false" ht="12.8" hidden="false" customHeight="false" outlineLevel="0" collapsed="false">
      <c r="F996" s="0" t="s">
        <v>880</v>
      </c>
    </row>
    <row r="997" customFormat="false" ht="12.8" hidden="false" customHeight="false" outlineLevel="0" collapsed="false">
      <c r="F997" s="0" t="s">
        <v>965</v>
      </c>
    </row>
    <row r="998" customFormat="false" ht="12.8" hidden="false" customHeight="false" outlineLevel="0" collapsed="false">
      <c r="F998" s="0" t="s">
        <v>888</v>
      </c>
    </row>
    <row r="999" customFormat="false" ht="12.8" hidden="false" customHeight="false" outlineLevel="0" collapsed="false">
      <c r="F999" s="0" t="s">
        <v>966</v>
      </c>
    </row>
    <row r="1000" customFormat="false" ht="12.8" hidden="false" customHeight="false" outlineLevel="0" collapsed="false">
      <c r="F1000" s="0" t="s">
        <v>967</v>
      </c>
    </row>
    <row r="1001" customFormat="false" ht="12.8" hidden="false" customHeight="false" outlineLevel="0" collapsed="false">
      <c r="F1001" s="0" t="s">
        <v>968</v>
      </c>
    </row>
    <row r="1002" customFormat="false" ht="12.8" hidden="false" customHeight="false" outlineLevel="0" collapsed="false">
      <c r="F1002" s="0" t="s">
        <v>969</v>
      </c>
    </row>
    <row r="1003" customFormat="false" ht="12.8" hidden="false" customHeight="false" outlineLevel="0" collapsed="false">
      <c r="F1003" s="0" t="s">
        <v>932</v>
      </c>
    </row>
    <row r="1004" customFormat="false" ht="12.8" hidden="false" customHeight="false" outlineLevel="0" collapsed="false">
      <c r="F1004" s="0" t="s">
        <v>970</v>
      </c>
    </row>
    <row r="1005" customFormat="false" ht="12.8" hidden="false" customHeight="false" outlineLevel="0" collapsed="false">
      <c r="F1005" s="0" t="s">
        <v>971</v>
      </c>
    </row>
    <row r="1006" customFormat="false" ht="12.8" hidden="false" customHeight="false" outlineLevel="0" collapsed="false">
      <c r="F1006" s="0" t="s">
        <v>972</v>
      </c>
    </row>
    <row r="1007" customFormat="false" ht="12.8" hidden="false" customHeight="false" outlineLevel="0" collapsed="false">
      <c r="F1007" s="0" t="s">
        <v>973</v>
      </c>
    </row>
    <row r="1008" customFormat="false" ht="12.8" hidden="false" customHeight="false" outlineLevel="0" collapsed="false">
      <c r="F1008" s="0" t="s">
        <v>938</v>
      </c>
    </row>
    <row r="1009" customFormat="false" ht="12.8" hidden="false" customHeight="false" outlineLevel="0" collapsed="false">
      <c r="F1009" s="0" t="s">
        <v>863</v>
      </c>
    </row>
    <row r="1010" customFormat="false" ht="12.8" hidden="false" customHeight="false" outlineLevel="0" collapsed="false">
      <c r="F1010" s="0" t="s">
        <v>891</v>
      </c>
    </row>
    <row r="1011" customFormat="false" ht="12.8" hidden="false" customHeight="false" outlineLevel="0" collapsed="false">
      <c r="F1011" s="0" t="s">
        <v>974</v>
      </c>
    </row>
    <row r="1012" customFormat="false" ht="12.8" hidden="false" customHeight="false" outlineLevel="0" collapsed="false">
      <c r="F1012" s="0" t="s">
        <v>927</v>
      </c>
    </row>
    <row r="1013" customFormat="false" ht="12.8" hidden="false" customHeight="false" outlineLevel="0" collapsed="false">
      <c r="F1013" s="0" t="s">
        <v>864</v>
      </c>
    </row>
    <row r="1014" customFormat="false" ht="12.8" hidden="false" customHeight="false" outlineLevel="0" collapsed="false">
      <c r="F1014" s="0" t="s">
        <v>934</v>
      </c>
    </row>
    <row r="1015" customFormat="false" ht="12.8" hidden="false" customHeight="false" outlineLevel="0" collapsed="false">
      <c r="F1015" s="0" t="s">
        <v>875</v>
      </c>
    </row>
    <row r="1016" customFormat="false" ht="12.8" hidden="false" customHeight="false" outlineLevel="0" collapsed="false">
      <c r="F1016" s="0" t="s">
        <v>975</v>
      </c>
    </row>
    <row r="1017" customFormat="false" ht="12.8" hidden="false" customHeight="false" outlineLevel="0" collapsed="false">
      <c r="F1017" s="0" t="s">
        <v>967</v>
      </c>
    </row>
    <row r="1018" customFormat="false" ht="12.8" hidden="false" customHeight="false" outlineLevel="0" collapsed="false">
      <c r="F1018" s="0" t="s">
        <v>976</v>
      </c>
    </row>
    <row r="1019" customFormat="false" ht="12.8" hidden="false" customHeight="false" outlineLevel="0" collapsed="false">
      <c r="F1019" s="0" t="s">
        <v>947</v>
      </c>
    </row>
    <row r="1020" customFormat="false" ht="12.8" hidden="false" customHeight="false" outlineLevel="0" collapsed="false">
      <c r="F1020" s="0" t="s">
        <v>875</v>
      </c>
    </row>
    <row r="1021" customFormat="false" ht="12.8" hidden="false" customHeight="false" outlineLevel="0" collapsed="false">
      <c r="F1021" s="0" t="s">
        <v>970</v>
      </c>
    </row>
    <row r="1022" customFormat="false" ht="12.8" hidden="false" customHeight="false" outlineLevel="0" collapsed="false">
      <c r="F1022" s="0" t="s">
        <v>967</v>
      </c>
    </row>
    <row r="1023" customFormat="false" ht="12.8" hidden="false" customHeight="false" outlineLevel="0" collapsed="false">
      <c r="F1023" s="0" t="s">
        <v>967</v>
      </c>
    </row>
    <row r="1024" customFormat="false" ht="12.8" hidden="false" customHeight="false" outlineLevel="0" collapsed="false">
      <c r="F1024" s="0" t="s">
        <v>977</v>
      </c>
    </row>
    <row r="1025" customFormat="false" ht="12.8" hidden="false" customHeight="false" outlineLevel="0" collapsed="false">
      <c r="F1025" s="0" t="s">
        <v>978</v>
      </c>
    </row>
    <row r="1026" customFormat="false" ht="12.8" hidden="false" customHeight="false" outlineLevel="0" collapsed="false">
      <c r="F1026" s="0" t="s">
        <v>891</v>
      </c>
    </row>
    <row r="1027" customFormat="false" ht="12.8" hidden="false" customHeight="false" outlineLevel="0" collapsed="false">
      <c r="F1027" s="0" t="s">
        <v>979</v>
      </c>
    </row>
    <row r="1028" customFormat="false" ht="12.8" hidden="false" customHeight="false" outlineLevel="0" collapsed="false">
      <c r="F1028" s="0" t="s">
        <v>980</v>
      </c>
    </row>
    <row r="1029" customFormat="false" ht="12.8" hidden="false" customHeight="false" outlineLevel="0" collapsed="false">
      <c r="F1029" s="0" t="s">
        <v>981</v>
      </c>
    </row>
    <row r="1030" customFormat="false" ht="12.8" hidden="false" customHeight="false" outlineLevel="0" collapsed="false">
      <c r="F1030" s="0" t="s">
        <v>982</v>
      </c>
    </row>
    <row r="1031" customFormat="false" ht="12.8" hidden="false" customHeight="false" outlineLevel="0" collapsed="false">
      <c r="F1031" s="0" t="s">
        <v>983</v>
      </c>
    </row>
    <row r="1032" customFormat="false" ht="12.8" hidden="false" customHeight="false" outlineLevel="0" collapsed="false">
      <c r="F1032" s="0" t="s">
        <v>864</v>
      </c>
    </row>
    <row r="1033" customFormat="false" ht="12.8" hidden="false" customHeight="false" outlineLevel="0" collapsed="false">
      <c r="F1033" s="0" t="s">
        <v>877</v>
      </c>
    </row>
    <row r="1034" customFormat="false" ht="12.8" hidden="false" customHeight="false" outlineLevel="0" collapsed="false">
      <c r="F1034" s="0" t="s">
        <v>984</v>
      </c>
    </row>
    <row r="1035" customFormat="false" ht="12.8" hidden="false" customHeight="false" outlineLevel="0" collapsed="false">
      <c r="F1035" s="0" t="s">
        <v>904</v>
      </c>
    </row>
    <row r="1036" customFormat="false" ht="12.8" hidden="false" customHeight="false" outlineLevel="0" collapsed="false">
      <c r="F1036" s="0" t="s">
        <v>927</v>
      </c>
    </row>
    <row r="1037" customFormat="false" ht="12.8" hidden="false" customHeight="false" outlineLevel="0" collapsed="false">
      <c r="F1037" s="0" t="s">
        <v>934</v>
      </c>
    </row>
    <row r="1038" customFormat="false" ht="12.8" hidden="false" customHeight="false" outlineLevel="0" collapsed="false">
      <c r="F1038" s="0" t="s">
        <v>868</v>
      </c>
    </row>
    <row r="1039" customFormat="false" ht="12.8" hidden="false" customHeight="false" outlineLevel="0" collapsed="false">
      <c r="F1039" s="0" t="s">
        <v>980</v>
      </c>
    </row>
    <row r="1040" customFormat="false" ht="12.8" hidden="false" customHeight="false" outlineLevel="0" collapsed="false">
      <c r="F1040" s="0" t="s">
        <v>985</v>
      </c>
    </row>
    <row r="1041" customFormat="false" ht="12.8" hidden="false" customHeight="false" outlineLevel="0" collapsed="false">
      <c r="F1041" s="0" t="s">
        <v>973</v>
      </c>
    </row>
    <row r="1042" customFormat="false" ht="12.8" hidden="false" customHeight="false" outlineLevel="0" collapsed="false">
      <c r="F1042" s="0" t="s">
        <v>967</v>
      </c>
    </row>
    <row r="1043" customFormat="false" ht="12.8" hidden="false" customHeight="false" outlineLevel="0" collapsed="false">
      <c r="F1043" s="0" t="s">
        <v>967</v>
      </c>
    </row>
    <row r="1044" customFormat="false" ht="12.8" hidden="false" customHeight="false" outlineLevel="0" collapsed="false">
      <c r="F1044" s="0" t="s">
        <v>986</v>
      </c>
    </row>
    <row r="1045" customFormat="false" ht="12.8" hidden="false" customHeight="false" outlineLevel="0" collapsed="false">
      <c r="F1045" s="0" t="s">
        <v>987</v>
      </c>
    </row>
    <row r="1046" customFormat="false" ht="12.8" hidden="false" customHeight="false" outlineLevel="0" collapsed="false">
      <c r="F1046" s="0" t="s">
        <v>977</v>
      </c>
    </row>
    <row r="1047" customFormat="false" ht="12.8" hidden="false" customHeight="false" outlineLevel="0" collapsed="false">
      <c r="F1047" s="0" t="s">
        <v>977</v>
      </c>
    </row>
    <row r="1048" customFormat="false" ht="12.8" hidden="false" customHeight="false" outlineLevel="0" collapsed="false">
      <c r="F1048" s="0" t="s">
        <v>977</v>
      </c>
    </row>
    <row r="1049" customFormat="false" ht="12.8" hidden="false" customHeight="false" outlineLevel="0" collapsed="false">
      <c r="F1049" s="0" t="s">
        <v>977</v>
      </c>
    </row>
    <row r="1050" customFormat="false" ht="12.8" hidden="false" customHeight="false" outlineLevel="0" collapsed="false">
      <c r="F1050" s="0" t="s">
        <v>977</v>
      </c>
    </row>
    <row r="1051" customFormat="false" ht="12.8" hidden="false" customHeight="false" outlineLevel="0" collapsed="false">
      <c r="F1051" s="0" t="s">
        <v>988</v>
      </c>
    </row>
    <row r="1052" customFormat="false" ht="12.8" hidden="false" customHeight="false" outlineLevel="0" collapsed="false">
      <c r="F1052" s="0" t="s">
        <v>887</v>
      </c>
    </row>
    <row r="1053" customFormat="false" ht="12.8" hidden="false" customHeight="false" outlineLevel="0" collapsed="false">
      <c r="F1053" s="0" t="s">
        <v>938</v>
      </c>
    </row>
    <row r="1054" customFormat="false" ht="12.8" hidden="false" customHeight="false" outlineLevel="0" collapsed="false">
      <c r="F1054" s="0" t="s">
        <v>927</v>
      </c>
    </row>
    <row r="1055" customFormat="false" ht="12.8" hidden="false" customHeight="false" outlineLevel="0" collapsed="false">
      <c r="F1055" s="0" t="s">
        <v>868</v>
      </c>
    </row>
    <row r="1056" customFormat="false" ht="12.8" hidden="false" customHeight="false" outlineLevel="0" collapsed="false">
      <c r="F1056" s="0" t="s">
        <v>977</v>
      </c>
    </row>
    <row r="1057" customFormat="false" ht="12.8" hidden="false" customHeight="false" outlineLevel="0" collapsed="false">
      <c r="F1057" s="0" t="s">
        <v>938</v>
      </c>
    </row>
    <row r="1058" customFormat="false" ht="12.8" hidden="false" customHeight="false" outlineLevel="0" collapsed="false">
      <c r="F1058" s="0" t="s">
        <v>938</v>
      </c>
    </row>
    <row r="1059" customFormat="false" ht="12.8" hidden="false" customHeight="false" outlineLevel="0" collapsed="false">
      <c r="F1059" s="0" t="s">
        <v>989</v>
      </c>
    </row>
    <row r="1060" customFormat="false" ht="12.8" hidden="false" customHeight="false" outlineLevel="0" collapsed="false">
      <c r="F1060" s="0" t="s">
        <v>990</v>
      </c>
    </row>
    <row r="1061" customFormat="false" ht="12.8" hidden="false" customHeight="false" outlineLevel="0" collapsed="false">
      <c r="F1061" s="0" t="s">
        <v>905</v>
      </c>
    </row>
    <row r="1062" customFormat="false" ht="12.8" hidden="false" customHeight="false" outlineLevel="0" collapsed="false">
      <c r="F1062" s="0" t="s">
        <v>991</v>
      </c>
    </row>
    <row r="1063" customFormat="false" ht="12.8" hidden="false" customHeight="false" outlineLevel="0" collapsed="false">
      <c r="F1063" s="0" t="s">
        <v>950</v>
      </c>
    </row>
    <row r="1064" customFormat="false" ht="12.8" hidden="false" customHeight="false" outlineLevel="0" collapsed="false">
      <c r="F1064" s="0" t="s">
        <v>934</v>
      </c>
    </row>
    <row r="1065" customFormat="false" ht="12.8" hidden="false" customHeight="false" outlineLevel="0" collapsed="false">
      <c r="F1065" s="0" t="s">
        <v>992</v>
      </c>
    </row>
    <row r="1066" customFormat="false" ht="12.8" hidden="false" customHeight="false" outlineLevel="0" collapsed="false">
      <c r="F1066" s="0" t="s">
        <v>967</v>
      </c>
    </row>
    <row r="1067" customFormat="false" ht="12.8" hidden="false" customHeight="false" outlineLevel="0" collapsed="false">
      <c r="F1067" s="0" t="s">
        <v>864</v>
      </c>
    </row>
    <row r="1068" customFormat="false" ht="12.8" hidden="false" customHeight="false" outlineLevel="0" collapsed="false">
      <c r="F1068" s="0" t="s">
        <v>993</v>
      </c>
    </row>
    <row r="1069" customFormat="false" ht="12.8" hidden="false" customHeight="false" outlineLevel="0" collapsed="false">
      <c r="F1069" s="0" t="s">
        <v>924</v>
      </c>
    </row>
    <row r="1070" customFormat="false" ht="12.8" hidden="false" customHeight="false" outlineLevel="0" collapsed="false">
      <c r="F1070" s="0" t="s">
        <v>961</v>
      </c>
    </row>
    <row r="1071" customFormat="false" ht="12.8" hidden="false" customHeight="false" outlineLevel="0" collapsed="false">
      <c r="F1071" s="0" t="s">
        <v>870</v>
      </c>
    </row>
    <row r="1072" customFormat="false" ht="12.8" hidden="false" customHeight="false" outlineLevel="0" collapsed="false">
      <c r="F1072" s="0" t="s">
        <v>936</v>
      </c>
    </row>
    <row r="1073" customFormat="false" ht="12.8" hidden="false" customHeight="false" outlineLevel="0" collapsed="false">
      <c r="F1073" s="0" t="s">
        <v>927</v>
      </c>
    </row>
    <row r="1074" customFormat="false" ht="12.8" hidden="false" customHeight="false" outlineLevel="0" collapsed="false">
      <c r="F1074" s="0" t="s">
        <v>864</v>
      </c>
    </row>
    <row r="1075" customFormat="false" ht="12.8" hidden="false" customHeight="false" outlineLevel="0" collapsed="false">
      <c r="F1075" s="0" t="s">
        <v>967</v>
      </c>
    </row>
    <row r="1076" customFormat="false" ht="12.8" hidden="false" customHeight="false" outlineLevel="0" collapsed="false">
      <c r="F1076" s="0" t="s">
        <v>934</v>
      </c>
    </row>
    <row r="1077" customFormat="false" ht="12.8" hidden="false" customHeight="false" outlineLevel="0" collapsed="false">
      <c r="F1077" s="0" t="s">
        <v>994</v>
      </c>
    </row>
    <row r="1078" customFormat="false" ht="12.8" hidden="false" customHeight="false" outlineLevel="0" collapsed="false">
      <c r="F1078" s="0" t="s">
        <v>986</v>
      </c>
    </row>
    <row r="1079" customFormat="false" ht="12.8" hidden="false" customHeight="false" outlineLevel="0" collapsed="false">
      <c r="F1079" s="0" t="s">
        <v>967</v>
      </c>
    </row>
    <row r="1080" customFormat="false" ht="12.8" hidden="false" customHeight="false" outlineLevel="0" collapsed="false">
      <c r="F1080" s="0" t="s">
        <v>995</v>
      </c>
    </row>
    <row r="1081" customFormat="false" ht="12.8" hidden="false" customHeight="false" outlineLevel="0" collapsed="false">
      <c r="F1081" s="0" t="s">
        <v>888</v>
      </c>
    </row>
    <row r="1082" customFormat="false" ht="12.8" hidden="false" customHeight="false" outlineLevel="0" collapsed="false">
      <c r="F1082" s="0" t="s">
        <v>996</v>
      </c>
    </row>
    <row r="1083" customFormat="false" ht="12.8" hidden="false" customHeight="false" outlineLevel="0" collapsed="false">
      <c r="F1083" s="0" t="s">
        <v>864</v>
      </c>
    </row>
    <row r="1084" customFormat="false" ht="12.8" hidden="false" customHeight="false" outlineLevel="0" collapsed="false">
      <c r="F1084" s="0" t="s">
        <v>938</v>
      </c>
    </row>
    <row r="1085" customFormat="false" ht="12.8" hidden="false" customHeight="false" outlineLevel="0" collapsed="false">
      <c r="F1085" s="0" t="s">
        <v>911</v>
      </c>
    </row>
    <row r="1086" customFormat="false" ht="12.8" hidden="false" customHeight="false" outlineLevel="0" collapsed="false">
      <c r="F1086" s="0" t="s">
        <v>864</v>
      </c>
    </row>
    <row r="1087" customFormat="false" ht="12.8" hidden="false" customHeight="false" outlineLevel="0" collapsed="false">
      <c r="F1087" s="0" t="s">
        <v>997</v>
      </c>
    </row>
    <row r="1088" customFormat="false" ht="12.8" hidden="false" customHeight="false" outlineLevel="0" collapsed="false">
      <c r="F1088" s="0" t="s">
        <v>967</v>
      </c>
    </row>
    <row r="1089" customFormat="false" ht="12.8" hidden="false" customHeight="false" outlineLevel="0" collapsed="false">
      <c r="F1089" s="0" t="s">
        <v>998</v>
      </c>
    </row>
    <row r="1090" customFormat="false" ht="12.8" hidden="false" customHeight="false" outlineLevel="0" collapsed="false">
      <c r="F1090" s="0" t="s">
        <v>881</v>
      </c>
    </row>
    <row r="1091" customFormat="false" ht="12.8" hidden="false" customHeight="false" outlineLevel="0" collapsed="false">
      <c r="F1091" s="0" t="s">
        <v>968</v>
      </c>
    </row>
    <row r="1092" customFormat="false" ht="12.8" hidden="false" customHeight="false" outlineLevel="0" collapsed="false">
      <c r="F1092" s="0" t="s">
        <v>973</v>
      </c>
    </row>
    <row r="1093" customFormat="false" ht="12.8" hidden="false" customHeight="false" outlineLevel="0" collapsed="false">
      <c r="F1093" s="0" t="s">
        <v>956</v>
      </c>
    </row>
    <row r="1094" customFormat="false" ht="12.8" hidden="false" customHeight="false" outlineLevel="0" collapsed="false">
      <c r="F1094" s="0" t="s">
        <v>955</v>
      </c>
    </row>
    <row r="1095" customFormat="false" ht="12.8" hidden="false" customHeight="false" outlineLevel="0" collapsed="false">
      <c r="F1095" s="0" t="s">
        <v>955</v>
      </c>
    </row>
    <row r="1096" customFormat="false" ht="12.8" hidden="false" customHeight="false" outlineLevel="0" collapsed="false">
      <c r="F1096" s="0" t="s">
        <v>999</v>
      </c>
    </row>
    <row r="1097" customFormat="false" ht="12.8" hidden="false" customHeight="false" outlineLevel="0" collapsed="false">
      <c r="F1097" s="0" t="s">
        <v>1000</v>
      </c>
    </row>
    <row r="1098" customFormat="false" ht="12.8" hidden="false" customHeight="false" outlineLevel="0" collapsed="false">
      <c r="F1098" s="0" t="s">
        <v>875</v>
      </c>
    </row>
    <row r="1099" customFormat="false" ht="12.8" hidden="false" customHeight="false" outlineLevel="0" collapsed="false">
      <c r="F1099" s="0" t="s">
        <v>967</v>
      </c>
    </row>
    <row r="1100" customFormat="false" ht="12.8" hidden="false" customHeight="false" outlineLevel="0" collapsed="false">
      <c r="F1100" s="0" t="s">
        <v>1001</v>
      </c>
    </row>
    <row r="1101" customFormat="false" ht="12.8" hidden="false" customHeight="false" outlineLevel="0" collapsed="false">
      <c r="F1101" s="0" t="s">
        <v>1002</v>
      </c>
    </row>
    <row r="1102" customFormat="false" ht="12.8" hidden="false" customHeight="false" outlineLevel="0" collapsed="false">
      <c r="F1102" s="0" t="s">
        <v>927</v>
      </c>
    </row>
    <row r="1103" customFormat="false" ht="12.8" hidden="false" customHeight="false" outlineLevel="0" collapsed="false">
      <c r="F1103" s="0" t="s">
        <v>1001</v>
      </c>
    </row>
    <row r="1104" customFormat="false" ht="12.8" hidden="false" customHeight="false" outlineLevel="0" collapsed="false">
      <c r="F1104" s="0" t="s">
        <v>973</v>
      </c>
    </row>
    <row r="1105" customFormat="false" ht="12.8" hidden="false" customHeight="false" outlineLevel="0" collapsed="false">
      <c r="F1105" s="0" t="s">
        <v>868</v>
      </c>
    </row>
    <row r="1106" customFormat="false" ht="12.8" hidden="false" customHeight="false" outlineLevel="0" collapsed="false">
      <c r="F1106" s="0" t="s">
        <v>1003</v>
      </c>
    </row>
    <row r="1107" customFormat="false" ht="12.8" hidden="false" customHeight="false" outlineLevel="0" collapsed="false">
      <c r="F1107" s="0" t="s">
        <v>877</v>
      </c>
    </row>
    <row r="1108" customFormat="false" ht="12.8" hidden="false" customHeight="false" outlineLevel="0" collapsed="false">
      <c r="F1108" s="0" t="s">
        <v>870</v>
      </c>
    </row>
    <row r="1109" customFormat="false" ht="12.8" hidden="false" customHeight="false" outlineLevel="0" collapsed="false">
      <c r="F1109" s="0" t="s">
        <v>975</v>
      </c>
    </row>
    <row r="1110" customFormat="false" ht="12.8" hidden="false" customHeight="false" outlineLevel="0" collapsed="false">
      <c r="F1110" s="0" t="s">
        <v>938</v>
      </c>
    </row>
    <row r="1111" customFormat="false" ht="12.8" hidden="false" customHeight="false" outlineLevel="0" collapsed="false">
      <c r="F1111" s="0" t="s">
        <v>938</v>
      </c>
    </row>
    <row r="1112" customFormat="false" ht="12.8" hidden="false" customHeight="false" outlineLevel="0" collapsed="false">
      <c r="F1112" s="0" t="s">
        <v>913</v>
      </c>
    </row>
    <row r="1113" customFormat="false" ht="12.8" hidden="false" customHeight="false" outlineLevel="0" collapsed="false">
      <c r="F1113" s="0" t="s">
        <v>904</v>
      </c>
    </row>
    <row r="1114" customFormat="false" ht="12.8" hidden="false" customHeight="false" outlineLevel="0" collapsed="false">
      <c r="F1114" s="0" t="s">
        <v>1001</v>
      </c>
    </row>
    <row r="1115" customFormat="false" ht="12.8" hidden="false" customHeight="false" outlineLevel="0" collapsed="false">
      <c r="F1115" s="0" t="s">
        <v>1001</v>
      </c>
    </row>
    <row r="1116" customFormat="false" ht="12.8" hidden="false" customHeight="false" outlineLevel="0" collapsed="false">
      <c r="F1116" s="0" t="s">
        <v>891</v>
      </c>
    </row>
    <row r="1117" customFormat="false" ht="12.8" hidden="false" customHeight="false" outlineLevel="0" collapsed="false">
      <c r="F1117" s="0" t="s">
        <v>891</v>
      </c>
    </row>
    <row r="1118" customFormat="false" ht="12.8" hidden="false" customHeight="false" outlineLevel="0" collapsed="false">
      <c r="F1118" s="0" t="s">
        <v>1001</v>
      </c>
    </row>
    <row r="1119" customFormat="false" ht="12.8" hidden="false" customHeight="false" outlineLevel="0" collapsed="false">
      <c r="F1119" s="0" t="s">
        <v>1001</v>
      </c>
    </row>
    <row r="1120" customFormat="false" ht="12.8" hidden="false" customHeight="false" outlineLevel="0" collapsed="false">
      <c r="F1120" s="0" t="s">
        <v>1001</v>
      </c>
    </row>
    <row r="1121" customFormat="false" ht="12.8" hidden="false" customHeight="false" outlineLevel="0" collapsed="false">
      <c r="F1121" s="0" t="s">
        <v>976</v>
      </c>
    </row>
    <row r="1122" customFormat="false" ht="12.8" hidden="false" customHeight="false" outlineLevel="0" collapsed="false">
      <c r="F1122" s="0" t="s">
        <v>971</v>
      </c>
    </row>
    <row r="1123" customFormat="false" ht="12.8" hidden="false" customHeight="false" outlineLevel="0" collapsed="false">
      <c r="F1123" s="0" t="s">
        <v>1004</v>
      </c>
    </row>
    <row r="1124" customFormat="false" ht="12.8" hidden="false" customHeight="false" outlineLevel="0" collapsed="false">
      <c r="F1124" s="0" t="s">
        <v>1005</v>
      </c>
    </row>
    <row r="1125" customFormat="false" ht="12.8" hidden="false" customHeight="false" outlineLevel="0" collapsed="false">
      <c r="F1125" s="0" t="s">
        <v>999</v>
      </c>
    </row>
    <row r="1126" customFormat="false" ht="12.8" hidden="false" customHeight="false" outlineLevel="0" collapsed="false">
      <c r="F1126" s="0" t="s">
        <v>905</v>
      </c>
    </row>
    <row r="1127" customFormat="false" ht="12.8" hidden="false" customHeight="false" outlineLevel="0" collapsed="false">
      <c r="F1127" s="0" t="s">
        <v>1006</v>
      </c>
    </row>
    <row r="1128" customFormat="false" ht="12.8" hidden="false" customHeight="false" outlineLevel="0" collapsed="false">
      <c r="F1128" s="0" t="s">
        <v>987</v>
      </c>
    </row>
    <row r="1129" customFormat="false" ht="12.8" hidden="false" customHeight="false" outlineLevel="0" collapsed="false">
      <c r="F1129" s="0" t="s">
        <v>1007</v>
      </c>
    </row>
    <row r="1130" customFormat="false" ht="12.8" hidden="false" customHeight="false" outlineLevel="0" collapsed="false">
      <c r="F1130" s="0" t="s">
        <v>936</v>
      </c>
    </row>
    <row r="1131" customFormat="false" ht="12.8" hidden="false" customHeight="false" outlineLevel="0" collapsed="false">
      <c r="F1131" s="0" t="s">
        <v>927</v>
      </c>
    </row>
    <row r="1132" customFormat="false" ht="12.8" hidden="false" customHeight="false" outlineLevel="0" collapsed="false">
      <c r="F1132" s="0" t="s">
        <v>875</v>
      </c>
    </row>
    <row r="1133" customFormat="false" ht="12.8" hidden="false" customHeight="false" outlineLevel="0" collapsed="false">
      <c r="F1133" s="0" t="s">
        <v>934</v>
      </c>
    </row>
    <row r="1134" customFormat="false" ht="12.8" hidden="false" customHeight="false" outlineLevel="0" collapsed="false">
      <c r="F1134" s="0" t="s">
        <v>1008</v>
      </c>
    </row>
    <row r="1135" customFormat="false" ht="12.8" hidden="false" customHeight="false" outlineLevel="0" collapsed="false">
      <c r="F1135" s="0" t="s">
        <v>1009</v>
      </c>
    </row>
    <row r="1136" customFormat="false" ht="12.8" hidden="false" customHeight="false" outlineLevel="0" collapsed="false">
      <c r="F1136" s="0" t="s">
        <v>956</v>
      </c>
    </row>
    <row r="1137" customFormat="false" ht="12.8" hidden="false" customHeight="false" outlineLevel="0" collapsed="false">
      <c r="F1137" s="0" t="s">
        <v>887</v>
      </c>
    </row>
    <row r="1138" customFormat="false" ht="12.8" hidden="false" customHeight="false" outlineLevel="0" collapsed="false">
      <c r="F1138" s="0" t="s">
        <v>1008</v>
      </c>
    </row>
    <row r="1139" customFormat="false" ht="12.8" hidden="false" customHeight="false" outlineLevel="0" collapsed="false">
      <c r="F1139" s="0" t="s">
        <v>891</v>
      </c>
    </row>
    <row r="1140" customFormat="false" ht="12.8" hidden="false" customHeight="false" outlineLevel="0" collapsed="false">
      <c r="F1140" s="0" t="s">
        <v>1010</v>
      </c>
    </row>
    <row r="1141" customFormat="false" ht="12.8" hidden="false" customHeight="false" outlineLevel="0" collapsed="false">
      <c r="F1141" s="0" t="s">
        <v>931</v>
      </c>
    </row>
    <row r="1142" customFormat="false" ht="12.8" hidden="false" customHeight="false" outlineLevel="0" collapsed="false">
      <c r="F1142" s="0" t="s">
        <v>1011</v>
      </c>
    </row>
    <row r="1143" customFormat="false" ht="12.8" hidden="false" customHeight="false" outlineLevel="0" collapsed="false">
      <c r="F1143" s="0" t="s">
        <v>1012</v>
      </c>
    </row>
    <row r="1144" customFormat="false" ht="12.8" hidden="false" customHeight="false" outlineLevel="0" collapsed="false">
      <c r="F1144" s="0" t="s">
        <v>967</v>
      </c>
    </row>
    <row r="1145" customFormat="false" ht="12.8" hidden="false" customHeight="false" outlineLevel="0" collapsed="false">
      <c r="F1145" s="0" t="s">
        <v>866</v>
      </c>
    </row>
    <row r="1146" customFormat="false" ht="12.8" hidden="false" customHeight="false" outlineLevel="0" collapsed="false">
      <c r="F1146" s="0" t="s">
        <v>1013</v>
      </c>
    </row>
    <row r="1147" customFormat="false" ht="12.8" hidden="false" customHeight="false" outlineLevel="0" collapsed="false">
      <c r="F1147" s="0" t="s">
        <v>881</v>
      </c>
    </row>
    <row r="1148" customFormat="false" ht="12.8" hidden="false" customHeight="false" outlineLevel="0" collapsed="false">
      <c r="F1148" s="0" t="s">
        <v>1014</v>
      </c>
    </row>
    <row r="1149" customFormat="false" ht="12.8" hidden="false" customHeight="false" outlineLevel="0" collapsed="false">
      <c r="F1149" s="0" t="s">
        <v>999</v>
      </c>
    </row>
    <row r="1150" customFormat="false" ht="12.8" hidden="false" customHeight="false" outlineLevel="0" collapsed="false">
      <c r="F1150" s="0" t="s">
        <v>1015</v>
      </c>
    </row>
    <row r="1151" customFormat="false" ht="12.8" hidden="false" customHeight="false" outlineLevel="0" collapsed="false">
      <c r="F1151" s="0" t="s">
        <v>942</v>
      </c>
    </row>
    <row r="1152" customFormat="false" ht="12.8" hidden="false" customHeight="false" outlineLevel="0" collapsed="false">
      <c r="F1152" s="0" t="s">
        <v>887</v>
      </c>
    </row>
    <row r="1153" customFormat="false" ht="12.8" hidden="false" customHeight="false" outlineLevel="0" collapsed="false">
      <c r="F1153" s="0" t="s">
        <v>875</v>
      </c>
    </row>
    <row r="1154" customFormat="false" ht="12.8" hidden="false" customHeight="false" outlineLevel="0" collapsed="false">
      <c r="F1154" s="0" t="s">
        <v>967</v>
      </c>
    </row>
    <row r="1155" customFormat="false" ht="12.8" hidden="false" customHeight="false" outlineLevel="0" collapsed="false">
      <c r="F1155" s="0" t="s">
        <v>857</v>
      </c>
    </row>
    <row r="1156" customFormat="false" ht="12.8" hidden="false" customHeight="false" outlineLevel="0" collapsed="false">
      <c r="F1156" s="0" t="s">
        <v>876</v>
      </c>
    </row>
    <row r="1157" customFormat="false" ht="12.8" hidden="false" customHeight="false" outlineLevel="0" collapsed="false">
      <c r="F1157" s="0" t="s">
        <v>1016</v>
      </c>
    </row>
    <row r="1158" customFormat="false" ht="12.8" hidden="false" customHeight="false" outlineLevel="0" collapsed="false">
      <c r="F1158" s="0" t="s">
        <v>952</v>
      </c>
    </row>
    <row r="1159" customFormat="false" ht="12.8" hidden="false" customHeight="false" outlineLevel="0" collapsed="false">
      <c r="F1159" s="0" t="s">
        <v>938</v>
      </c>
    </row>
    <row r="1160" customFormat="false" ht="12.8" hidden="false" customHeight="false" outlineLevel="0" collapsed="false">
      <c r="F1160" s="0" t="s">
        <v>950</v>
      </c>
    </row>
    <row r="1161" customFormat="false" ht="12.8" hidden="false" customHeight="false" outlineLevel="0" collapsed="false">
      <c r="F1161" s="0" t="s">
        <v>987</v>
      </c>
    </row>
    <row r="1162" customFormat="false" ht="12.8" hidden="false" customHeight="false" outlineLevel="0" collapsed="false">
      <c r="F1162" s="0" t="s">
        <v>1017</v>
      </c>
    </row>
    <row r="1163" customFormat="false" ht="12.8" hidden="false" customHeight="false" outlineLevel="0" collapsed="false">
      <c r="F1163" s="0" t="s">
        <v>866</v>
      </c>
    </row>
    <row r="1164" customFormat="false" ht="12.8" hidden="false" customHeight="false" outlineLevel="0" collapsed="false">
      <c r="F1164" s="0" t="s">
        <v>1016</v>
      </c>
    </row>
    <row r="1165" customFormat="false" ht="12.8" hidden="false" customHeight="false" outlineLevel="0" collapsed="false">
      <c r="F1165" s="0" t="s">
        <v>980</v>
      </c>
    </row>
    <row r="1166" customFormat="false" ht="12.8" hidden="false" customHeight="false" outlineLevel="0" collapsed="false">
      <c r="F1166" s="0" t="s">
        <v>967</v>
      </c>
    </row>
    <row r="1167" customFormat="false" ht="12.8" hidden="false" customHeight="false" outlineLevel="0" collapsed="false">
      <c r="F1167" s="0" t="s">
        <v>1013</v>
      </c>
    </row>
    <row r="1168" customFormat="false" ht="12.8" hidden="false" customHeight="false" outlineLevel="0" collapsed="false">
      <c r="F1168" s="0" t="s">
        <v>979</v>
      </c>
    </row>
    <row r="1169" customFormat="false" ht="12.8" hidden="false" customHeight="false" outlineLevel="0" collapsed="false">
      <c r="F1169" s="0" t="s">
        <v>1008</v>
      </c>
    </row>
    <row r="1170" customFormat="false" ht="12.8" hidden="false" customHeight="false" outlineLevel="0" collapsed="false">
      <c r="F1170" s="0" t="s">
        <v>927</v>
      </c>
    </row>
    <row r="1171" customFormat="false" ht="12.8" hidden="false" customHeight="false" outlineLevel="0" collapsed="false">
      <c r="F1171" s="0" t="s">
        <v>936</v>
      </c>
    </row>
    <row r="1172" customFormat="false" ht="12.8" hidden="false" customHeight="false" outlineLevel="0" collapsed="false">
      <c r="F1172" s="0" t="s">
        <v>1018</v>
      </c>
    </row>
    <row r="1173" customFormat="false" ht="12.8" hidden="false" customHeight="false" outlineLevel="0" collapsed="false">
      <c r="F1173" s="0" t="s">
        <v>875</v>
      </c>
    </row>
    <row r="1174" customFormat="false" ht="12.8" hidden="false" customHeight="false" outlineLevel="0" collapsed="false">
      <c r="F1174" s="0" t="s">
        <v>997</v>
      </c>
    </row>
    <row r="1175" customFormat="false" ht="12.8" hidden="false" customHeight="false" outlineLevel="0" collapsed="false">
      <c r="F1175" s="0" t="s">
        <v>1019</v>
      </c>
    </row>
    <row r="1176" customFormat="false" ht="12.8" hidden="false" customHeight="false" outlineLevel="0" collapsed="false">
      <c r="F1176" s="0" t="s">
        <v>1020</v>
      </c>
    </row>
    <row r="1177" customFormat="false" ht="12.8" hidden="false" customHeight="false" outlineLevel="0" collapsed="false">
      <c r="F1177" s="0" t="s">
        <v>1021</v>
      </c>
    </row>
    <row r="1178" customFormat="false" ht="12.8" hidden="false" customHeight="false" outlineLevel="0" collapsed="false">
      <c r="F1178" s="0" t="s">
        <v>889</v>
      </c>
    </row>
    <row r="1179" customFormat="false" ht="12.8" hidden="false" customHeight="false" outlineLevel="0" collapsed="false">
      <c r="F1179" s="0" t="s">
        <v>967</v>
      </c>
    </row>
    <row r="1180" customFormat="false" ht="12.8" hidden="false" customHeight="false" outlineLevel="0" collapsed="false">
      <c r="F1180" s="0" t="s">
        <v>1022</v>
      </c>
    </row>
    <row r="1181" customFormat="false" ht="12.8" hidden="false" customHeight="false" outlineLevel="0" collapsed="false">
      <c r="F1181" s="0" t="s">
        <v>967</v>
      </c>
    </row>
    <row r="1182" customFormat="false" ht="12.8" hidden="false" customHeight="false" outlineLevel="0" collapsed="false">
      <c r="F1182" s="0" t="s">
        <v>1023</v>
      </c>
    </row>
    <row r="1183" customFormat="false" ht="12.8" hidden="false" customHeight="false" outlineLevel="0" collapsed="false">
      <c r="F1183" s="0" t="s">
        <v>864</v>
      </c>
    </row>
    <row r="1184" customFormat="false" ht="12.8" hidden="false" customHeight="false" outlineLevel="0" collapsed="false">
      <c r="F1184" s="0" t="s">
        <v>1024</v>
      </c>
    </row>
    <row r="1185" customFormat="false" ht="12.8" hidden="false" customHeight="false" outlineLevel="0" collapsed="false">
      <c r="F1185" s="0" t="s">
        <v>875</v>
      </c>
    </row>
    <row r="1186" customFormat="false" ht="12.8" hidden="false" customHeight="false" outlineLevel="0" collapsed="false">
      <c r="F1186" s="0" t="s">
        <v>994</v>
      </c>
    </row>
    <row r="1187" customFormat="false" ht="12.8" hidden="false" customHeight="false" outlineLevel="0" collapsed="false">
      <c r="F1187" s="0" t="s">
        <v>891</v>
      </c>
    </row>
    <row r="1188" customFormat="false" ht="12.8" hidden="false" customHeight="false" outlineLevel="0" collapsed="false">
      <c r="F1188" s="0" t="s">
        <v>927</v>
      </c>
    </row>
    <row r="1189" customFormat="false" ht="12.8" hidden="false" customHeight="false" outlineLevel="0" collapsed="false">
      <c r="F1189" s="0" t="s">
        <v>932</v>
      </c>
    </row>
    <row r="1190" customFormat="false" ht="12.8" hidden="false" customHeight="false" outlineLevel="0" collapsed="false">
      <c r="F1190" s="0" t="s">
        <v>927</v>
      </c>
    </row>
    <row r="1191" customFormat="false" ht="12.8" hidden="false" customHeight="false" outlineLevel="0" collapsed="false">
      <c r="F1191" s="0" t="s">
        <v>999</v>
      </c>
    </row>
    <row r="1192" customFormat="false" ht="12.8" hidden="false" customHeight="false" outlineLevel="0" collapsed="false">
      <c r="F1192" s="0" t="s">
        <v>1025</v>
      </c>
    </row>
    <row r="1193" customFormat="false" ht="12.8" hidden="false" customHeight="false" outlineLevel="0" collapsed="false">
      <c r="F1193" s="0" t="s">
        <v>927</v>
      </c>
    </row>
    <row r="1194" customFormat="false" ht="12.8" hidden="false" customHeight="false" outlineLevel="0" collapsed="false">
      <c r="F1194" s="0" t="s">
        <v>1026</v>
      </c>
    </row>
    <row r="1195" customFormat="false" ht="12.8" hidden="false" customHeight="false" outlineLevel="0" collapsed="false">
      <c r="F1195" s="0" t="s">
        <v>1026</v>
      </c>
    </row>
    <row r="1196" customFormat="false" ht="12.8" hidden="false" customHeight="false" outlineLevel="0" collapsed="false">
      <c r="F1196" s="0" t="s">
        <v>999</v>
      </c>
    </row>
    <row r="1197" customFormat="false" ht="12.8" hidden="false" customHeight="false" outlineLevel="0" collapsed="false">
      <c r="F1197" s="0" t="s">
        <v>1027</v>
      </c>
    </row>
    <row r="1198" customFormat="false" ht="12.8" hidden="false" customHeight="false" outlineLevel="0" collapsed="false">
      <c r="F1198" s="0" t="s">
        <v>990</v>
      </c>
    </row>
    <row r="1199" customFormat="false" ht="12.8" hidden="false" customHeight="false" outlineLevel="0" collapsed="false">
      <c r="F1199" s="0" t="s">
        <v>1028</v>
      </c>
    </row>
    <row r="1200" customFormat="false" ht="12.8" hidden="false" customHeight="false" outlineLevel="0" collapsed="false">
      <c r="F1200" s="0" t="s">
        <v>1024</v>
      </c>
    </row>
    <row r="1201" customFormat="false" ht="12.8" hidden="false" customHeight="false" outlineLevel="0" collapsed="false">
      <c r="F1201" s="0" t="s">
        <v>1027</v>
      </c>
    </row>
    <row r="1202" customFormat="false" ht="12.8" hidden="false" customHeight="false" outlineLevel="0" collapsed="false">
      <c r="F1202" s="0" t="s">
        <v>927</v>
      </c>
    </row>
    <row r="1203" customFormat="false" ht="12.8" hidden="false" customHeight="false" outlineLevel="0" collapsed="false">
      <c r="F1203" s="0" t="s">
        <v>904</v>
      </c>
    </row>
    <row r="1204" customFormat="false" ht="12.8" hidden="false" customHeight="false" outlineLevel="0" collapsed="false">
      <c r="F1204" s="0" t="s">
        <v>891</v>
      </c>
    </row>
    <row r="1205" customFormat="false" ht="12.8" hidden="false" customHeight="false" outlineLevel="0" collapsed="false">
      <c r="F1205" s="0" t="s">
        <v>1027</v>
      </c>
    </row>
    <row r="1206" customFormat="false" ht="12.8" hidden="false" customHeight="false" outlineLevel="0" collapsed="false">
      <c r="F1206" s="0" t="s">
        <v>878</v>
      </c>
    </row>
    <row r="1207" customFormat="false" ht="12.8" hidden="false" customHeight="false" outlineLevel="0" collapsed="false">
      <c r="F1207" s="0" t="s">
        <v>927</v>
      </c>
    </row>
    <row r="1208" customFormat="false" ht="12.8" hidden="false" customHeight="false" outlineLevel="0" collapsed="false">
      <c r="F1208" s="0" t="s">
        <v>964</v>
      </c>
    </row>
    <row r="1209" customFormat="false" ht="12.8" hidden="false" customHeight="false" outlineLevel="0" collapsed="false">
      <c r="F1209" s="0" t="s">
        <v>880</v>
      </c>
    </row>
    <row r="1210" customFormat="false" ht="12.8" hidden="false" customHeight="false" outlineLevel="0" collapsed="false">
      <c r="F1210" s="0" t="s">
        <v>949</v>
      </c>
    </row>
    <row r="1211" customFormat="false" ht="12.8" hidden="false" customHeight="false" outlineLevel="0" collapsed="false">
      <c r="F1211" s="0" t="s">
        <v>1029</v>
      </c>
    </row>
    <row r="1212" customFormat="false" ht="12.8" hidden="false" customHeight="false" outlineLevel="0" collapsed="false">
      <c r="F1212" s="0" t="s">
        <v>1030</v>
      </c>
    </row>
    <row r="1213" customFormat="false" ht="12.8" hidden="false" customHeight="false" outlineLevel="0" collapsed="false">
      <c r="F1213" s="0" t="s">
        <v>927</v>
      </c>
    </row>
    <row r="1214" customFormat="false" ht="12.8" hidden="false" customHeight="false" outlineLevel="0" collapsed="false">
      <c r="F1214" s="0" t="s">
        <v>999</v>
      </c>
    </row>
    <row r="1215" customFormat="false" ht="12.8" hidden="false" customHeight="false" outlineLevel="0" collapsed="false">
      <c r="F1215" s="0" t="s">
        <v>999</v>
      </c>
    </row>
    <row r="1216" customFormat="false" ht="12.8" hidden="false" customHeight="false" outlineLevel="0" collapsed="false">
      <c r="F1216" s="0" t="s">
        <v>880</v>
      </c>
    </row>
    <row r="1217" customFormat="false" ht="12.8" hidden="false" customHeight="false" outlineLevel="0" collapsed="false">
      <c r="F1217" s="0" t="s">
        <v>901</v>
      </c>
    </row>
    <row r="1218" customFormat="false" ht="12.8" hidden="false" customHeight="false" outlineLevel="0" collapsed="false">
      <c r="F1218" s="0" t="s">
        <v>927</v>
      </c>
    </row>
    <row r="1219" customFormat="false" ht="12.8" hidden="false" customHeight="false" outlineLevel="0" collapsed="false">
      <c r="F1219" s="0" t="s">
        <v>864</v>
      </c>
    </row>
    <row r="1220" customFormat="false" ht="12.8" hidden="false" customHeight="false" outlineLevel="0" collapsed="false">
      <c r="F1220" s="0" t="s">
        <v>967</v>
      </c>
    </row>
    <row r="1221" customFormat="false" ht="12.8" hidden="false" customHeight="false" outlineLevel="0" collapsed="false">
      <c r="F1221" s="0" t="s">
        <v>1031</v>
      </c>
    </row>
    <row r="1222" customFormat="false" ht="12.8" hidden="false" customHeight="false" outlineLevel="0" collapsed="false">
      <c r="F1222" s="0" t="s">
        <v>988</v>
      </c>
    </row>
    <row r="1223" customFormat="false" ht="12.8" hidden="false" customHeight="false" outlineLevel="0" collapsed="false">
      <c r="F1223" s="0" t="s">
        <v>864</v>
      </c>
    </row>
    <row r="1224" customFormat="false" ht="12.8" hidden="false" customHeight="false" outlineLevel="0" collapsed="false">
      <c r="F1224" s="0" t="s">
        <v>987</v>
      </c>
    </row>
    <row r="1225" customFormat="false" ht="12.8" hidden="false" customHeight="false" outlineLevel="0" collapsed="false">
      <c r="F1225" s="0" t="s">
        <v>973</v>
      </c>
    </row>
    <row r="1226" customFormat="false" ht="12.8" hidden="false" customHeight="false" outlineLevel="0" collapsed="false">
      <c r="F1226" s="0" t="s">
        <v>934</v>
      </c>
    </row>
    <row r="1227" customFormat="false" ht="12.8" hidden="false" customHeight="false" outlineLevel="0" collapsed="false">
      <c r="F1227" s="0" t="s">
        <v>988</v>
      </c>
    </row>
    <row r="1228" customFormat="false" ht="12.8" hidden="false" customHeight="false" outlineLevel="0" collapsed="false">
      <c r="F1228" s="0" t="s">
        <v>988</v>
      </c>
    </row>
    <row r="1229" customFormat="false" ht="12.8" hidden="false" customHeight="false" outlineLevel="0" collapsed="false">
      <c r="F1229" s="0" t="s">
        <v>950</v>
      </c>
    </row>
    <row r="1230" customFormat="false" ht="12.8" hidden="false" customHeight="false" outlineLevel="0" collapsed="false">
      <c r="F1230" s="0" t="s">
        <v>973</v>
      </c>
    </row>
    <row r="1231" customFormat="false" ht="12.8" hidden="false" customHeight="false" outlineLevel="0" collapsed="false">
      <c r="F1231" s="0" t="s">
        <v>905</v>
      </c>
    </row>
    <row r="1232" customFormat="false" ht="12.8" hidden="false" customHeight="false" outlineLevel="0" collapsed="false">
      <c r="F1232" s="0" t="s">
        <v>907</v>
      </c>
    </row>
    <row r="1233" customFormat="false" ht="12.8" hidden="false" customHeight="false" outlineLevel="0" collapsed="false">
      <c r="F1233" s="0" t="s">
        <v>999</v>
      </c>
    </row>
    <row r="1234" customFormat="false" ht="12.8" hidden="false" customHeight="false" outlineLevel="0" collapsed="false">
      <c r="F1234" s="0" t="s">
        <v>967</v>
      </c>
    </row>
    <row r="1235" customFormat="false" ht="12.8" hidden="false" customHeight="false" outlineLevel="0" collapsed="false">
      <c r="F1235" s="0" t="s">
        <v>863</v>
      </c>
    </row>
    <row r="1236" customFormat="false" ht="12.8" hidden="false" customHeight="false" outlineLevel="0" collapsed="false">
      <c r="F1236" s="0" t="s">
        <v>864</v>
      </c>
    </row>
    <row r="1237" customFormat="false" ht="12.8" hidden="false" customHeight="false" outlineLevel="0" collapsed="false">
      <c r="F1237" s="0" t="s">
        <v>942</v>
      </c>
    </row>
    <row r="1238" customFormat="false" ht="12.8" hidden="false" customHeight="false" outlineLevel="0" collapsed="false">
      <c r="F1238" s="0" t="s">
        <v>967</v>
      </c>
    </row>
    <row r="1239" customFormat="false" ht="12.8" hidden="false" customHeight="false" outlineLevel="0" collapsed="false">
      <c r="F1239" s="0" t="s">
        <v>1014</v>
      </c>
    </row>
    <row r="1240" customFormat="false" ht="12.8" hidden="false" customHeight="false" outlineLevel="0" collapsed="false">
      <c r="F1240" s="0" t="s">
        <v>973</v>
      </c>
    </row>
    <row r="1241" customFormat="false" ht="12.8" hidden="false" customHeight="false" outlineLevel="0" collapsed="false">
      <c r="F1241" s="0" t="s">
        <v>927</v>
      </c>
    </row>
    <row r="1242" customFormat="false" ht="12.8" hidden="false" customHeight="false" outlineLevel="0" collapsed="false">
      <c r="F1242" s="0" t="s">
        <v>955</v>
      </c>
    </row>
    <row r="1243" customFormat="false" ht="12.8" hidden="false" customHeight="false" outlineLevel="0" collapsed="false">
      <c r="F1243" s="0" t="s">
        <v>866</v>
      </c>
    </row>
    <row r="1244" customFormat="false" ht="12.8" hidden="false" customHeight="false" outlineLevel="0" collapsed="false">
      <c r="F1244" s="0" t="s">
        <v>863</v>
      </c>
    </row>
    <row r="1245" customFormat="false" ht="12.8" hidden="false" customHeight="false" outlineLevel="0" collapsed="false">
      <c r="F1245" s="0" t="s">
        <v>999</v>
      </c>
    </row>
    <row r="1246" customFormat="false" ht="12.8" hidden="false" customHeight="false" outlineLevel="0" collapsed="false">
      <c r="F1246" s="0" t="s">
        <v>952</v>
      </c>
    </row>
    <row r="1247" customFormat="false" ht="12.8" hidden="false" customHeight="false" outlineLevel="0" collapsed="false">
      <c r="F1247" s="0" t="s">
        <v>927</v>
      </c>
    </row>
    <row r="1248" customFormat="false" ht="12.8" hidden="false" customHeight="false" outlineLevel="0" collapsed="false">
      <c r="F1248" s="0" t="s">
        <v>1014</v>
      </c>
    </row>
    <row r="1249" customFormat="false" ht="12.8" hidden="false" customHeight="false" outlineLevel="0" collapsed="false">
      <c r="F1249" s="0" t="s">
        <v>878</v>
      </c>
    </row>
    <row r="1250" customFormat="false" ht="12.8" hidden="false" customHeight="false" outlineLevel="0" collapsed="false">
      <c r="F1250" s="0" t="s">
        <v>976</v>
      </c>
    </row>
    <row r="1251" customFormat="false" ht="12.8" hidden="false" customHeight="false" outlineLevel="0" collapsed="false">
      <c r="F1251" s="0" t="s">
        <v>1032</v>
      </c>
    </row>
    <row r="1252" customFormat="false" ht="12.8" hidden="false" customHeight="false" outlineLevel="0" collapsed="false">
      <c r="F1252" s="0" t="s">
        <v>1033</v>
      </c>
    </row>
    <row r="1253" customFormat="false" ht="12.8" hidden="false" customHeight="false" outlineLevel="0" collapsed="false">
      <c r="F1253" s="0" t="s">
        <v>1002</v>
      </c>
    </row>
    <row r="1254" customFormat="false" ht="12.8" hidden="false" customHeight="false" outlineLevel="0" collapsed="false">
      <c r="F1254" s="0" t="s">
        <v>901</v>
      </c>
    </row>
    <row r="1255" customFormat="false" ht="12.8" hidden="false" customHeight="false" outlineLevel="0" collapsed="false">
      <c r="F1255" s="0" t="s">
        <v>864</v>
      </c>
    </row>
    <row r="1256" customFormat="false" ht="12.8" hidden="false" customHeight="false" outlineLevel="0" collapsed="false">
      <c r="F1256" s="0" t="s">
        <v>927</v>
      </c>
    </row>
    <row r="1257" customFormat="false" ht="12.8" hidden="false" customHeight="false" outlineLevel="0" collapsed="false">
      <c r="F1257" s="0" t="s">
        <v>1026</v>
      </c>
    </row>
  </sheetData>
  <autoFilter ref="A1:AI1257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38"/>
  <sheetViews>
    <sheetView showFormulas="false" showGridLines="true" showRowColHeaders="true" showZeros="true" rightToLeft="false" tabSelected="false" showOutlineSymbols="true" defaultGridColor="true" view="normal" topLeftCell="B19" colorId="64" zoomScale="100" zoomScaleNormal="100" zoomScalePageLayoutView="100" workbookViewId="0">
      <selection pane="topLeft" activeCell="I31" activeCellId="0" sqref="I31"/>
    </sheetView>
  </sheetViews>
  <sheetFormatPr defaultRowHeight="13.2" zeroHeight="false" outlineLevelRow="0" outlineLevelCol="0"/>
  <cols>
    <col collapsed="false" customWidth="false" hidden="false" outlineLevel="0" max="2" min="1" style="10" width="11.56"/>
    <col collapsed="false" customWidth="true" hidden="false" outlineLevel="0" max="3" min="3" style="10" width="7.56"/>
    <col collapsed="false" customWidth="true" hidden="false" outlineLevel="0" max="4" min="4" style="10" width="16.22"/>
    <col collapsed="false" customWidth="true" hidden="false" outlineLevel="0" max="5" min="5" style="10" width="7.56"/>
    <col collapsed="false" customWidth="true" hidden="false" outlineLevel="0" max="6" min="6" style="10" width="14.78"/>
    <col collapsed="false" customWidth="true" hidden="false" outlineLevel="0" max="7" min="7" style="10" width="8.33"/>
    <col collapsed="false" customWidth="true" hidden="false" outlineLevel="0" max="8" min="8" style="10" width="16"/>
    <col collapsed="false" customWidth="true" hidden="false" outlineLevel="0" max="9" min="9" style="10" width="7.22"/>
    <col collapsed="false" customWidth="true" hidden="false" outlineLevel="0" max="10" min="10" style="10" width="15.66"/>
    <col collapsed="false" customWidth="true" hidden="false" outlineLevel="0" max="11" min="11" style="10" width="7.44"/>
    <col collapsed="false" customWidth="true" hidden="false" outlineLevel="0" max="12" min="12" style="10" width="13.55"/>
    <col collapsed="false" customWidth="true" hidden="false" outlineLevel="0" max="13" min="13" style="10" width="7.44"/>
    <col collapsed="false" customWidth="true" hidden="false" outlineLevel="0" max="14" min="14" style="10" width="16.22"/>
    <col collapsed="false" customWidth="false" hidden="false" outlineLevel="0" max="1025" min="15" style="10" width="11.56"/>
  </cols>
  <sheetData>
    <row r="1" customFormat="false" ht="13.35" hidden="false" customHeight="true" outlineLevel="0" collapsed="false">
      <c r="A1" s="11"/>
      <c r="B1" s="12"/>
      <c r="C1" s="13" t="s">
        <v>1034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customFormat="false" ht="13.35" hidden="false" customHeight="true" outlineLevel="0" collapsed="false">
      <c r="A2" s="14"/>
      <c r="B2" s="15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customFormat="false" ht="13.35" hidden="false" customHeight="true" outlineLevel="0" collapsed="false">
      <c r="A3" s="14"/>
      <c r="B3" s="15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</row>
    <row r="4" customFormat="false" ht="13.35" hidden="false" customHeight="true" outlineLevel="0" collapsed="false">
      <c r="A4" s="14"/>
      <c r="B4" s="15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</row>
    <row r="5" customFormat="false" ht="13.35" hidden="false" customHeight="true" outlineLevel="0" collapsed="false">
      <c r="A5" s="14"/>
      <c r="B5" s="15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6"/>
      <c r="AF5" s="16"/>
      <c r="AG5" s="16"/>
      <c r="AH5" s="16"/>
      <c r="AI5" s="16"/>
    </row>
    <row r="6" customFormat="false" ht="13.35" hidden="false" customHeight="true" outlineLevel="0" collapsed="false">
      <c r="A6" s="14"/>
      <c r="B6" s="15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6"/>
      <c r="AF6" s="16"/>
      <c r="AG6" s="16"/>
      <c r="AH6" s="16"/>
      <c r="AI6" s="16"/>
    </row>
    <row r="7" customFormat="false" ht="13.35" hidden="false" customHeight="true" outlineLevel="0" collapsed="false">
      <c r="A7" s="14"/>
      <c r="B7" s="15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</row>
    <row r="8" s="25" customFormat="true" ht="21" hidden="false" customHeight="true" outlineLevel="0" collapsed="false">
      <c r="A8" s="18"/>
      <c r="B8" s="19"/>
      <c r="C8" s="20" t="s">
        <v>1035</v>
      </c>
      <c r="D8" s="20"/>
      <c r="E8" s="20" t="s">
        <v>1036</v>
      </c>
      <c r="F8" s="20"/>
      <c r="G8" s="20" t="s">
        <v>1037</v>
      </c>
      <c r="H8" s="20"/>
      <c r="I8" s="20" t="s">
        <v>1038</v>
      </c>
      <c r="J8" s="20"/>
      <c r="K8" s="20" t="s">
        <v>1039</v>
      </c>
      <c r="L8" s="20"/>
      <c r="M8" s="21" t="s">
        <v>1040</v>
      </c>
      <c r="N8" s="21"/>
      <c r="O8" s="22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24"/>
      <c r="AG8" s="24"/>
      <c r="AH8" s="24"/>
      <c r="AI8" s="24"/>
    </row>
    <row r="9" customFormat="false" ht="13.35" hidden="false" customHeight="true" outlineLevel="0" collapsed="false">
      <c r="A9" s="26"/>
      <c r="B9" s="27"/>
      <c r="C9" s="28" t="s">
        <v>1041</v>
      </c>
      <c r="D9" s="29" t="s">
        <v>1042</v>
      </c>
      <c r="E9" s="28" t="s">
        <v>1041</v>
      </c>
      <c r="F9" s="29" t="s">
        <v>1042</v>
      </c>
      <c r="G9" s="28" t="s">
        <v>1041</v>
      </c>
      <c r="H9" s="29" t="s">
        <v>1042</v>
      </c>
      <c r="I9" s="28" t="s">
        <v>1041</v>
      </c>
      <c r="J9" s="29" t="s">
        <v>1042</v>
      </c>
      <c r="K9" s="28" t="s">
        <v>1041</v>
      </c>
      <c r="L9" s="29" t="s">
        <v>1042</v>
      </c>
      <c r="M9" s="28" t="s">
        <v>1041</v>
      </c>
      <c r="N9" s="30" t="s">
        <v>1042</v>
      </c>
      <c r="O9" s="31"/>
      <c r="P9" s="32"/>
      <c r="Q9" s="33"/>
      <c r="R9" s="34"/>
      <c r="S9" s="33"/>
      <c r="T9" s="34"/>
      <c r="U9" s="33"/>
      <c r="V9" s="34"/>
      <c r="W9" s="33"/>
      <c r="X9" s="34"/>
      <c r="Y9" s="33"/>
      <c r="Z9" s="34"/>
      <c r="AA9" s="33"/>
      <c r="AB9" s="34"/>
      <c r="AC9" s="33"/>
      <c r="AD9" s="34"/>
      <c r="AE9" s="16"/>
    </row>
    <row r="10" customFormat="false" ht="13.35" hidden="false" customHeight="true" outlineLevel="0" collapsed="false">
      <c r="A10" s="35"/>
      <c r="B10" s="36"/>
      <c r="C10" s="28"/>
      <c r="D10" s="29"/>
      <c r="E10" s="28"/>
      <c r="F10" s="29"/>
      <c r="G10" s="28"/>
      <c r="H10" s="29"/>
      <c r="I10" s="28"/>
      <c r="J10" s="29"/>
      <c r="K10" s="28"/>
      <c r="L10" s="29"/>
      <c r="M10" s="28"/>
      <c r="N10" s="30"/>
      <c r="O10" s="31"/>
      <c r="P10" s="32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customFormat="false" ht="22.05" hidden="false" customHeight="false" outlineLevel="0" collapsed="false">
      <c r="A11" s="37" t="s">
        <v>1043</v>
      </c>
      <c r="B11" s="37"/>
      <c r="C11" s="38" t="str">
        <f aca="true">INDIRECT("F3!"&amp;ADDRESS(ROW()-9,MATCH(C$8,F3!$1:$1,0)+3,4,1),1)</f>
        <v/>
      </c>
      <c r="D11" s="38" t="str">
        <f aca="true">INDIRECT("F3!"&amp;ADDRESS(ROW()-9,MATCH(C$8,F3!$1:$1,0)+1,4,1),1)</f>
        <v/>
      </c>
      <c r="E11" s="38" t="str">
        <f aca="true">INDIRECT("F3!"&amp;ADDRESS(ROW()-9,MATCH(E$8,F3!$1:$1,0)+3,4,1),1)</f>
        <v/>
      </c>
      <c r="F11" s="38" t="str">
        <f aca="true">INDIRECT("F3!"&amp;ADDRESS(ROW()-9,MATCH(E$8,F3!$1:$1,0)+1,4,1),1)</f>
        <v/>
      </c>
      <c r="G11" s="38" t="str">
        <f aca="true">INDIRECT("F3!"&amp;ADDRESS(ROW()-9,MATCH(G$8,F3!$1:$1,0)+3,4,1),1)</f>
        <v/>
      </c>
      <c r="H11" s="38" t="str">
        <f aca="true">INDIRECT("F3!"&amp;ADDRESS(ROW()-9,MATCH(G$8,F3!$1:$1,0)+1,4,1),1)</f>
        <v/>
      </c>
      <c r="I11" s="38" t="str">
        <f aca="true">INDIRECT("F3!"&amp;ADDRESS(ROW()-9,MATCH(I$8,F3!$1:$1,0)+3,4,1),1)</f>
        <v/>
      </c>
      <c r="J11" s="38" t="str">
        <f aca="true">INDIRECT("F3!"&amp;ADDRESS(ROW()-9,MATCH(I$8,F3!$1:$1,0)+1,4,1),1)</f>
        <v/>
      </c>
      <c r="K11" s="38" t="str">
        <f aca="true">INDIRECT("F3!"&amp;ADDRESS(ROW()-9,MATCH(K$8,F3!$1:$1,0)+3,4,1),1)</f>
        <v/>
      </c>
      <c r="L11" s="38" t="str">
        <f aca="true">INDIRECT("F3!"&amp;ADDRESS(ROW()-9,MATCH(K$8,F3!$1:$1,0)+1,4,1),1)</f>
        <v/>
      </c>
      <c r="M11" s="38" t="str">
        <f aca="true">INDIRECT("F3!"&amp;ADDRESS(ROW()-9,MATCH(M$8,F3!$1:$1,0)+3,4,1),1)</f>
        <v/>
      </c>
      <c r="N11" s="39" t="str">
        <f aca="true">INDIRECT("F3!"&amp;ADDRESS(ROW()-9,MATCH(M$8,F3!$1:$1,0)+1,4,1),1)</f>
        <v/>
      </c>
      <c r="O11" s="31"/>
      <c r="P11" s="32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customFormat="false" ht="22.05" hidden="false" customHeight="false" outlineLevel="0" collapsed="false">
      <c r="A12" s="37" t="s">
        <v>1044</v>
      </c>
      <c r="B12" s="37"/>
      <c r="C12" s="38" t="str">
        <f aca="true">INDIRECT("F3!"&amp;ADDRESS(ROW()-9,MATCH(C$8,F3!$1:$1,0)+3,4,1),1)</f>
        <v/>
      </c>
      <c r="D12" s="38" t="str">
        <f aca="true">INDIRECT("F3!"&amp;ADDRESS(ROW()-9,MATCH(C$8,F3!$1:$1,0)+1,4,1),1)</f>
        <v/>
      </c>
      <c r="E12" s="38" t="str">
        <f aca="true">INDIRECT("F3!"&amp;ADDRESS(ROW()-9,MATCH(E$8,F3!$1:$1,0)+3,4,1),1)</f>
        <v/>
      </c>
      <c r="F12" s="38" t="str">
        <f aca="true">INDIRECT("F3!"&amp;ADDRESS(ROW()-9,MATCH(E$8,F3!$1:$1,0)+1,4,1),1)</f>
        <v/>
      </c>
      <c r="G12" s="38" t="str">
        <f aca="true">INDIRECT("F3!"&amp;ADDRESS(ROW()-9,MATCH(G$8,F3!$1:$1,0)+3,4,1),1)</f>
        <v/>
      </c>
      <c r="H12" s="38" t="str">
        <f aca="true">INDIRECT("F3!"&amp;ADDRESS(ROW()-9,MATCH(G$8,F3!$1:$1,0)+1,4,1),1)</f>
        <v/>
      </c>
      <c r="I12" s="38" t="str">
        <f aca="true">INDIRECT("F3!"&amp;ADDRESS(ROW()-9,MATCH(I$8,F3!$1:$1,0)+3,4,1),1)</f>
        <v/>
      </c>
      <c r="J12" s="38" t="str">
        <f aca="true">INDIRECT("F3!"&amp;ADDRESS(ROW()-9,MATCH(I$8,F3!$1:$1,0)+1,4,1),1)</f>
        <v/>
      </c>
      <c r="K12" s="38" t="str">
        <f aca="true">INDIRECT("F3!"&amp;ADDRESS(ROW()-9,MATCH(K$8,F3!$1:$1,0)+3,4,1),1)</f>
        <v/>
      </c>
      <c r="L12" s="38" t="str">
        <f aca="true">INDIRECT("F3!"&amp;ADDRESS(ROW()-9,MATCH(K$8,F3!$1:$1,0)+1,4,1),1)</f>
        <v/>
      </c>
      <c r="M12" s="38" t="str">
        <f aca="true">INDIRECT("F3!"&amp;ADDRESS(ROW()-9,MATCH(M$8,F3!$1:$1,0)+3,4,1),1)</f>
        <v/>
      </c>
      <c r="N12" s="39" t="str">
        <f aca="true">INDIRECT("F3!"&amp;ADDRESS(ROW()-9,MATCH(M$8,F3!$1:$1,0)+1,4,1),1)</f>
        <v/>
      </c>
      <c r="O12" s="31"/>
      <c r="P12" s="32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customFormat="false" ht="22.05" hidden="false" customHeight="false" outlineLevel="0" collapsed="false">
      <c r="A13" s="37" t="s">
        <v>1045</v>
      </c>
      <c r="B13" s="37"/>
      <c r="C13" s="38" t="str">
        <f aca="true">INDIRECT("F3!"&amp;ADDRESS(ROW()-9,MATCH(C$8,F3!$1:$1,0)+3,4,1),1)</f>
        <v/>
      </c>
      <c r="D13" s="38" t="str">
        <f aca="true">INDIRECT("F3!"&amp;ADDRESS(ROW()-9,MATCH(C$8,F3!$1:$1,0)+1,4,1),1)</f>
        <v/>
      </c>
      <c r="E13" s="38" t="str">
        <f aca="true">INDIRECT("F3!"&amp;ADDRESS(ROW()-9,MATCH(E$8,F3!$1:$1,0)+3,4,1),1)</f>
        <v/>
      </c>
      <c r="F13" s="38" t="str">
        <f aca="true">INDIRECT("F3!"&amp;ADDRESS(ROW()-9,MATCH(E$8,F3!$1:$1,0)+1,4,1),1)</f>
        <v/>
      </c>
      <c r="G13" s="38" t="str">
        <f aca="true">INDIRECT("F3!"&amp;ADDRESS(ROW()-9,MATCH(G$8,F3!$1:$1,0)+3,4,1),1)</f>
        <v/>
      </c>
      <c r="H13" s="38" t="str">
        <f aca="true">INDIRECT("F3!"&amp;ADDRESS(ROW()-9,MATCH(G$8,F3!$1:$1,0)+1,4,1),1)</f>
        <v/>
      </c>
      <c r="I13" s="38" t="str">
        <f aca="true">INDIRECT("F3!"&amp;ADDRESS(ROW()-9,MATCH(I$8,F3!$1:$1,0)+3,4,1),1)</f>
        <v/>
      </c>
      <c r="J13" s="38" t="str">
        <f aca="true">INDIRECT("F3!"&amp;ADDRESS(ROW()-9,MATCH(I$8,F3!$1:$1,0)+1,4,1),1)</f>
        <v/>
      </c>
      <c r="K13" s="38" t="str">
        <f aca="true">INDIRECT("F3!"&amp;ADDRESS(ROW()-9,MATCH(K$8,F3!$1:$1,0)+3,4,1),1)</f>
        <v/>
      </c>
      <c r="L13" s="38" t="str">
        <f aca="true">INDIRECT("F3!"&amp;ADDRESS(ROW()-9,MATCH(K$8,F3!$1:$1,0)+1,4,1),1)</f>
        <v/>
      </c>
      <c r="M13" s="38" t="str">
        <f aca="true">INDIRECT("F3!"&amp;ADDRESS(ROW()-9,MATCH(M$8,F3!$1:$1,0)+3,4,1),1)</f>
        <v/>
      </c>
      <c r="N13" s="39" t="str">
        <f aca="true">INDIRECT("F3!"&amp;ADDRESS(ROW()-9,MATCH(M$8,F3!$1:$1,0)+1,4,1),1)</f>
        <v/>
      </c>
      <c r="O13" s="31"/>
      <c r="P13" s="32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customFormat="false" ht="22.05" hidden="false" customHeight="false" outlineLevel="0" collapsed="false">
      <c r="A14" s="37" t="s">
        <v>1046</v>
      </c>
      <c r="B14" s="37"/>
      <c r="C14" s="38" t="str">
        <f aca="true">INDIRECT("F3!"&amp;ADDRESS(ROW()-9,MATCH(C$8,F3!$1:$1,0)+3,4,1),1)</f>
        <v/>
      </c>
      <c r="D14" s="38" t="str">
        <f aca="true">INDIRECT("F3!"&amp;ADDRESS(ROW()-9,MATCH(C$8,F3!$1:$1,0)+1,4,1),1)</f>
        <v/>
      </c>
      <c r="E14" s="38" t="str">
        <f aca="true">INDIRECT("F3!"&amp;ADDRESS(ROW()-9,MATCH(E$8,F3!$1:$1,0)+3,4,1),1)</f>
        <v/>
      </c>
      <c r="F14" s="38" t="str">
        <f aca="true">INDIRECT("F3!"&amp;ADDRESS(ROW()-9,MATCH(E$8,F3!$1:$1,0)+1,4,1),1)</f>
        <v/>
      </c>
      <c r="G14" s="38" t="str">
        <f aca="true">INDIRECT("F3!"&amp;ADDRESS(ROW()-9,MATCH(G$8,F3!$1:$1,0)+3,4,1),1)</f>
        <v/>
      </c>
      <c r="H14" s="38" t="str">
        <f aca="true">INDIRECT("F3!"&amp;ADDRESS(ROW()-9,MATCH(G$8,F3!$1:$1,0)+1,4,1),1)</f>
        <v/>
      </c>
      <c r="I14" s="38" t="str">
        <f aca="true">INDIRECT("F3!"&amp;ADDRESS(ROW()-9,MATCH(I$8,F3!$1:$1,0)+3,4,1),1)</f>
        <v/>
      </c>
      <c r="J14" s="38" t="str">
        <f aca="true">INDIRECT("F3!"&amp;ADDRESS(ROW()-9,MATCH(I$8,F3!$1:$1,0)+1,4,1),1)</f>
        <v/>
      </c>
      <c r="K14" s="38" t="str">
        <f aca="true">INDIRECT("F3!"&amp;ADDRESS(ROW()-9,MATCH(K$8,F3!$1:$1,0)+3,4,1),1)</f>
        <v/>
      </c>
      <c r="L14" s="38" t="str">
        <f aca="true">INDIRECT("F3!"&amp;ADDRESS(ROW()-9,MATCH(K$8,F3!$1:$1,0)+1,4,1),1)</f>
        <v/>
      </c>
      <c r="M14" s="38" t="str">
        <f aca="true">INDIRECT("F3!"&amp;ADDRESS(ROW()-9,MATCH(M$8,F3!$1:$1,0)+3,4,1),1)</f>
        <v/>
      </c>
      <c r="N14" s="39" t="str">
        <f aca="true">INDIRECT("F3!"&amp;ADDRESS(ROW()-9,MATCH(M$8,F3!$1:$1,0)+1,4,1),1)</f>
        <v/>
      </c>
      <c r="O14" s="31"/>
      <c r="P14" s="32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customFormat="false" ht="22.05" hidden="false" customHeight="false" outlineLevel="0" collapsed="false">
      <c r="A15" s="37" t="s">
        <v>1047</v>
      </c>
      <c r="B15" s="37"/>
      <c r="C15" s="38" t="str">
        <f aca="true">INDIRECT("F3!"&amp;ADDRESS(ROW()-9,MATCH(C$8,F3!$1:$1,0)+3,4,1),1)</f>
        <v/>
      </c>
      <c r="D15" s="38" t="str">
        <f aca="true">INDIRECT("F3!"&amp;ADDRESS(ROW()-9,MATCH(C$8,F3!$1:$1,0)+1,4,1),1)</f>
        <v/>
      </c>
      <c r="E15" s="38" t="str">
        <f aca="true">INDIRECT("F3!"&amp;ADDRESS(ROW()-9,MATCH(E$8,F3!$1:$1,0)+3,4,1),1)</f>
        <v/>
      </c>
      <c r="F15" s="38" t="str">
        <f aca="true">INDIRECT("F3!"&amp;ADDRESS(ROW()-9,MATCH(E$8,F3!$1:$1,0)+1,4,1),1)</f>
        <v/>
      </c>
      <c r="G15" s="38" t="str">
        <f aca="true">INDIRECT("F3!"&amp;ADDRESS(ROW()-9,MATCH(G$8,F3!$1:$1,0)+3,4,1),1)</f>
        <v/>
      </c>
      <c r="H15" s="38" t="str">
        <f aca="true">INDIRECT("F3!"&amp;ADDRESS(ROW()-9,MATCH(G$8,F3!$1:$1,0)+1,4,1),1)</f>
        <v/>
      </c>
      <c r="I15" s="38" t="str">
        <f aca="true">INDIRECT("F3!"&amp;ADDRESS(ROW()-9,MATCH(I$8,F3!$1:$1,0)+3,4,1),1)</f>
        <v/>
      </c>
      <c r="J15" s="38" t="str">
        <f aca="true">INDIRECT("F3!"&amp;ADDRESS(ROW()-9,MATCH(I$8,F3!$1:$1,0)+1,4,1),1)</f>
        <v/>
      </c>
      <c r="K15" s="38" t="str">
        <f aca="true">INDIRECT("F3!"&amp;ADDRESS(ROW()-9,MATCH(K$8,F3!$1:$1,0)+3,4,1),1)</f>
        <v/>
      </c>
      <c r="L15" s="38" t="str">
        <f aca="true">INDIRECT("F3!"&amp;ADDRESS(ROW()-9,MATCH(K$8,F3!$1:$1,0)+1,4,1),1)</f>
        <v/>
      </c>
      <c r="M15" s="38" t="str">
        <f aca="true">INDIRECT("F3!"&amp;ADDRESS(ROW()-9,MATCH(M$8,F3!$1:$1,0)+3,4,1),1)</f>
        <v/>
      </c>
      <c r="N15" s="39" t="str">
        <f aca="true">INDIRECT("F3!"&amp;ADDRESS(ROW()-9,MATCH(M$8,F3!$1:$1,0)+1,4,1),1)</f>
        <v/>
      </c>
      <c r="O15" s="31"/>
      <c r="P15" s="32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customFormat="false" ht="13.35" hidden="false" customHeight="true" outlineLevel="0" collapsed="false">
      <c r="A16" s="35"/>
      <c r="B16" s="36"/>
      <c r="C16" s="40" t="s">
        <v>1048</v>
      </c>
      <c r="D16" s="40"/>
      <c r="E16" s="40" t="s">
        <v>1048</v>
      </c>
      <c r="F16" s="40"/>
      <c r="G16" s="40" t="s">
        <v>1048</v>
      </c>
      <c r="H16" s="40"/>
      <c r="I16" s="40" t="s">
        <v>1048</v>
      </c>
      <c r="J16" s="40"/>
      <c r="K16" s="40" t="s">
        <v>1048</v>
      </c>
      <c r="L16" s="40"/>
      <c r="M16" s="41" t="s">
        <v>1048</v>
      </c>
      <c r="N16" s="41"/>
      <c r="O16" s="31"/>
      <c r="P16" s="3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16"/>
    </row>
    <row r="17" customFormat="false" ht="19.2" hidden="false" customHeight="true" outlineLevel="0" collapsed="false">
      <c r="A17" s="35"/>
      <c r="B17" s="36"/>
      <c r="C17" s="43" t="n">
        <f aca="false">Manquants!AR1</f>
        <v>0</v>
      </c>
      <c r="D17" s="43"/>
      <c r="E17" s="43" t="n">
        <f aca="false">Manquants!AV1</f>
        <v>0</v>
      </c>
      <c r="F17" s="43"/>
      <c r="G17" s="43" t="n">
        <f aca="false">Manquants!AZ1</f>
        <v>0</v>
      </c>
      <c r="H17" s="43"/>
      <c r="I17" s="43" t="n">
        <f aca="false">Manquants!BC1</f>
        <v>0</v>
      </c>
      <c r="J17" s="43"/>
      <c r="K17" s="43" t="n">
        <f aca="false">Manquants!BH1</f>
        <v>0</v>
      </c>
      <c r="L17" s="43"/>
      <c r="M17" s="44" t="n">
        <f aca="false">Manquants!BL1</f>
        <v>0</v>
      </c>
      <c r="N17" s="44"/>
      <c r="O17" s="31"/>
      <c r="P17" s="32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16"/>
    </row>
    <row r="18" s="25" customFormat="true" ht="19.2" hidden="false" customHeight="true" outlineLevel="0" collapsed="false">
      <c r="A18" s="46"/>
      <c r="B18" s="47"/>
      <c r="C18" s="20" t="s">
        <v>830</v>
      </c>
      <c r="D18" s="20"/>
      <c r="E18" s="20" t="s">
        <v>1049</v>
      </c>
      <c r="F18" s="20"/>
      <c r="G18" s="20" t="s">
        <v>1050</v>
      </c>
      <c r="H18" s="20"/>
      <c r="I18" s="20" t="s">
        <v>1051</v>
      </c>
      <c r="J18" s="20"/>
      <c r="K18" s="20" t="s">
        <v>140</v>
      </c>
      <c r="L18" s="20"/>
      <c r="M18" s="21" t="s">
        <v>39</v>
      </c>
      <c r="N18" s="21"/>
      <c r="O18" s="48"/>
      <c r="P18" s="23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24"/>
    </row>
    <row r="19" customFormat="false" ht="13.2" hidden="false" customHeight="true" outlineLevel="0" collapsed="false">
      <c r="A19" s="35"/>
      <c r="B19" s="36"/>
      <c r="C19" s="28" t="s">
        <v>1041</v>
      </c>
      <c r="D19" s="29" t="s">
        <v>1042</v>
      </c>
      <c r="E19" s="28" t="s">
        <v>1041</v>
      </c>
      <c r="F19" s="29" t="s">
        <v>1042</v>
      </c>
      <c r="G19" s="28" t="s">
        <v>1041</v>
      </c>
      <c r="H19" s="29" t="s">
        <v>1042</v>
      </c>
      <c r="I19" s="28" t="s">
        <v>1041</v>
      </c>
      <c r="J19" s="29" t="s">
        <v>1042</v>
      </c>
      <c r="K19" s="28" t="s">
        <v>1041</v>
      </c>
      <c r="L19" s="29" t="s">
        <v>1042</v>
      </c>
      <c r="M19" s="28" t="s">
        <v>1041</v>
      </c>
      <c r="N19" s="30" t="s">
        <v>1042</v>
      </c>
      <c r="O19" s="49"/>
      <c r="P19" s="32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16"/>
    </row>
    <row r="20" customFormat="false" ht="13.2" hidden="false" customHeight="false" outlineLevel="0" collapsed="false">
      <c r="A20" s="35"/>
      <c r="B20" s="36"/>
      <c r="C20" s="28"/>
      <c r="D20" s="29"/>
      <c r="E20" s="28"/>
      <c r="F20" s="29"/>
      <c r="G20" s="28"/>
      <c r="H20" s="29"/>
      <c r="I20" s="28"/>
      <c r="J20" s="29"/>
      <c r="K20" s="28"/>
      <c r="L20" s="29"/>
      <c r="M20" s="28"/>
      <c r="N20" s="30"/>
      <c r="O20" s="16"/>
      <c r="P20" s="32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customFormat="false" ht="22.05" hidden="false" customHeight="false" outlineLevel="0" collapsed="false">
      <c r="A21" s="37" t="s">
        <v>1043</v>
      </c>
      <c r="B21" s="37"/>
      <c r="C21" s="38" t="n">
        <f aca="true">INDIRECT("F3!"&amp;ADDRESS(ROW()-19,MATCH(C$18,F3!$1:$1,0)+3,4,1),1)</f>
        <v>181724</v>
      </c>
      <c r="D21" s="38" t="n">
        <f aca="true">INDIRECT("F3!"&amp;ADDRESS(ROW()-19,MATCH(C$18,F3!$1:$1,0)+1,4,1),1)</f>
        <v>8</v>
      </c>
      <c r="E21" s="38" t="str">
        <f aca="true">INDIRECT("F3!"&amp;ADDRESS(ROW()-19,MATCH(E$18,F3!$1:$1,0)+3,4,1),1)</f>
        <v/>
      </c>
      <c r="F21" s="38" t="str">
        <f aca="true">INDIRECT("F3!"&amp;ADDRESS(ROW()-19,MATCH(E$18,F3!$1:$1,0)+1,4,1),1)</f>
        <v/>
      </c>
      <c r="G21" s="38" t="str">
        <f aca="true">INDIRECT("F3!"&amp;ADDRESS(ROW()-19,MATCH(G$18,F3!$1:$1,0)+3,4,1),1)</f>
        <v/>
      </c>
      <c r="H21" s="38" t="str">
        <f aca="true">INDIRECT("F3!"&amp;ADDRESS(ROW()-19,MATCH(G$18,F3!$1:$1,0)+1,4,1),1)</f>
        <v/>
      </c>
      <c r="I21" s="38" t="str">
        <f aca="true">INDIRECT("F3!"&amp;ADDRESS(ROW()-19,MATCH(I$18,F3!$1:$1,0)+3,4,1),1)</f>
        <v/>
      </c>
      <c r="J21" s="38" t="str">
        <f aca="true">INDIRECT("F3!"&amp;ADDRESS(ROW()-19,MATCH(I$18,F3!$1:$1,0)+1,4,1),1)</f>
        <v/>
      </c>
      <c r="K21" s="38" t="n">
        <f aca="true">INDIRECT("F3!"&amp;ADDRESS(ROW()-19,MATCH(K$18,F3!$1:$1,0)+3,4,1),1)</f>
        <v>57337</v>
      </c>
      <c r="L21" s="38" t="n">
        <f aca="true">INDIRECT("F3!"&amp;ADDRESS(ROW()-19,MATCH(K$18,F3!$1:$1,0)+1,4,1),1)</f>
        <v>4</v>
      </c>
      <c r="M21" s="38" t="n">
        <f aca="true">INDIRECT("F3!"&amp;ADDRESS(ROW()-19,MATCH(M$18,F3!$1:$1,0)+3,4,1),1)</f>
        <v>126690</v>
      </c>
      <c r="N21" s="39" t="n">
        <f aca="true">INDIRECT("F3!"&amp;ADDRESS(ROW()-19,MATCH(M$18,F3!$1:$1,0)+1,4,1),1)</f>
        <v>7</v>
      </c>
      <c r="O21" s="16"/>
      <c r="P21" s="32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customFormat="false" ht="22.05" hidden="false" customHeight="false" outlineLevel="0" collapsed="false">
      <c r="A22" s="37" t="s">
        <v>1044</v>
      </c>
      <c r="B22" s="37"/>
      <c r="C22" s="38" t="str">
        <f aca="true">INDIRECT("F3!"&amp;ADDRESS(ROW()-19,MATCH(C$18,F3!$1:$1,0)+3,4,1),1)</f>
        <v/>
      </c>
      <c r="D22" s="38" t="str">
        <f aca="true">INDIRECT("F3!"&amp;ADDRESS(ROW()-19,MATCH(C$18,F3!$1:$1,0)+1,4,1),1)</f>
        <v/>
      </c>
      <c r="E22" s="38" t="str">
        <f aca="true">INDIRECT("F3!"&amp;ADDRESS(ROW()-19,MATCH(E$18,F3!$1:$1,0)+3,4,1),1)</f>
        <v/>
      </c>
      <c r="F22" s="38" t="str">
        <f aca="true">INDIRECT("F3!"&amp;ADDRESS(ROW()-19,MATCH(E$18,F3!$1:$1,0)+1,4,1),1)</f>
        <v/>
      </c>
      <c r="G22" s="38" t="str">
        <f aca="true">INDIRECT("F3!"&amp;ADDRESS(ROW()-19,MATCH(G$18,F3!$1:$1,0)+3,4,1),1)</f>
        <v/>
      </c>
      <c r="H22" s="38" t="str">
        <f aca="true">INDIRECT("F3!"&amp;ADDRESS(ROW()-19,MATCH(G$18,F3!$1:$1,0)+1,4,1),1)</f>
        <v/>
      </c>
      <c r="I22" s="38" t="str">
        <f aca="true">INDIRECT("F3!"&amp;ADDRESS(ROW()-19,MATCH(I$18,F3!$1:$1,0)+3,4,1),1)</f>
        <v/>
      </c>
      <c r="J22" s="38" t="str">
        <f aca="true">INDIRECT("F3!"&amp;ADDRESS(ROW()-19,MATCH(I$18,F3!$1:$1,0)+1,4,1),1)</f>
        <v/>
      </c>
      <c r="K22" s="38" t="n">
        <f aca="true">INDIRECT("F3!"&amp;ADDRESS(ROW()-19,MATCH(K$18,F3!$1:$1,0)+3,4,1),1)</f>
        <v>81346</v>
      </c>
      <c r="L22" s="38" t="n">
        <f aca="true">INDIRECT("F3!"&amp;ADDRESS(ROW()-19,MATCH(K$18,F3!$1:$1,0)+1,4,1),1)</f>
        <v>2</v>
      </c>
      <c r="M22" s="38" t="n">
        <f aca="true">INDIRECT("F3!"&amp;ADDRESS(ROW()-19,MATCH(M$18,F3!$1:$1,0)+3,4,1),1)</f>
        <v>123386</v>
      </c>
      <c r="N22" s="39" t="n">
        <f aca="true">INDIRECT("F3!"&amp;ADDRESS(ROW()-19,MATCH(M$18,F3!$1:$1,0)+1,4,1),1)</f>
        <v>4</v>
      </c>
      <c r="O22" s="16"/>
      <c r="P22" s="32"/>
      <c r="Q22" s="16"/>
      <c r="R22" s="16"/>
      <c r="S22" s="50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customFormat="false" ht="22.05" hidden="false" customHeight="false" outlineLevel="0" collapsed="false">
      <c r="A23" s="37" t="s">
        <v>1045</v>
      </c>
      <c r="B23" s="37"/>
      <c r="C23" s="38" t="str">
        <f aca="true">INDIRECT("F3!"&amp;ADDRESS(ROW()-19,MATCH(C$18,F3!$1:$1,0)+3,4,1),1)</f>
        <v/>
      </c>
      <c r="D23" s="38" t="str">
        <f aca="true">INDIRECT("F3!"&amp;ADDRESS(ROW()-19,MATCH(C$18,F3!$1:$1,0)+1,4,1),1)</f>
        <v/>
      </c>
      <c r="E23" s="38" t="str">
        <f aca="true">INDIRECT("F3!"&amp;ADDRESS(ROW()-19,MATCH(E$18,F3!$1:$1,0)+3,4,1),1)</f>
        <v/>
      </c>
      <c r="F23" s="38" t="str">
        <f aca="true">INDIRECT("F3!"&amp;ADDRESS(ROW()-19,MATCH(E$18,F3!$1:$1,0)+1,4,1),1)</f>
        <v/>
      </c>
      <c r="G23" s="38" t="str">
        <f aca="true">INDIRECT("F3!"&amp;ADDRESS(ROW()-19,MATCH(G$18,F3!$1:$1,0)+3,4,1),1)</f>
        <v/>
      </c>
      <c r="H23" s="38" t="str">
        <f aca="true">INDIRECT("F3!"&amp;ADDRESS(ROW()-19,MATCH(G$18,F3!$1:$1,0)+1,4,1),1)</f>
        <v/>
      </c>
      <c r="I23" s="38" t="str">
        <f aca="true">INDIRECT("F3!"&amp;ADDRESS(ROW()-19,MATCH(I$18,F3!$1:$1,0)+3,4,1),1)</f>
        <v/>
      </c>
      <c r="J23" s="38" t="str">
        <f aca="true">INDIRECT("F3!"&amp;ADDRESS(ROW()-19,MATCH(I$18,F3!$1:$1,0)+1,4,1),1)</f>
        <v/>
      </c>
      <c r="K23" s="38" t="n">
        <f aca="true">INDIRECT("F3!"&amp;ADDRESS(ROW()-19,MATCH(K$18,F3!$1:$1,0)+3,4,1),1)</f>
        <v>92477</v>
      </c>
      <c r="L23" s="38" t="n">
        <f aca="true">INDIRECT("F3!"&amp;ADDRESS(ROW()-19,MATCH(K$18,F3!$1:$1,0)+1,4,1),1)</f>
        <v>2</v>
      </c>
      <c r="M23" s="38" t="n">
        <f aca="true">INDIRECT("F3!"&amp;ADDRESS(ROW()-19,MATCH(M$18,F3!$1:$1,0)+3,4,1),1)</f>
        <v>127199</v>
      </c>
      <c r="N23" s="39" t="n">
        <f aca="true">INDIRECT("F3!"&amp;ADDRESS(ROW()-19,MATCH(M$18,F3!$1:$1,0)+1,4,1),1)</f>
        <v>4</v>
      </c>
      <c r="O23" s="16"/>
      <c r="P23" s="32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customFormat="false" ht="22.05" hidden="false" customHeight="false" outlineLevel="0" collapsed="false">
      <c r="A24" s="37" t="s">
        <v>1046</v>
      </c>
      <c r="B24" s="37"/>
      <c r="C24" s="38" t="str">
        <f aca="true">INDIRECT("F3!"&amp;ADDRESS(ROW()-19,MATCH(C$18,F3!$1:$1,0)+3,4,1),1)</f>
        <v/>
      </c>
      <c r="D24" s="38" t="str">
        <f aca="true">INDIRECT("F3!"&amp;ADDRESS(ROW()-19,MATCH(C$18,F3!$1:$1,0)+1,4,1),1)</f>
        <v/>
      </c>
      <c r="E24" s="38" t="str">
        <f aca="true">INDIRECT("F3!"&amp;ADDRESS(ROW()-19,MATCH(E$18,F3!$1:$1,0)+3,4,1),1)</f>
        <v/>
      </c>
      <c r="F24" s="38" t="str">
        <f aca="true">INDIRECT("F3!"&amp;ADDRESS(ROW()-19,MATCH(E$18,F3!$1:$1,0)+1,4,1),1)</f>
        <v/>
      </c>
      <c r="G24" s="38" t="str">
        <f aca="true">INDIRECT("F3!"&amp;ADDRESS(ROW()-19,MATCH(G$18,F3!$1:$1,0)+3,4,1),1)</f>
        <v/>
      </c>
      <c r="H24" s="38" t="str">
        <f aca="true">INDIRECT("F3!"&amp;ADDRESS(ROW()-19,MATCH(G$18,F3!$1:$1,0)+1,4,1),1)</f>
        <v/>
      </c>
      <c r="I24" s="38" t="str">
        <f aca="true">INDIRECT("F3!"&amp;ADDRESS(ROW()-19,MATCH(I$18,F3!$1:$1,0)+3,4,1),1)</f>
        <v/>
      </c>
      <c r="J24" s="38" t="str">
        <f aca="true">INDIRECT("F3!"&amp;ADDRESS(ROW()-19,MATCH(I$18,F3!$1:$1,0)+1,4,1),1)</f>
        <v/>
      </c>
      <c r="K24" s="38" t="n">
        <f aca="true">INDIRECT("F3!"&amp;ADDRESS(ROW()-19,MATCH(K$18,F3!$1:$1,0)+3,4,1),1)</f>
        <v>60147</v>
      </c>
      <c r="L24" s="38" t="n">
        <f aca="true">INDIRECT("F3!"&amp;ADDRESS(ROW()-19,MATCH(K$18,F3!$1:$1,0)+1,4,1),1)</f>
        <v>1</v>
      </c>
      <c r="M24" s="38" t="n">
        <f aca="true">INDIRECT("F3!"&amp;ADDRESS(ROW()-19,MATCH(M$18,F3!$1:$1,0)+3,4,1),1)</f>
        <v>133180</v>
      </c>
      <c r="N24" s="39" t="n">
        <f aca="true">INDIRECT("F3!"&amp;ADDRESS(ROW()-19,MATCH(M$18,F3!$1:$1,0)+1,4,1),1)</f>
        <v>4</v>
      </c>
      <c r="O24" s="16"/>
      <c r="P24" s="32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customFormat="false" ht="22.05" hidden="false" customHeight="false" outlineLevel="0" collapsed="false">
      <c r="A25" s="37" t="s">
        <v>1047</v>
      </c>
      <c r="B25" s="37"/>
      <c r="C25" s="38" t="str">
        <f aca="true">INDIRECT("F3!"&amp;ADDRESS(ROW()-19,MATCH(C$18,F3!$1:$1,0)+3,4,1),1)</f>
        <v/>
      </c>
      <c r="D25" s="38" t="str">
        <f aca="true">INDIRECT("F3!"&amp;ADDRESS(ROW()-19,MATCH(C$18,F3!$1:$1,0)+1,4,1),1)</f>
        <v/>
      </c>
      <c r="E25" s="38" t="str">
        <f aca="true">INDIRECT("F3!"&amp;ADDRESS(ROW()-19,MATCH(E$18,F3!$1:$1,0)+3,4,1),1)</f>
        <v/>
      </c>
      <c r="F25" s="38" t="str">
        <f aca="true">INDIRECT("F3!"&amp;ADDRESS(ROW()-19,MATCH(E$18,F3!$1:$1,0)+1,4,1),1)</f>
        <v/>
      </c>
      <c r="G25" s="38" t="str">
        <f aca="true">INDIRECT("F3!"&amp;ADDRESS(ROW()-19,MATCH(G$18,F3!$1:$1,0)+3,4,1),1)</f>
        <v/>
      </c>
      <c r="H25" s="38" t="str">
        <f aca="true">INDIRECT("F3!"&amp;ADDRESS(ROW()-19,MATCH(G$18,F3!$1:$1,0)+1,4,1),1)</f>
        <v/>
      </c>
      <c r="I25" s="38" t="str">
        <f aca="true">INDIRECT("F3!"&amp;ADDRESS(ROW()-19,MATCH(I$18,F3!$1:$1,0)+3,4,1),1)</f>
        <v/>
      </c>
      <c r="J25" s="38" t="str">
        <f aca="true">INDIRECT("F3!"&amp;ADDRESS(ROW()-19,MATCH(I$18,F3!$1:$1,0)+1,4,1),1)</f>
        <v/>
      </c>
      <c r="K25" s="38" t="n">
        <f aca="true">INDIRECT("F3!"&amp;ADDRESS(ROW()-19,MATCH(K$18,F3!$1:$1,0)+3,4,1),1)</f>
        <v>82409</v>
      </c>
      <c r="L25" s="38" t="n">
        <f aca="true">INDIRECT("F3!"&amp;ADDRESS(ROW()-19,MATCH(K$18,F3!$1:$1,0)+1,4,1),1)</f>
        <v>1</v>
      </c>
      <c r="M25" s="38" t="n">
        <f aca="true">INDIRECT("F3!"&amp;ADDRESS(ROW()-19,MATCH(M$18,F3!$1:$1,0)+3,4,1),1)</f>
        <v>4847</v>
      </c>
      <c r="N25" s="39" t="n">
        <f aca="true">INDIRECT("F3!"&amp;ADDRESS(ROW()-19,MATCH(M$18,F3!$1:$1,0)+1,4,1),1)</f>
        <v>3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customFormat="false" ht="13.35" hidden="false" customHeight="true" outlineLevel="0" collapsed="false">
      <c r="A26" s="35"/>
      <c r="B26" s="36"/>
      <c r="C26" s="40" t="s">
        <v>1048</v>
      </c>
      <c r="D26" s="40"/>
      <c r="E26" s="40" t="s">
        <v>1048</v>
      </c>
      <c r="F26" s="40"/>
      <c r="G26" s="40" t="s">
        <v>1048</v>
      </c>
      <c r="H26" s="40"/>
      <c r="I26" s="40" t="s">
        <v>1048</v>
      </c>
      <c r="J26" s="40"/>
      <c r="K26" s="40" t="s">
        <v>1048</v>
      </c>
      <c r="L26" s="40"/>
      <c r="M26" s="41" t="s">
        <v>1048</v>
      </c>
      <c r="N26" s="41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16"/>
    </row>
    <row r="27" customFormat="false" ht="19.2" hidden="false" customHeight="true" outlineLevel="0" collapsed="false">
      <c r="A27" s="35"/>
      <c r="B27" s="36"/>
      <c r="C27" s="43" t="n">
        <f aca="false">Manquants!BP1</f>
        <v>0</v>
      </c>
      <c r="D27" s="43"/>
      <c r="E27" s="43" t="n">
        <f aca="false">Manquants!BT1</f>
        <v>0</v>
      </c>
      <c r="F27" s="43"/>
      <c r="G27" s="43" t="n">
        <f aca="false">Manquants!BX1</f>
        <v>0</v>
      </c>
      <c r="H27" s="43"/>
      <c r="I27" s="43" t="n">
        <f aca="false">Manquants!CB1</f>
        <v>0</v>
      </c>
      <c r="J27" s="43"/>
      <c r="K27" s="43" t="n">
        <f aca="false">Manquants!CF1</f>
        <v>0</v>
      </c>
      <c r="L27" s="43"/>
      <c r="M27" s="44" t="n">
        <f aca="false">Manquants!CJ1</f>
        <v>0</v>
      </c>
      <c r="N27" s="44"/>
      <c r="O27" s="31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16"/>
    </row>
    <row r="28" customFormat="false" ht="19.8" hidden="false" customHeight="true" outlineLevel="0" collapsed="false">
      <c r="A28" s="35"/>
      <c r="B28" s="36"/>
      <c r="C28" s="51" t="s">
        <v>56</v>
      </c>
      <c r="D28" s="51"/>
      <c r="E28" s="51" t="s">
        <v>118</v>
      </c>
      <c r="F28" s="51"/>
      <c r="G28" s="52"/>
      <c r="H28" s="52"/>
      <c r="I28" s="52"/>
      <c r="J28" s="52"/>
      <c r="K28" s="52"/>
      <c r="L28" s="52"/>
      <c r="M28" s="52"/>
      <c r="N28" s="53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16"/>
    </row>
    <row r="29" customFormat="false" ht="13.2" hidden="false" customHeight="true" outlineLevel="0" collapsed="false">
      <c r="A29" s="35"/>
      <c r="B29" s="36"/>
      <c r="C29" s="28" t="s">
        <v>1041</v>
      </c>
      <c r="D29" s="29" t="s">
        <v>1042</v>
      </c>
      <c r="E29" s="28" t="s">
        <v>1041</v>
      </c>
      <c r="F29" s="29" t="s">
        <v>1042</v>
      </c>
      <c r="G29" s="36"/>
      <c r="H29" s="54" t="s">
        <v>1052</v>
      </c>
      <c r="I29" s="54" t="s">
        <v>1053</v>
      </c>
      <c r="J29" s="54"/>
      <c r="K29" s="54"/>
      <c r="L29" s="54"/>
      <c r="M29" s="54"/>
      <c r="N29" s="5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customFormat="false" ht="13.2" hidden="false" customHeight="false" outlineLevel="0" collapsed="false">
      <c r="A30" s="35"/>
      <c r="B30" s="36"/>
      <c r="C30" s="28"/>
      <c r="D30" s="29"/>
      <c r="E30" s="28"/>
      <c r="F30" s="29"/>
      <c r="G30" s="36"/>
      <c r="H30" s="54"/>
      <c r="I30" s="54"/>
      <c r="J30" s="54"/>
      <c r="K30" s="54"/>
      <c r="L30" s="54"/>
      <c r="M30" s="54"/>
      <c r="N30" s="55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</row>
    <row r="31" customFormat="false" ht="22.05" hidden="false" customHeight="false" outlineLevel="0" collapsed="false">
      <c r="A31" s="37" t="s">
        <v>1043</v>
      </c>
      <c r="B31" s="37"/>
      <c r="C31" s="38" t="n">
        <f aca="true">INDIRECT("F3!"&amp;ADDRESS(ROW()-29,MATCH(C$28,F3!$1:$1,0)+3,4,1),1)</f>
        <v>152468</v>
      </c>
      <c r="D31" s="38" t="n">
        <f aca="true">INDIRECT("F3!"&amp;ADDRESS(ROW()-29,MATCH(C$28,F3!$1:$1,0)+1,4,1),1)</f>
        <v>17</v>
      </c>
      <c r="E31" s="38" t="n">
        <f aca="true">INDIRECT("F3!"&amp;ADDRESS(ROW()-29,MATCH(E$28,F3!$1:$1,0)+3,4,1),1)</f>
        <v>38416</v>
      </c>
      <c r="F31" s="38" t="n">
        <f aca="true">INDIRECT("F3!"&amp;ADDRESS(ROW()-29,MATCH(E$28,F3!$1:$1,0)+1,4,1),1)</f>
        <v>12</v>
      </c>
      <c r="G31" s="36"/>
      <c r="H31" s="56" t="s">
        <v>1054</v>
      </c>
      <c r="I31" s="56" t="n">
        <f aca="false">Manquants!AK2</f>
        <v>199</v>
      </c>
      <c r="J31" s="56"/>
      <c r="K31" s="56"/>
      <c r="L31" s="56"/>
      <c r="M31" s="56"/>
      <c r="N31" s="55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customFormat="false" ht="22.05" hidden="false" customHeight="false" outlineLevel="0" collapsed="false">
      <c r="A32" s="37" t="s">
        <v>1044</v>
      </c>
      <c r="B32" s="37"/>
      <c r="C32" s="38" t="n">
        <f aca="true">INDIRECT("F3!"&amp;ADDRESS(ROW()-29,MATCH(C$28,F3!$1:$1,0)+3,4,1),1)</f>
        <v>170955</v>
      </c>
      <c r="D32" s="38" t="n">
        <f aca="true">INDIRECT("F3!"&amp;ADDRESS(ROW()-29,MATCH(C$28,F3!$1:$1,0)+1,4,1),1)</f>
        <v>11</v>
      </c>
      <c r="E32" s="38" t="n">
        <f aca="true">INDIRECT("F3!"&amp;ADDRESS(ROW()-29,MATCH(E$28,F3!$1:$1,0)+3,4,1),1)</f>
        <v>236028</v>
      </c>
      <c r="F32" s="38" t="n">
        <f aca="true">INDIRECT("F3!"&amp;ADDRESS(ROW()-29,MATCH(E$28,F3!$1:$1,0)+1,4,1),1)</f>
        <v>7</v>
      </c>
      <c r="G32" s="36"/>
      <c r="H32" s="56"/>
      <c r="I32" s="56"/>
      <c r="J32" s="56"/>
      <c r="K32" s="56"/>
      <c r="L32" s="56"/>
      <c r="M32" s="56"/>
      <c r="N32" s="55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customFormat="false" ht="22.05" hidden="false" customHeight="false" outlineLevel="0" collapsed="false">
      <c r="A33" s="37" t="s">
        <v>1045</v>
      </c>
      <c r="B33" s="37"/>
      <c r="C33" s="38" t="n">
        <f aca="true">INDIRECT("F3!"&amp;ADDRESS(ROW()-29,MATCH(C$28,F3!$1:$1,0)+3,4,1),1)</f>
        <v>148981</v>
      </c>
      <c r="D33" s="38" t="n">
        <f aca="true">INDIRECT("F3!"&amp;ADDRESS(ROW()-29,MATCH(C$28,F3!$1:$1,0)+1,4,1),1)</f>
        <v>6</v>
      </c>
      <c r="E33" s="38" t="n">
        <f aca="true">INDIRECT("F3!"&amp;ADDRESS(ROW()-29,MATCH(E$28,F3!$1:$1,0)+3,4,1),1)</f>
        <v>61848</v>
      </c>
      <c r="F33" s="38" t="n">
        <f aca="true">INDIRECT("F3!"&amp;ADDRESS(ROW()-29,MATCH(E$28,F3!$1:$1,0)+1,4,1),1)</f>
        <v>4</v>
      </c>
      <c r="G33" s="36"/>
      <c r="H33" s="56"/>
      <c r="I33" s="56"/>
      <c r="J33" s="56"/>
      <c r="K33" s="56"/>
      <c r="L33" s="56"/>
      <c r="M33" s="56"/>
      <c r="N33" s="55"/>
    </row>
    <row r="34" customFormat="false" ht="22.05" hidden="false" customHeight="false" outlineLevel="0" collapsed="false">
      <c r="A34" s="37" t="s">
        <v>1046</v>
      </c>
      <c r="B34" s="37"/>
      <c r="C34" s="38" t="n">
        <f aca="true">INDIRECT("F3!"&amp;ADDRESS(ROW()-29,MATCH(C$28,F3!$1:$1,0)+3,4,1),1)</f>
        <v>70635</v>
      </c>
      <c r="D34" s="38" t="n">
        <f aca="true">INDIRECT("F3!"&amp;ADDRESS(ROW()-29,MATCH(C$28,F3!$1:$1,0)+1,4,1),1)</f>
        <v>2</v>
      </c>
      <c r="E34" s="38" t="n">
        <f aca="true">INDIRECT("F3!"&amp;ADDRESS(ROW()-29,MATCH(E$28,F3!$1:$1,0)+3,4,1),1)</f>
        <v>140224</v>
      </c>
      <c r="F34" s="38" t="n">
        <f aca="true">INDIRECT("F3!"&amp;ADDRESS(ROW()-29,MATCH(E$28,F3!$1:$1,0)+1,4,1),1)</f>
        <v>4</v>
      </c>
      <c r="G34" s="36"/>
      <c r="H34" s="56"/>
      <c r="I34" s="56"/>
      <c r="J34" s="56"/>
      <c r="K34" s="56"/>
      <c r="L34" s="56"/>
      <c r="M34" s="56"/>
      <c r="N34" s="55"/>
    </row>
    <row r="35" customFormat="false" ht="22.05" hidden="false" customHeight="false" outlineLevel="0" collapsed="false">
      <c r="A35" s="37" t="s">
        <v>1047</v>
      </c>
      <c r="B35" s="37"/>
      <c r="C35" s="38" t="n">
        <f aca="true">INDIRECT("F3!"&amp;ADDRESS(ROW()-29,MATCH(C$28,F3!$1:$1,0)+3,4,1),1)</f>
        <v>75985</v>
      </c>
      <c r="D35" s="38" t="n">
        <f aca="true">INDIRECT("F3!"&amp;ADDRESS(ROW()-29,MATCH(C$28,F3!$1:$1,0)+1,4,1),1)</f>
        <v>2</v>
      </c>
      <c r="E35" s="38" t="n">
        <f aca="true">INDIRECT("F3!"&amp;ADDRESS(ROW()-29,MATCH(E$28,F3!$1:$1,0)+3,4,1),1)</f>
        <v>27563</v>
      </c>
      <c r="F35" s="38" t="n">
        <f aca="true">INDIRECT("F3!"&amp;ADDRESS(ROW()-29,MATCH(E$28,F3!$1:$1,0)+1,4,1),1)</f>
        <v>3</v>
      </c>
      <c r="G35" s="36"/>
      <c r="H35" s="56"/>
      <c r="I35" s="56"/>
      <c r="J35" s="56"/>
      <c r="K35" s="56"/>
      <c r="L35" s="56"/>
      <c r="M35" s="56"/>
      <c r="N35" s="55"/>
    </row>
    <row r="36" customFormat="false" ht="13.35" hidden="false" customHeight="true" outlineLevel="0" collapsed="false">
      <c r="A36" s="35"/>
      <c r="B36" s="36"/>
      <c r="C36" s="40" t="s">
        <v>1048</v>
      </c>
      <c r="D36" s="40"/>
      <c r="E36" s="40" t="s">
        <v>1048</v>
      </c>
      <c r="F36" s="40"/>
      <c r="G36" s="36"/>
      <c r="H36" s="36"/>
      <c r="I36" s="36"/>
      <c r="J36" s="36"/>
      <c r="K36" s="36"/>
      <c r="L36" s="36"/>
      <c r="M36" s="36"/>
      <c r="N36" s="55"/>
    </row>
    <row r="37" customFormat="false" ht="18.6" hidden="false" customHeight="true" outlineLevel="0" collapsed="false">
      <c r="A37" s="57"/>
      <c r="B37" s="58"/>
      <c r="C37" s="59" t="n">
        <f aca="false">Manquants!CN1</f>
        <v>0</v>
      </c>
      <c r="D37" s="59"/>
      <c r="E37" s="59" t="n">
        <f aca="false">Manquants!CR1</f>
        <v>0</v>
      </c>
      <c r="F37" s="59"/>
      <c r="G37" s="58"/>
      <c r="H37" s="58"/>
      <c r="I37" s="58"/>
      <c r="J37" s="58"/>
      <c r="K37" s="58"/>
      <c r="L37" s="58"/>
      <c r="M37" s="58"/>
      <c r="N37" s="60"/>
      <c r="O37" s="31"/>
    </row>
    <row r="38" customFormat="false" ht="13.35" hidden="false" customHeight="true" outlineLevel="0" collapsed="false"/>
  </sheetData>
  <mergeCells count="90">
    <mergeCell ref="C1:N7"/>
    <mergeCell ref="C8:D8"/>
    <mergeCell ref="E8:F8"/>
    <mergeCell ref="G8:H8"/>
    <mergeCell ref="I8:J8"/>
    <mergeCell ref="K8:L8"/>
    <mergeCell ref="M8:N8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A11:B11"/>
    <mergeCell ref="A12:B12"/>
    <mergeCell ref="A13:B13"/>
    <mergeCell ref="A14:B14"/>
    <mergeCell ref="A15:B15"/>
    <mergeCell ref="C16:D16"/>
    <mergeCell ref="E16:F16"/>
    <mergeCell ref="G16:H16"/>
    <mergeCell ref="I16:J16"/>
    <mergeCell ref="K16:L16"/>
    <mergeCell ref="M16:N16"/>
    <mergeCell ref="C17:D17"/>
    <mergeCell ref="E17:F17"/>
    <mergeCell ref="G17:H17"/>
    <mergeCell ref="I17:J17"/>
    <mergeCell ref="K17:L17"/>
    <mergeCell ref="M17:N17"/>
    <mergeCell ref="C18:D18"/>
    <mergeCell ref="E18:F18"/>
    <mergeCell ref="G18:H18"/>
    <mergeCell ref="I18:J18"/>
    <mergeCell ref="K18:L18"/>
    <mergeCell ref="M18:N18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A21:B21"/>
    <mergeCell ref="A22:B22"/>
    <mergeCell ref="A23:B23"/>
    <mergeCell ref="A24:B24"/>
    <mergeCell ref="A25:B25"/>
    <mergeCell ref="C26:D26"/>
    <mergeCell ref="E26:F26"/>
    <mergeCell ref="G26:H26"/>
    <mergeCell ref="I26:J26"/>
    <mergeCell ref="K26:L26"/>
    <mergeCell ref="M26:N26"/>
    <mergeCell ref="C27:D27"/>
    <mergeCell ref="E27:F27"/>
    <mergeCell ref="G27:H27"/>
    <mergeCell ref="I27:J27"/>
    <mergeCell ref="K27:L27"/>
    <mergeCell ref="M27:N27"/>
    <mergeCell ref="C28:D28"/>
    <mergeCell ref="E28:F28"/>
    <mergeCell ref="C29:C30"/>
    <mergeCell ref="D29:D30"/>
    <mergeCell ref="E29:E30"/>
    <mergeCell ref="F29:F30"/>
    <mergeCell ref="H29:H30"/>
    <mergeCell ref="I29:M30"/>
    <mergeCell ref="A31:B31"/>
    <mergeCell ref="H31:H35"/>
    <mergeCell ref="I31:M35"/>
    <mergeCell ref="A32:B32"/>
    <mergeCell ref="A33:B33"/>
    <mergeCell ref="A34:B34"/>
    <mergeCell ref="A35:B35"/>
    <mergeCell ref="C36:D36"/>
    <mergeCell ref="E36:F36"/>
    <mergeCell ref="C37:D37"/>
    <mergeCell ref="E37:F3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P900"/>
  <sheetViews>
    <sheetView showFormulas="false" showGridLines="true" showRowColHeaders="true" showZeros="true" rightToLeft="false" tabSelected="false" showOutlineSymbols="true" defaultGridColor="true" view="normal" topLeftCell="BB1" colorId="64" zoomScale="100" zoomScaleNormal="100" zoomScalePageLayoutView="100" workbookViewId="0">
      <selection pane="topLeft" activeCell="BN2" activeCellId="0" sqref="BN2"/>
    </sheetView>
  </sheetViews>
  <sheetFormatPr defaultRowHeight="12.8" zeroHeight="false" outlineLevelRow="0" outlineLevelCol="0"/>
  <cols>
    <col collapsed="false" customWidth="false" hidden="false" outlineLevel="0" max="2" min="1" style="0" width="11.52"/>
    <col collapsed="false" customWidth="true" hidden="false" outlineLevel="0" max="3" min="3" style="0" width="3.51"/>
    <col collapsed="false" customWidth="true" hidden="false" outlineLevel="0" max="4" min="4" style="0" width="14.63"/>
    <col collapsed="false" customWidth="true" hidden="false" outlineLevel="0" max="5" min="5" style="0" width="15.88"/>
    <col collapsed="false" customWidth="false" hidden="false" outlineLevel="0" max="1025" min="6" style="0" width="11.52"/>
  </cols>
  <sheetData>
    <row r="1" customFormat="false" ht="12.8" hidden="false" customHeight="false" outlineLevel="0" collapsed="false">
      <c r="A1" s="0" t="s">
        <v>4</v>
      </c>
      <c r="B1" s="0" t="str">
        <f aca="false">Manquants!F1</f>
        <v>Secteur</v>
      </c>
      <c r="J1" s="61" t="s">
        <v>1035</v>
      </c>
      <c r="K1" s="61"/>
      <c r="L1" s="61"/>
      <c r="M1" s="62" t="n">
        <f aca="false">SUM(J:J)</f>
        <v>0</v>
      </c>
      <c r="N1" s="63" t="s">
        <v>1036</v>
      </c>
      <c r="O1" s="63"/>
      <c r="P1" s="63"/>
      <c r="Q1" s="62" t="n">
        <f aca="false">SUM(N:N)</f>
        <v>0</v>
      </c>
      <c r="R1" s="64" t="s">
        <v>1037</v>
      </c>
      <c r="S1" s="64"/>
      <c r="T1" s="64"/>
      <c r="U1" s="62" t="n">
        <f aca="false">SUM(R:R)</f>
        <v>0</v>
      </c>
      <c r="V1" s="61" t="s">
        <v>1038</v>
      </c>
      <c r="W1" s="61"/>
      <c r="X1" s="61"/>
      <c r="Y1" s="62" t="n">
        <f aca="false">SUM(V:V)</f>
        <v>0</v>
      </c>
      <c r="Z1" s="63" t="s">
        <v>1039</v>
      </c>
      <c r="AA1" s="63"/>
      <c r="AB1" s="63"/>
      <c r="AC1" s="62" t="n">
        <f aca="false">SUM(Z:Z)</f>
        <v>0</v>
      </c>
      <c r="AD1" s="64" t="s">
        <v>1040</v>
      </c>
      <c r="AE1" s="64"/>
      <c r="AF1" s="64"/>
      <c r="AG1" s="62" t="n">
        <f aca="false">SUM(AD:AD)</f>
        <v>0</v>
      </c>
      <c r="AH1" s="61" t="s">
        <v>830</v>
      </c>
      <c r="AI1" s="61"/>
      <c r="AJ1" s="61"/>
      <c r="AK1" s="62" t="n">
        <f aca="false">SUM(AH:AH)</f>
        <v>8</v>
      </c>
      <c r="AL1" s="63" t="s">
        <v>1049</v>
      </c>
      <c r="AM1" s="63"/>
      <c r="AN1" s="63"/>
      <c r="AO1" s="62" t="n">
        <f aca="false">SUM(AL:AL)</f>
        <v>0</v>
      </c>
      <c r="AP1" s="64" t="s">
        <v>1050</v>
      </c>
      <c r="AQ1" s="64"/>
      <c r="AR1" s="64"/>
      <c r="AS1" s="62" t="n">
        <f aca="false">SUM(AP:AP)</f>
        <v>0</v>
      </c>
      <c r="AT1" s="61" t="s">
        <v>1051</v>
      </c>
      <c r="AU1" s="61"/>
      <c r="AV1" s="61"/>
      <c r="AW1" s="62" t="n">
        <f aca="false">SUM(AT:AT)</f>
        <v>0</v>
      </c>
      <c r="AX1" s="63" t="s">
        <v>140</v>
      </c>
      <c r="AY1" s="63"/>
      <c r="AZ1" s="63"/>
      <c r="BA1" s="62" t="n">
        <f aca="false">SUM(AX:AX)</f>
        <v>12</v>
      </c>
      <c r="BB1" s="64" t="s">
        <v>39</v>
      </c>
      <c r="BC1" s="64"/>
      <c r="BD1" s="64"/>
      <c r="BE1" s="65" t="n">
        <f aca="false">SUM(BB:BB)</f>
        <v>58</v>
      </c>
      <c r="BF1" s="61" t="s">
        <v>56</v>
      </c>
      <c r="BG1" s="61"/>
      <c r="BH1" s="61"/>
      <c r="BI1" s="66" t="n">
        <f aca="false">SUM(BF:BF)</f>
        <v>68</v>
      </c>
      <c r="BJ1" s="63" t="s">
        <v>118</v>
      </c>
      <c r="BK1" s="63"/>
      <c r="BL1" s="63"/>
      <c r="BM1" s="63" t="n">
        <f aca="false">SUM(BJ:BJ)</f>
        <v>49</v>
      </c>
      <c r="BN1" s="2" t="n">
        <f aca="false">COLUMN()</f>
        <v>66</v>
      </c>
      <c r="BO1" s="2"/>
      <c r="BP1" s="2"/>
    </row>
    <row r="2" customFormat="false" ht="12.8" hidden="false" customHeight="false" outlineLevel="0" collapsed="false">
      <c r="A2" s="0" t="str">
        <f aca="false">IFERROR(IF(SMALL(Manquants!E$2:E$900,ROW()-1)=SMALL(Manquants!E$2:E$900,ROW()),"",SMALL(Manquants!E$2:E$900,ROW()-1)),"")</f>
        <v/>
      </c>
      <c r="B2" s="0" t="str">
        <f aca="false">IF(A2="","",VLOOKUP(A2,Manquants!E$1:F$900,2,0))</f>
        <v/>
      </c>
      <c r="C2" s="0" t="str">
        <f aca="false">IF(A2="","",SUMIFS(Manquants!AI:AI,Manquants!E:E,A2))</f>
        <v/>
      </c>
      <c r="J2" s="67" t="str">
        <f aca="false">IF($B2=J$1,$C2,"")</f>
        <v/>
      </c>
      <c r="K2" s="68" t="str">
        <f aca="false">IFERROR(LARGE(J:J,ROW()-1),"")</f>
        <v/>
      </c>
      <c r="L2" s="68" t="str">
        <f aca="true">IF(K2="","",IF(K2=K1,MATCH(K2,INDIRECT("J"&amp;CONCATENATE(L1+1,":J900"),1),0)+L1,MATCH(K2,J:J,0)))</f>
        <v/>
      </c>
      <c r="M2" s="68" t="str">
        <f aca="true">IFERROR(INDIRECT("A"&amp;L2,1),"")</f>
        <v/>
      </c>
      <c r="N2" s="63" t="str">
        <f aca="false">IF($B2=N$1,$C2,"")</f>
        <v/>
      </c>
      <c r="O2" s="69" t="str">
        <f aca="false">IFERROR(LARGE(N:N,ROW()-1),"")</f>
        <v/>
      </c>
      <c r="P2" s="69" t="str">
        <f aca="true">IF(O2="","",IF(O2=O1,MATCH(O2,INDIRECT("N"&amp;CONCATENATE(P1+1,":N900"),1),0)+P1,MATCH(O2,N:N,0)))</f>
        <v/>
      </c>
      <c r="Q2" s="70" t="str">
        <f aca="true">IFERROR(INDIRECT("A"&amp;P2,1),"")</f>
        <v/>
      </c>
      <c r="R2" s="71" t="str">
        <f aca="false">IF($B2=R$1,$C2,"")</f>
        <v/>
      </c>
      <c r="S2" s="72" t="str">
        <f aca="false">IFERROR(LARGE(R:R,ROW()-1),"")</f>
        <v/>
      </c>
      <c r="T2" s="72" t="str">
        <f aca="true">IF(S2="","",IF(S2=S1,MATCH(S2,INDIRECT("R"&amp;CONCATENATE(T1+1,":R900"),1),0)+T1,MATCH(S2,R:R,0)))</f>
        <v/>
      </c>
      <c r="U2" s="72" t="str">
        <f aca="true">IFERROR(INDIRECT("A"&amp;T2,1),"")</f>
        <v/>
      </c>
      <c r="V2" s="67" t="str">
        <f aca="false">IF($B2=V$1,$C2,"")</f>
        <v/>
      </c>
      <c r="W2" s="68" t="str">
        <f aca="false">IFERROR(LARGE(V:V,ROW()-1),"")</f>
        <v/>
      </c>
      <c r="X2" s="68" t="str">
        <f aca="true">IF(W2="","",IF(W2=W1,MATCH(W2,INDIRECT("V"&amp;CONCATENATE(X1+1,":V900"),1),0)+X1,MATCH(W2,V:V,0)))</f>
        <v/>
      </c>
      <c r="Y2" s="68" t="str">
        <f aca="true">IFERROR(INDIRECT("A"&amp;X2,1),"")</f>
        <v/>
      </c>
      <c r="Z2" s="63" t="str">
        <f aca="false">IF($B2=Z$1,$C2,"")</f>
        <v/>
      </c>
      <c r="AA2" s="69" t="str">
        <f aca="false">IFERROR(LARGE(Z:Z,ROW()-1),"")</f>
        <v/>
      </c>
      <c r="AB2" s="69" t="str">
        <f aca="true">IF(AA2="","",IF(AA2=AA1,MATCH(AA2,INDIRECT("Z"&amp;CONCATENATE(AB1+1,":Z900"),1),0)+AB1,MATCH(AA2,Z:Z,0)))</f>
        <v/>
      </c>
      <c r="AC2" s="70" t="str">
        <f aca="true">IFERROR(INDIRECT("A"&amp;AB2,1),"")</f>
        <v/>
      </c>
      <c r="AD2" s="71" t="str">
        <f aca="false">IF($B2=AD$1,$C2,"")</f>
        <v/>
      </c>
      <c r="AE2" s="72" t="str">
        <f aca="false">IFERROR(LARGE(AD:AD,ROW()-1),"")</f>
        <v/>
      </c>
      <c r="AF2" s="72" t="str">
        <f aca="true">IF(AE2="","",IF(AE2=AE1,MATCH(AE2,INDIRECT("AD"&amp;CONCATENATE(AF1+1,":AD900"),1),0)+AF1,MATCH(AE2,AD:AD,0)))</f>
        <v/>
      </c>
      <c r="AG2" s="72" t="str">
        <f aca="true">IFERROR(INDIRECT("A"&amp;AF2,1),"")</f>
        <v/>
      </c>
      <c r="AH2" s="67" t="str">
        <f aca="false">IF($B2=AH$1,$C2,"")</f>
        <v/>
      </c>
      <c r="AI2" s="68" t="n">
        <f aca="false">IFERROR(LARGE(AH:AH,ROW()-1),"")</f>
        <v>8</v>
      </c>
      <c r="AJ2" s="68" t="n">
        <f aca="true">IF(AI2="","",IF(AI2=AI1,MATCH(AI2,INDIRECT("AH"&amp;CONCATENATE(AJ1+1,":AH900"),1),0)+AJ1,MATCH(AI2,AH:AH,0)))</f>
        <v>145</v>
      </c>
      <c r="AK2" s="68" t="n">
        <f aca="true">IFERROR(INDIRECT("A"&amp;AJ2,1),"")</f>
        <v>181724</v>
      </c>
      <c r="AL2" s="63" t="str">
        <f aca="false">IF($B2=AL$1,$C2,"")</f>
        <v/>
      </c>
      <c r="AM2" s="69" t="str">
        <f aca="false">IFERROR(LARGE(AL:AL,ROW()-1),"")</f>
        <v/>
      </c>
      <c r="AN2" s="69" t="str">
        <f aca="true">IF(AM2="","",IF(AM2=AM1,MATCH(AM2,INDIRECT("AL"&amp;CONCATENATE(AN1+1,":AL900"),1),0)+AN1,MATCH(AM2,AL:AL,0)))</f>
        <v/>
      </c>
      <c r="AO2" s="70" t="str">
        <f aca="true">IFERROR(INDIRECT("A"&amp;AN2,1),"")</f>
        <v/>
      </c>
      <c r="AP2" s="71" t="str">
        <f aca="false">IF($B2=AP$1,$C2,"")</f>
        <v/>
      </c>
      <c r="AQ2" s="72" t="str">
        <f aca="false">IFERROR(LARGE(AP:AP,ROW()-1),"")</f>
        <v/>
      </c>
      <c r="AR2" s="72" t="str">
        <f aca="true">IF(AQ2="","",IF(AQ2=AQ1,MATCH(AQ2,INDIRECT("AP"&amp;CONCATENATE(AR1+1,":AP900"),1),0)+AR1,MATCH(AQ2,AP:AP,0)))</f>
        <v/>
      </c>
      <c r="AS2" s="72" t="str">
        <f aca="true">IFERROR(INDIRECT("A"&amp;AR2,1),"")</f>
        <v/>
      </c>
      <c r="AT2" s="67" t="str">
        <f aca="false">IF($B2=AT$1,$C2,"")</f>
        <v/>
      </c>
      <c r="AU2" s="68" t="str">
        <f aca="false">IFERROR(LARGE(AT:AT,ROW()-1),"")</f>
        <v/>
      </c>
      <c r="AV2" s="68" t="str">
        <f aca="true">IF(AU2="","",IF(AU2=AU1,MATCH(AU2,INDIRECT("AU"&amp;CONCATENATE(AV1+1,":AU900"),1),0)+AV1,MATCH(AU2,AT:AT,0)))</f>
        <v/>
      </c>
      <c r="AW2" s="68" t="str">
        <f aca="true">IFERROR(INDIRECT("A"&amp;AV2,1),"")</f>
        <v/>
      </c>
      <c r="AX2" s="63" t="str">
        <f aca="false">IF($B2=AX$1,$C2,"")</f>
        <v/>
      </c>
      <c r="AY2" s="73" t="n">
        <f aca="false">IFERROR(LARGE(AX:AX,ROW()-1),"")</f>
        <v>4</v>
      </c>
      <c r="AZ2" s="73" t="n">
        <f aca="true">IF(AY2="","",IF(AY2=AY1,MATCH(AY2,INDIRECT("AX"&amp;CONCATENATE(AZ1+1,":AX900"),1),0)+AZ1,MATCH(AY2,AX:AX,0)))</f>
        <v>30</v>
      </c>
      <c r="BA2" s="74" t="n">
        <f aca="true">IFERROR(INDIRECT("A"&amp;AZ2,1),"")</f>
        <v>57337</v>
      </c>
      <c r="BB2" s="71" t="str">
        <f aca="false">IF($B2=BB$1,$C2,"")</f>
        <v/>
      </c>
      <c r="BC2" s="72" t="n">
        <f aca="false">IFERROR(LARGE(BB:BB,ROW()-1),"")</f>
        <v>7</v>
      </c>
      <c r="BD2" s="72" t="n">
        <f aca="true">IF(BC2="","",IF(BC2=BC1,MATCH(BC2,INDIRECT("BB"&amp;CONCATENATE(BD1+1,":BB900"),1),0)+BD1,MATCH(BC2,BB:BB,0)))</f>
        <v>81</v>
      </c>
      <c r="BE2" s="72" t="n">
        <f aca="true">IFERROR(INDIRECT("A"&amp;BD2,1),"")</f>
        <v>126690</v>
      </c>
      <c r="BF2" s="67" t="str">
        <f aca="false">IF($B2=BF$1,$C2,"")</f>
        <v/>
      </c>
      <c r="BG2" s="68" t="n">
        <f aca="false">IFERROR(LARGE(BF:BF,ROW()-1),"")</f>
        <v>17</v>
      </c>
      <c r="BH2" s="68" t="n">
        <f aca="true">IF(BG2="","",IF(BG2=BG1,MATCH(BG2,INDIRECT("BF"&amp;CONCATENATE(BH1+1,":BF900"),1),0)+BH1,MATCH(BG2,BF:BF,0)))</f>
        <v>122</v>
      </c>
      <c r="BI2" s="68" t="n">
        <f aca="true">IFERROR(INDIRECT("A"&amp;BH2,1),"")</f>
        <v>152468</v>
      </c>
      <c r="BJ2" s="63" t="str">
        <f aca="false">IF($B2=BJ$1,$C2,"")</f>
        <v/>
      </c>
      <c r="BK2" s="69" t="n">
        <f aca="false">IFERROR(LARGE(BJ:BJ,ROW()-1),"")</f>
        <v>12</v>
      </c>
      <c r="BL2" s="69" t="n">
        <f aca="true">IF(BK2="","",IF(BK2=BK1,MATCH(BK2,INDIRECT("BJ"&amp;CONCATENATE(BL1+1,":BJ900"),1),0)+BL1,MATCH(BK2,BJ:BJ,0)))</f>
        <v>20</v>
      </c>
      <c r="BM2" s="70" t="n">
        <f aca="true">IFERROR(INDIRECT("A"&amp;BL2,1),"")</f>
        <v>38416</v>
      </c>
      <c r="BN2" s="6"/>
      <c r="BO2" s="6"/>
      <c r="BP2" s="6"/>
    </row>
    <row r="3" customFormat="false" ht="12.8" hidden="false" customHeight="false" outlineLevel="0" collapsed="false">
      <c r="A3" s="0" t="str">
        <f aca="false">IFERROR(IF(SMALL(Manquants!E$2:E$900,ROW()-1)=SMALL(Manquants!E$2:E$900,ROW()),"",SMALL(Manquants!E$2:E$900,ROW()-1)),"")</f>
        <v/>
      </c>
      <c r="B3" s="0" t="str">
        <f aca="false">IF(A3="","",VLOOKUP(A3,Manquants!E$1:F$900,2,0))</f>
        <v/>
      </c>
      <c r="C3" s="0" t="str">
        <f aca="false">IF(A3="","",SUMIFS(Manquants!AI:AI,Manquants!E:E,A3))</f>
        <v/>
      </c>
      <c r="J3" s="67" t="str">
        <f aca="false">IF($B3=J$1,$C3,"")</f>
        <v/>
      </c>
      <c r="K3" s="67" t="str">
        <f aca="false">IFERROR(LARGE(J:J,ROW()-1),"")</f>
        <v/>
      </c>
      <c r="L3" s="68" t="str">
        <f aca="true">IF(K3="","",IF(K3=K2,MATCH(K3,INDIRECT("J"&amp;CONCATENATE(L2+1,":J900"),1),0)+L2,MATCH(K3,J:J,0)))</f>
        <v/>
      </c>
      <c r="M3" s="68" t="str">
        <f aca="true">IFERROR(INDIRECT("A"&amp;L3,1),"")</f>
        <v/>
      </c>
      <c r="N3" s="63" t="str">
        <f aca="false">IF($B3=N$1,$C3,"")</f>
        <v/>
      </c>
      <c r="O3" s="69" t="str">
        <f aca="false">IFERROR(LARGE(N:N,ROW()-1),"")</f>
        <v/>
      </c>
      <c r="P3" s="69" t="str">
        <f aca="true">IF(O3="","",IF(O3=O2,MATCH(O3,INDIRECT("N"&amp;CONCATENATE(P2+1,":N900"),1),0)+P2,MATCH(O3,N:N,0)))</f>
        <v/>
      </c>
      <c r="Q3" s="70" t="str">
        <f aca="true">IFERROR(INDIRECT("A"&amp;P3,1),"")</f>
        <v/>
      </c>
      <c r="R3" s="71" t="str">
        <f aca="false">IF($B3=R$1,$C3,"")</f>
        <v/>
      </c>
      <c r="S3" s="72" t="str">
        <f aca="false">IFERROR(LARGE(R:R,ROW()-1),"")</f>
        <v/>
      </c>
      <c r="T3" s="72" t="str">
        <f aca="true">IF(S3="","",IF(S3=S2,MATCH(S3,INDIRECT("R"&amp;CONCATENATE(T2+1,":R900"),1),0)+T2,MATCH(S3,R:R,0)))</f>
        <v/>
      </c>
      <c r="U3" s="72" t="str">
        <f aca="true">IFERROR(INDIRECT("A"&amp;T3,1),"")</f>
        <v/>
      </c>
      <c r="V3" s="67" t="str">
        <f aca="false">IF($B3=V$1,$C3,"")</f>
        <v/>
      </c>
      <c r="W3" s="68" t="str">
        <f aca="false">IFERROR(LARGE(V:V,ROW()-1),"")</f>
        <v/>
      </c>
      <c r="X3" s="68" t="str">
        <f aca="true">IF(W3="","",IF(W3=W2,MATCH(W3,INDIRECT("V"&amp;CONCATENATE(X2+1,":V900"),1),0)+X2,MATCH(W3,V:V,0)))</f>
        <v/>
      </c>
      <c r="Y3" s="68" t="str">
        <f aca="true">IFERROR(INDIRECT("A"&amp;X3,1),"")</f>
        <v/>
      </c>
      <c r="Z3" s="63" t="str">
        <f aca="false">IF($B3=Z$1,$C3,"")</f>
        <v/>
      </c>
      <c r="AA3" s="69" t="str">
        <f aca="false">IFERROR(LARGE(Z:Z,ROW()-1),"")</f>
        <v/>
      </c>
      <c r="AB3" s="69" t="str">
        <f aca="true">IF(AA3="","",IF(AA3=AA2,MATCH(AA3,INDIRECT("Z"&amp;CONCATENATE(AB2+1,":Z900"),1),0)+AB2,MATCH(AA3,Z:Z,0)))</f>
        <v/>
      </c>
      <c r="AC3" s="70" t="str">
        <f aca="true">IFERROR(INDIRECT("A"&amp;AB3,1),"")</f>
        <v/>
      </c>
      <c r="AD3" s="71" t="str">
        <f aca="false">IF($B3=AD$1,$C3,"")</f>
        <v/>
      </c>
      <c r="AE3" s="72" t="str">
        <f aca="false">IFERROR(LARGE(AD:AD,ROW()-1),"")</f>
        <v/>
      </c>
      <c r="AF3" s="72" t="str">
        <f aca="true">IF(AE3="","",IF(AE3=AE2,MATCH(AE3,INDIRECT("AD"&amp;CONCATENATE(AF2+1,":AD900"),1),0)+AF2,MATCH(AE3,AD:AD,0)))</f>
        <v/>
      </c>
      <c r="AG3" s="72" t="str">
        <f aca="true">IFERROR(INDIRECT("A"&amp;AF3,1),"")</f>
        <v/>
      </c>
      <c r="AH3" s="67" t="str">
        <f aca="false">IF($B3=AH$1,$C3,"")</f>
        <v/>
      </c>
      <c r="AI3" s="68" t="str">
        <f aca="false">IFERROR(LARGE(AH:AH,ROW()-1),"")</f>
        <v/>
      </c>
      <c r="AJ3" s="68" t="str">
        <f aca="true">IF(AI3="","",IF(AI3=AI2,MATCH(AI3,INDIRECT("AH"&amp;CONCATENATE(AJ2+1,":AH900"),1),0)+AJ2,MATCH(AI3,AH:AH,0)))</f>
        <v/>
      </c>
      <c r="AK3" s="68" t="str">
        <f aca="true">IFERROR(INDIRECT("A"&amp;AJ3,1),"")</f>
        <v/>
      </c>
      <c r="AL3" s="63" t="str">
        <f aca="false">IF($B3=AL$1,$C3,"")</f>
        <v/>
      </c>
      <c r="AM3" s="69" t="str">
        <f aca="false">IFERROR(LARGE(AL:AL,ROW()-1),"")</f>
        <v/>
      </c>
      <c r="AN3" s="69" t="str">
        <f aca="true">IF(AM3="","",IF(AM3=AM2,MATCH(AM3,INDIRECT("AL"&amp;CONCATENATE(AN2+1,":AL900"),1),0)+AN2,MATCH(AM3,AL:AL,0)))</f>
        <v/>
      </c>
      <c r="AO3" s="70" t="str">
        <f aca="true">IFERROR(INDIRECT("A"&amp;AN3,1),"")</f>
        <v/>
      </c>
      <c r="AP3" s="71" t="str">
        <f aca="false">IF($B3=AP$1,$C3,"")</f>
        <v/>
      </c>
      <c r="AQ3" s="72" t="str">
        <f aca="false">IFERROR(LARGE(AP:AP,ROW()-1),"")</f>
        <v/>
      </c>
      <c r="AR3" s="72" t="str">
        <f aca="true">IF(AQ3="","",IF(AQ3=AQ2,MATCH(AQ3,INDIRECT("AP"&amp;CONCATENATE(AR2+1,":AP900"),1),0)+AR2,MATCH(AQ3,AP:AP,0)))</f>
        <v/>
      </c>
      <c r="AS3" s="72" t="str">
        <f aca="true">IFERROR(INDIRECT("A"&amp;AR3,1),"")</f>
        <v/>
      </c>
      <c r="AT3" s="67" t="str">
        <f aca="false">IF($B3=AT$1,$C3,"")</f>
        <v/>
      </c>
      <c r="AU3" s="68" t="str">
        <f aca="false">IFERROR(LARGE(AT:AT,ROW()-1),"")</f>
        <v/>
      </c>
      <c r="AV3" s="68" t="str">
        <f aca="true">IF(AU3="","",IF(AU3=AU2,MATCH(AU3,INDIRECT("AU"&amp;CONCATENATE(AV2+1,":AU900"),1),0)+AV2,MATCH(AU3,AT:AT,0)))</f>
        <v/>
      </c>
      <c r="AW3" s="68" t="str">
        <f aca="true">IFERROR(INDIRECT("A"&amp;AV3,1),"")</f>
        <v/>
      </c>
      <c r="AX3" s="63" t="str">
        <f aca="false">IF($B3=AX$1,$C3,"")</f>
        <v/>
      </c>
      <c r="AY3" s="73" t="n">
        <f aca="false">IFERROR(LARGE(AX:AX,ROW()-1),"")</f>
        <v>2</v>
      </c>
      <c r="AZ3" s="73" t="n">
        <f aca="true">IF(AY3="","",IF(AY3=AY2,MATCH(AY3,INDIRECT("AX"&amp;CONCATENATE(AZ2+1,":AX900"),1),0)+AZ2,MATCH(AY3,AX:AX,0)))</f>
        <v>46</v>
      </c>
      <c r="BA3" s="74" t="n">
        <f aca="true">IFERROR(INDIRECT("A"&amp;AZ3,1),"")</f>
        <v>81346</v>
      </c>
      <c r="BB3" s="71" t="str">
        <f aca="false">IF($B3=BB$1,$C3,"")</f>
        <v/>
      </c>
      <c r="BC3" s="72" t="n">
        <f aca="false">IFERROR(LARGE(BB:BB,ROW()-1),"")</f>
        <v>4</v>
      </c>
      <c r="BD3" s="72" t="n">
        <f aca="true">IF(BC3="","",IF(BC3=BC2,MATCH(BC3,INDIRECT("BB"&amp;CONCATENATE(BD2+1,":BB900"),1),0)+BD2,MATCH(BC3,BB:BB,0)))</f>
        <v>75</v>
      </c>
      <c r="BE3" s="72" t="n">
        <f aca="true">IFERROR(INDIRECT("A"&amp;BD3,1),"")</f>
        <v>123386</v>
      </c>
      <c r="BF3" s="67" t="str">
        <f aca="false">IF($B3=BF$1,$C3,"")</f>
        <v/>
      </c>
      <c r="BG3" s="68" t="n">
        <f aca="false">IFERROR(LARGE(BF:BF,ROW()-1),"")</f>
        <v>11</v>
      </c>
      <c r="BH3" s="68" t="n">
        <f aca="true">IF(BG3="","",IF(BG3=BG2,MATCH(BG3,INDIRECT("BF"&amp;CONCATENATE(BH2+1,":BF900"),1),0)+BH2,MATCH(BG3,BF:BF,0)))</f>
        <v>138</v>
      </c>
      <c r="BI3" s="68" t="n">
        <f aca="true">IFERROR(INDIRECT("A"&amp;BH3,1),"")</f>
        <v>170955</v>
      </c>
      <c r="BJ3" s="63" t="str">
        <f aca="false">IF($B3=BJ$1,$C3,"")</f>
        <v/>
      </c>
      <c r="BK3" s="69" t="n">
        <f aca="false">IFERROR(LARGE(BJ:BJ,ROW()-1),"")</f>
        <v>7</v>
      </c>
      <c r="BL3" s="69" t="n">
        <f aca="true">IF(BK3="","",IF(BK3=BK2,MATCH(BK3,INDIRECT("BJ"&amp;CONCATENATE(BL2+1,":BJ900"),1),0)+BL2,MATCH(BK3,BJ:BJ,0)))</f>
        <v>166</v>
      </c>
      <c r="BM3" s="70" t="n">
        <f aca="true">IFERROR(INDIRECT("A"&amp;BL3,1),"")</f>
        <v>236028</v>
      </c>
      <c r="BN3" s="6"/>
      <c r="BO3" s="6"/>
      <c r="BP3" s="6"/>
    </row>
    <row r="4" customFormat="false" ht="12.8" hidden="false" customHeight="false" outlineLevel="0" collapsed="false">
      <c r="A4" s="0" t="n">
        <f aca="false">IFERROR(IF(SMALL(Manquants!E$2:E$900,ROW()-1)=SMALL(Manquants!E$2:E$900,ROW()),"",SMALL(Manquants!E$2:E$900,ROW()-1)),"")</f>
        <v>4847</v>
      </c>
      <c r="B4" s="0" t="str">
        <f aca="false">IF(A4="","",VLOOKUP(A4,Manquants!E$1:F$900,2,0))</f>
        <v>SURG</v>
      </c>
      <c r="C4" s="0" t="n">
        <f aca="false">IF(A4="","",SUMIFS(Manquants!AI:AI,Manquants!E:E,A4))</f>
        <v>3</v>
      </c>
      <c r="J4" s="67" t="str">
        <f aca="false">IF($B4=J$1,$C4,"")</f>
        <v/>
      </c>
      <c r="K4" s="67" t="str">
        <f aca="false">IFERROR(LARGE(J:J,ROW()-1),"")</f>
        <v/>
      </c>
      <c r="L4" s="68" t="str">
        <f aca="true">IF(K4="","",IF(K4=K3,MATCH(K4,INDIRECT("J"&amp;CONCATENATE(L3+1,":J900"),1),0)+L3,MATCH(K4,J:J,0)))</f>
        <v/>
      </c>
      <c r="M4" s="68" t="str">
        <f aca="true">IFERROR(INDIRECT("A"&amp;L4,1),"")</f>
        <v/>
      </c>
      <c r="N4" s="63" t="str">
        <f aca="false">IF($B4=N$1,$C4,"")</f>
        <v/>
      </c>
      <c r="O4" s="69" t="str">
        <f aca="false">IFERROR(LARGE(N:N,ROW()-1),"")</f>
        <v/>
      </c>
      <c r="P4" s="69" t="str">
        <f aca="true">IF(O4="","",IF(O4=O3,MATCH(O4,INDIRECT("N"&amp;CONCATENATE(P3+1,":N900"),1),0)+P3,MATCH(O4,N:N,0)))</f>
        <v/>
      </c>
      <c r="Q4" s="70" t="str">
        <f aca="true">IFERROR(INDIRECT("A"&amp;P4,1),"")</f>
        <v/>
      </c>
      <c r="R4" s="71" t="str">
        <f aca="false">IF($B4=R$1,$C4,"")</f>
        <v/>
      </c>
      <c r="S4" s="72" t="str">
        <f aca="false">IFERROR(LARGE(R:R,ROW()-1),"")</f>
        <v/>
      </c>
      <c r="T4" s="72" t="str">
        <f aca="true">IF(S4="","",IF(S4=S3,MATCH(S4,INDIRECT("R"&amp;CONCATENATE(T3+1,":R900"),1),0)+T3,MATCH(S4,R:R,0)))</f>
        <v/>
      </c>
      <c r="U4" s="72" t="str">
        <f aca="true">IFERROR(INDIRECT("A"&amp;T4,1),"")</f>
        <v/>
      </c>
      <c r="V4" s="67" t="str">
        <f aca="false">IF($B4=V$1,$C4,"")</f>
        <v/>
      </c>
      <c r="W4" s="68" t="str">
        <f aca="false">IFERROR(LARGE(V:V,ROW()-1),"")</f>
        <v/>
      </c>
      <c r="X4" s="68" t="str">
        <f aca="true">IF(W4="","",IF(W4=W3,MATCH(W4,INDIRECT("V"&amp;CONCATENATE(X3+1,":V900"),1),0)+X3,MATCH(W4,V:V,0)))</f>
        <v/>
      </c>
      <c r="Y4" s="68" t="str">
        <f aca="true">IFERROR(INDIRECT("A"&amp;X4,1),"")</f>
        <v/>
      </c>
      <c r="Z4" s="63" t="str">
        <f aca="false">IF($B4=Z$1,$C4,"")</f>
        <v/>
      </c>
      <c r="AA4" s="69" t="str">
        <f aca="false">IFERROR(LARGE(Z:Z,ROW()-1),"")</f>
        <v/>
      </c>
      <c r="AB4" s="69" t="str">
        <f aca="true">IF(AA4="","",IF(AA4=AA3,MATCH(AA4,INDIRECT("Z"&amp;CONCATENATE(AB3+1,":Z900"),1),0)+AB3,MATCH(AA4,Z:Z,0)))</f>
        <v/>
      </c>
      <c r="AC4" s="70" t="str">
        <f aca="true">IFERROR(INDIRECT("A"&amp;AB4,1),"")</f>
        <v/>
      </c>
      <c r="AD4" s="71" t="str">
        <f aca="false">IF($B4=AD$1,$C4,"")</f>
        <v/>
      </c>
      <c r="AE4" s="72" t="str">
        <f aca="false">IFERROR(LARGE(AD:AD,ROW()-1),"")</f>
        <v/>
      </c>
      <c r="AF4" s="72" t="str">
        <f aca="true">IF(AE4="","",IF(AE4=AE3,MATCH(AE4,INDIRECT("AD"&amp;CONCATENATE(AF3+1,":AD900"),1),0)+AF3,MATCH(AE4,AD:AD,0)))</f>
        <v/>
      </c>
      <c r="AG4" s="72" t="str">
        <f aca="true">IFERROR(INDIRECT("A"&amp;AF4,1),"")</f>
        <v/>
      </c>
      <c r="AH4" s="67" t="str">
        <f aca="false">IF($B4=AH$1,$C4,"")</f>
        <v/>
      </c>
      <c r="AI4" s="68" t="str">
        <f aca="false">IFERROR(LARGE(AH:AH,ROW()-1),"")</f>
        <v/>
      </c>
      <c r="AJ4" s="68" t="str">
        <f aca="true">IF(AI4="","",IF(AI4=AI3,MATCH(AI4,INDIRECT("AH"&amp;CONCATENATE(AJ3+1,":AH900"),1),0)+AJ3,MATCH(AI4,AH:AH,0)))</f>
        <v/>
      </c>
      <c r="AK4" s="68" t="str">
        <f aca="true">IFERROR(INDIRECT("A"&amp;AJ4,1),"")</f>
        <v/>
      </c>
      <c r="AL4" s="63" t="str">
        <f aca="false">IF($B4=AL$1,$C4,"")</f>
        <v/>
      </c>
      <c r="AM4" s="69" t="str">
        <f aca="false">IFERROR(LARGE(AL:AL,ROW()-1),"")</f>
        <v/>
      </c>
      <c r="AN4" s="69" t="str">
        <f aca="true">IF(AM4="","",IF(AM4=AM3,MATCH(AM4,INDIRECT("AL"&amp;CONCATENATE(AN3+1,":AL900"),1),0)+AN3,MATCH(AM4,AL:AL,0)))</f>
        <v/>
      </c>
      <c r="AO4" s="70" t="str">
        <f aca="true">IFERROR(INDIRECT("A"&amp;AN4,1),"")</f>
        <v/>
      </c>
      <c r="AP4" s="71" t="str">
        <f aca="false">IF($B4=AP$1,$C4,"")</f>
        <v/>
      </c>
      <c r="AQ4" s="72" t="str">
        <f aca="false">IFERROR(LARGE(AP:AP,ROW()-1),"")</f>
        <v/>
      </c>
      <c r="AR4" s="72" t="str">
        <f aca="true">IF(AQ4="","",IF(AQ4=AQ3,MATCH(AQ4,INDIRECT("AP"&amp;CONCATENATE(AR3+1,":AP900"),1),0)+AR3,MATCH(AQ4,AP:AP,0)))</f>
        <v/>
      </c>
      <c r="AS4" s="72" t="str">
        <f aca="true">IFERROR(INDIRECT("A"&amp;AR4,1),"")</f>
        <v/>
      </c>
      <c r="AT4" s="67" t="str">
        <f aca="false">IF($B4=AT$1,$C4,"")</f>
        <v/>
      </c>
      <c r="AU4" s="68" t="str">
        <f aca="false">IFERROR(LARGE(AT:AT,ROW()-1),"")</f>
        <v/>
      </c>
      <c r="AV4" s="68" t="str">
        <f aca="true">IF(AU4="","",IF(AU4=AU3,MATCH(AU4,INDIRECT("AU"&amp;CONCATENATE(AV3+1,":AU900"),1),0)+AV3,MATCH(AU4,AT:AT,0)))</f>
        <v/>
      </c>
      <c r="AW4" s="68" t="str">
        <f aca="true">IFERROR(INDIRECT("A"&amp;AV4,1),"")</f>
        <v/>
      </c>
      <c r="AX4" s="63" t="str">
        <f aca="false">IF($B4=AX$1,$C4,"")</f>
        <v/>
      </c>
      <c r="AY4" s="73" t="n">
        <f aca="false">IFERROR(LARGE(AX:AX,ROW()-1),"")</f>
        <v>2</v>
      </c>
      <c r="AZ4" s="73" t="n">
        <f aca="true">IF(AY4="","",IF(AY4=AY3,MATCH(AY4,INDIRECT("AX"&amp;CONCATENATE(AZ3+1,":AX900"),1),0)+AZ3,MATCH(AY4,AX:AX,0)))</f>
        <v>61</v>
      </c>
      <c r="BA4" s="74" t="n">
        <f aca="true">IFERROR(INDIRECT("A"&amp;AZ4,1),"")</f>
        <v>92477</v>
      </c>
      <c r="BB4" s="71" t="n">
        <f aca="false">IF($B4=BB$1,$C4,"")</f>
        <v>3</v>
      </c>
      <c r="BC4" s="72" t="n">
        <f aca="false">IFERROR(LARGE(BB:BB,ROW()-1),"")</f>
        <v>4</v>
      </c>
      <c r="BD4" s="72" t="n">
        <f aca="true">IF(BC4="","",IF(BC4=BC3,MATCH(BC4,INDIRECT("BB"&amp;CONCATENATE(BD3+1,":BB900"),1),0)+BD3,MATCH(BC4,BB:BB,0)))</f>
        <v>85</v>
      </c>
      <c r="BE4" s="72" t="n">
        <f aca="true">IFERROR(INDIRECT("A"&amp;BD4,1),"")</f>
        <v>127199</v>
      </c>
      <c r="BF4" s="67" t="str">
        <f aca="false">IF($B4=BF$1,$C4,"")</f>
        <v/>
      </c>
      <c r="BG4" s="68" t="n">
        <f aca="false">IFERROR(LARGE(BF:BF,ROW()-1),"")</f>
        <v>6</v>
      </c>
      <c r="BH4" s="68" t="n">
        <f aca="true">IF(BG4="","",IF(BG4=BG3,MATCH(BG4,INDIRECT("BF"&amp;CONCATENATE(BH3+1,":BF900"),1),0)+BH3,MATCH(BG4,BF:BF,0)))</f>
        <v>107</v>
      </c>
      <c r="BI4" s="68" t="n">
        <f aca="true">IFERROR(INDIRECT("A"&amp;BH4,1),"")</f>
        <v>148981</v>
      </c>
      <c r="BJ4" s="63" t="str">
        <f aca="false">IF($B4=BJ$1,$C4,"")</f>
        <v/>
      </c>
      <c r="BK4" s="69" t="n">
        <f aca="false">IFERROR(LARGE(BJ:BJ,ROW()-1),"")</f>
        <v>4</v>
      </c>
      <c r="BL4" s="69" t="n">
        <f aca="true">IF(BK4="","",IF(BK4=BK3,MATCH(BK4,INDIRECT("BJ"&amp;CONCATENATE(BL3+1,":BJ900"),1),0)+BL3,MATCH(BK4,BJ:BJ,0)))</f>
        <v>39</v>
      </c>
      <c r="BM4" s="70" t="n">
        <f aca="true">IFERROR(INDIRECT("A"&amp;BL4,1),"")</f>
        <v>61848</v>
      </c>
      <c r="BN4" s="6"/>
      <c r="BO4" s="6"/>
      <c r="BP4" s="6"/>
    </row>
    <row r="5" customFormat="false" ht="12.8" hidden="false" customHeight="false" outlineLevel="0" collapsed="false">
      <c r="A5" s="0" t="n">
        <f aca="false">IFERROR(IF(SMALL(Manquants!E$2:E$900,ROW()-1)=SMALL(Manquants!E$2:E$900,ROW()),"",SMALL(Manquants!E$2:E$900,ROW()-1)),"")</f>
        <v>4919</v>
      </c>
      <c r="B5" s="0" t="str">
        <f aca="false">IF(A5="","",VLOOKUP(A5,Manquants!E$1:F$900,2,0))</f>
        <v>SURG</v>
      </c>
      <c r="C5" s="0" t="n">
        <f aca="false">IF(A5="","",SUMIFS(Manquants!AI:AI,Manquants!E:E,A5))</f>
        <v>1</v>
      </c>
      <c r="J5" s="67" t="str">
        <f aca="false">IF($B5=J$1,$C5,"")</f>
        <v/>
      </c>
      <c r="K5" s="67" t="str">
        <f aca="false">IFERROR(LARGE(J:J,ROW()-1),"")</f>
        <v/>
      </c>
      <c r="L5" s="68" t="str">
        <f aca="true">IF(K5="","",IF(K5=K4,MATCH(K5,INDIRECT("J"&amp;CONCATENATE(L4+1,":J900"),1),0)+L4,MATCH(K5,J:J,0)))</f>
        <v/>
      </c>
      <c r="M5" s="68" t="str">
        <f aca="true">IFERROR(INDIRECT("A"&amp;L5,1),"")</f>
        <v/>
      </c>
      <c r="N5" s="63" t="str">
        <f aca="false">IF($B5=N$1,$C5,"")</f>
        <v/>
      </c>
      <c r="O5" s="69" t="str">
        <f aca="false">IFERROR(LARGE(N:N,ROW()-1),"")</f>
        <v/>
      </c>
      <c r="P5" s="69" t="str">
        <f aca="true">IF(O5="","",IF(O5=O4,MATCH(O5,INDIRECT("N"&amp;CONCATENATE(P4+1,":N900"),1),0)+P4,MATCH(O5,N:N,0)))</f>
        <v/>
      </c>
      <c r="Q5" s="70" t="str">
        <f aca="true">IFERROR(INDIRECT("A"&amp;P5,1),"")</f>
        <v/>
      </c>
      <c r="R5" s="71" t="str">
        <f aca="false">IF($B5=R$1,$C5,"")</f>
        <v/>
      </c>
      <c r="S5" s="72" t="str">
        <f aca="false">IFERROR(LARGE(R:R,ROW()-1),"")</f>
        <v/>
      </c>
      <c r="T5" s="72" t="str">
        <f aca="true">IF(S5="","",IF(S5=S4,MATCH(S5,INDIRECT("R"&amp;CONCATENATE(T4+1,":R900"),1),0)+T4,MATCH(S5,R:R,0)))</f>
        <v/>
      </c>
      <c r="U5" s="72" t="str">
        <f aca="true">IFERROR(INDIRECT("A"&amp;T5,1),"")</f>
        <v/>
      </c>
      <c r="V5" s="67" t="str">
        <f aca="false">IF($B5=V$1,$C5,"")</f>
        <v/>
      </c>
      <c r="W5" s="68" t="str">
        <f aca="false">IFERROR(LARGE(V:V,ROW()-1),"")</f>
        <v/>
      </c>
      <c r="X5" s="68" t="str">
        <f aca="true">IF(W5="","",IF(W5=W4,MATCH(W5,INDIRECT("V"&amp;CONCATENATE(X4+1,":V900"),1),0)+X4,MATCH(W5,V:V,0)))</f>
        <v/>
      </c>
      <c r="Y5" s="68" t="str">
        <f aca="true">IFERROR(INDIRECT("A"&amp;X5,1),"")</f>
        <v/>
      </c>
      <c r="Z5" s="63" t="str">
        <f aca="false">IF($B5=Z$1,$C5,"")</f>
        <v/>
      </c>
      <c r="AA5" s="69" t="str">
        <f aca="false">IFERROR(LARGE(Z:Z,ROW()-1),"")</f>
        <v/>
      </c>
      <c r="AB5" s="69" t="str">
        <f aca="true">IF(AA5="","",IF(AA5=AA4,MATCH(AA5,INDIRECT("Z"&amp;CONCATENATE(AB4+1,":Z900"),1),0)+AB4,MATCH(AA5,Z:Z,0)))</f>
        <v/>
      </c>
      <c r="AC5" s="70" t="str">
        <f aca="true">IFERROR(INDIRECT("A"&amp;AB5,1),"")</f>
        <v/>
      </c>
      <c r="AD5" s="71" t="str">
        <f aca="false">IF($B5=AD$1,$C5,"")</f>
        <v/>
      </c>
      <c r="AE5" s="72" t="str">
        <f aca="false">IFERROR(LARGE(AD:AD,ROW()-1),"")</f>
        <v/>
      </c>
      <c r="AF5" s="72" t="str">
        <f aca="true">IF(AE5="","",IF(AE5=AE4,MATCH(AE5,INDIRECT("AD"&amp;CONCATENATE(AF4+1,":AD900"),1),0)+AF4,MATCH(AE5,AD:AD,0)))</f>
        <v/>
      </c>
      <c r="AG5" s="72" t="str">
        <f aca="true">IFERROR(INDIRECT("A"&amp;AF5,1),"")</f>
        <v/>
      </c>
      <c r="AH5" s="67" t="str">
        <f aca="false">IF($B5=AH$1,$C5,"")</f>
        <v/>
      </c>
      <c r="AI5" s="68" t="str">
        <f aca="false">IFERROR(LARGE(AH:AH,ROW()-1),"")</f>
        <v/>
      </c>
      <c r="AJ5" s="68" t="str">
        <f aca="true">IF(AI5="","",IF(AI5=AI4,MATCH(AI5,INDIRECT("AH"&amp;CONCATENATE(AJ4+1,":AH900"),1),0)+AJ4,MATCH(AI5,AH:AH,0)))</f>
        <v/>
      </c>
      <c r="AK5" s="68" t="str">
        <f aca="true">IFERROR(INDIRECT("A"&amp;AJ5,1),"")</f>
        <v/>
      </c>
      <c r="AL5" s="63" t="str">
        <f aca="false">IF($B5=AL$1,$C5,"")</f>
        <v/>
      </c>
      <c r="AM5" s="69" t="str">
        <f aca="false">IFERROR(LARGE(AL:AL,ROW()-1),"")</f>
        <v/>
      </c>
      <c r="AN5" s="69" t="str">
        <f aca="true">IF(AM5="","",IF(AM5=AM4,MATCH(AM5,INDIRECT("AL"&amp;CONCATENATE(AN4+1,":AL900"),1),0)+AN4,MATCH(AM5,AL:AL,0)))</f>
        <v/>
      </c>
      <c r="AO5" s="70" t="str">
        <f aca="true">IFERROR(INDIRECT("A"&amp;AN5,1),"")</f>
        <v/>
      </c>
      <c r="AP5" s="71" t="str">
        <f aca="false">IF($B5=AP$1,$C5,"")</f>
        <v/>
      </c>
      <c r="AQ5" s="72" t="str">
        <f aca="false">IFERROR(LARGE(AP:AP,ROW()-1),"")</f>
        <v/>
      </c>
      <c r="AR5" s="72" t="str">
        <f aca="true">IF(AQ5="","",IF(AQ5=AQ4,MATCH(AQ5,INDIRECT("AP"&amp;CONCATENATE(AR4+1,":AP900"),1),0)+AR4,MATCH(AQ5,AP:AP,0)))</f>
        <v/>
      </c>
      <c r="AS5" s="72" t="str">
        <f aca="true">IFERROR(INDIRECT("A"&amp;AR5,1),"")</f>
        <v/>
      </c>
      <c r="AT5" s="67" t="str">
        <f aca="false">IF($B5=AT$1,$C5,"")</f>
        <v/>
      </c>
      <c r="AU5" s="68" t="str">
        <f aca="false">IFERROR(LARGE(AT:AT,ROW()-1),"")</f>
        <v/>
      </c>
      <c r="AV5" s="68" t="str">
        <f aca="true">IF(AU5="","",IF(AU5=AU4,MATCH(AU5,INDIRECT("AU"&amp;CONCATENATE(AV4+1,":AU900"),1),0)+AV4,MATCH(AU5,AT:AT,0)))</f>
        <v/>
      </c>
      <c r="AW5" s="68" t="str">
        <f aca="true">IFERROR(INDIRECT("A"&amp;AV5,1),"")</f>
        <v/>
      </c>
      <c r="AX5" s="63" t="str">
        <f aca="false">IF($B5=AX$1,$C5,"")</f>
        <v/>
      </c>
      <c r="AY5" s="73" t="n">
        <f aca="false">IFERROR(LARGE(AX:AX,ROW()-1),"")</f>
        <v>1</v>
      </c>
      <c r="AZ5" s="73" t="n">
        <f aca="true">IF(AY5="","",IF(AY5=AY4,MATCH(AY5,INDIRECT("AX"&amp;CONCATENATE(AZ4+1,":AX900"),1),0)+AZ4,MATCH(AY5,AX:AX,0)))</f>
        <v>31</v>
      </c>
      <c r="BA5" s="74" t="n">
        <f aca="true">IFERROR(INDIRECT("A"&amp;AZ5,1),"")</f>
        <v>60147</v>
      </c>
      <c r="BB5" s="71" t="n">
        <f aca="false">IF($B5=BB$1,$C5,"")</f>
        <v>1</v>
      </c>
      <c r="BC5" s="72" t="n">
        <f aca="false">IFERROR(LARGE(BB:BB,ROW()-1),"")</f>
        <v>4</v>
      </c>
      <c r="BD5" s="72" t="n">
        <f aca="true">IF(BC5="","",IF(BC5=BC4,MATCH(BC5,INDIRECT("BB"&amp;CONCATENATE(BD4+1,":BB900"),1),0)+BD4,MATCH(BC5,BB:BB,0)))</f>
        <v>93</v>
      </c>
      <c r="BE5" s="72" t="n">
        <f aca="true">IFERROR(INDIRECT("A"&amp;BD5,1),"")</f>
        <v>133180</v>
      </c>
      <c r="BF5" s="67" t="str">
        <f aca="false">IF($B5=BF$1,$C5,"")</f>
        <v/>
      </c>
      <c r="BG5" s="68" t="n">
        <f aca="false">IFERROR(LARGE(BF:BF,ROW()-1),"")</f>
        <v>2</v>
      </c>
      <c r="BH5" s="68" t="n">
        <f aca="true">IF(BG5="","",IF(BG5=BG4,MATCH(BG5,INDIRECT("BF"&amp;CONCATENATE(BH4+1,":BF900"),1),0)+BH4,MATCH(BG5,BF:BF,0)))</f>
        <v>41</v>
      </c>
      <c r="BI5" s="68" t="n">
        <f aca="true">IFERROR(INDIRECT("A"&amp;BH5,1),"")</f>
        <v>70635</v>
      </c>
      <c r="BJ5" s="63" t="str">
        <f aca="false">IF($B5=BJ$1,$C5,"")</f>
        <v/>
      </c>
      <c r="BK5" s="69" t="n">
        <f aca="false">IFERROR(LARGE(BJ:BJ,ROW()-1),"")</f>
        <v>4</v>
      </c>
      <c r="BL5" s="69" t="n">
        <f aca="true">IF(BK5="","",IF(BK5=BK4,MATCH(BK5,INDIRECT("BJ"&amp;CONCATENATE(BL4+1,":BJ900"),1),0)+BL4,MATCH(BK5,BJ:BJ,0)))</f>
        <v>100</v>
      </c>
      <c r="BM5" s="70" t="n">
        <f aca="true">IFERROR(INDIRECT("A"&amp;BL5,1),"")</f>
        <v>140224</v>
      </c>
      <c r="BN5" s="6"/>
      <c r="BO5" s="6"/>
      <c r="BP5" s="6"/>
    </row>
    <row r="6" customFormat="false" ht="12.8" hidden="false" customHeight="false" outlineLevel="0" collapsed="false">
      <c r="A6" s="0" t="str">
        <f aca="false">IFERROR(IF(SMALL(Manquants!E$2:E$900,ROW()-1)=SMALL(Manquants!E$2:E$900,ROW()),"",SMALL(Manquants!E$2:E$900,ROW()-1)),"")</f>
        <v/>
      </c>
      <c r="B6" s="0" t="str">
        <f aca="false">IF(A6="","",VLOOKUP(A6,Manquants!E$1:F$900,2,0))</f>
        <v/>
      </c>
      <c r="C6" s="0" t="str">
        <f aca="false">IF(A6="","",SUMIFS(Manquants!AI:AI,Manquants!E:E,A6))</f>
        <v/>
      </c>
      <c r="J6" s="67" t="str">
        <f aca="false">IF($B6=J$1,$C6,"")</f>
        <v/>
      </c>
      <c r="K6" s="67" t="str">
        <f aca="false">IFERROR(LARGE(J:J,ROW()-1),"")</f>
        <v/>
      </c>
      <c r="L6" s="68" t="str">
        <f aca="true">IF(K6="","",IF(K6=K5,MATCH(K6,INDIRECT("J"&amp;CONCATENATE(L5+1,":J900"),1),0)+L5,MATCH(K6,J:J,0)))</f>
        <v/>
      </c>
      <c r="M6" s="68" t="str">
        <f aca="true">IFERROR(INDIRECT("A"&amp;L6,1),"")</f>
        <v/>
      </c>
      <c r="N6" s="63" t="str">
        <f aca="false">IF($B6=N$1,$C6,"")</f>
        <v/>
      </c>
      <c r="O6" s="69" t="str">
        <f aca="false">IFERROR(LARGE(N:N,ROW()-1),"")</f>
        <v/>
      </c>
      <c r="P6" s="69" t="str">
        <f aca="true">IF(O6="","",IF(O6=O5,MATCH(O6,INDIRECT("N"&amp;CONCATENATE(P5+1,":N900"),1),0)+P5,MATCH(O6,N:N,0)))</f>
        <v/>
      </c>
      <c r="Q6" s="70" t="str">
        <f aca="true">IFERROR(INDIRECT("A"&amp;P6,1),"")</f>
        <v/>
      </c>
      <c r="R6" s="71" t="str">
        <f aca="false">IF($B6=R$1,$C6,"")</f>
        <v/>
      </c>
      <c r="S6" s="72" t="str">
        <f aca="false">IFERROR(LARGE(R:R,ROW()-1),"")</f>
        <v/>
      </c>
      <c r="T6" s="72" t="str">
        <f aca="true">IF(S6="","",IF(S6=S5,MATCH(S6,INDIRECT("R"&amp;CONCATENATE(T5+1,":R900"),1),0)+T5,MATCH(S6,R:R,0)))</f>
        <v/>
      </c>
      <c r="U6" s="72" t="str">
        <f aca="true">IFERROR(INDIRECT("A"&amp;T6,1),"")</f>
        <v/>
      </c>
      <c r="V6" s="67" t="str">
        <f aca="false">IF($B6=V$1,$C6,"")</f>
        <v/>
      </c>
      <c r="W6" s="68" t="str">
        <f aca="false">IFERROR(LARGE(V:V,ROW()-1),"")</f>
        <v/>
      </c>
      <c r="X6" s="68" t="str">
        <f aca="true">IF(W6="","",IF(W6=W5,MATCH(W6,INDIRECT("V"&amp;CONCATENATE(X5+1,":V900"),1),0)+X5,MATCH(W6,V:V,0)))</f>
        <v/>
      </c>
      <c r="Y6" s="68" t="str">
        <f aca="true">IFERROR(INDIRECT("A"&amp;X6,1),"")</f>
        <v/>
      </c>
      <c r="Z6" s="63" t="str">
        <f aca="false">IF($B6=Z$1,$C6,"")</f>
        <v/>
      </c>
      <c r="AA6" s="69" t="str">
        <f aca="false">IFERROR(LARGE(Z:Z,ROW()-1),"")</f>
        <v/>
      </c>
      <c r="AB6" s="69" t="str">
        <f aca="true">IF(AA6="","",IF(AA6=AA5,MATCH(AA6,INDIRECT("Z"&amp;CONCATENATE(AB5+1,":Z900"),1),0)+AB5,MATCH(AA6,Z:Z,0)))</f>
        <v/>
      </c>
      <c r="AC6" s="70" t="str">
        <f aca="true">IFERROR(INDIRECT("A"&amp;AB6,1),"")</f>
        <v/>
      </c>
      <c r="AD6" s="71" t="str">
        <f aca="false">IF($B6=AD$1,$C6,"")</f>
        <v/>
      </c>
      <c r="AE6" s="72" t="str">
        <f aca="false">IFERROR(LARGE(AD:AD,ROW()-1),"")</f>
        <v/>
      </c>
      <c r="AF6" s="72" t="str">
        <f aca="true">IF(AE6="","",IF(AE6=AE5,MATCH(AE6,INDIRECT("AD"&amp;CONCATENATE(AF5+1,":AD900"),1),0)+AF5,MATCH(AE6,AD:AD,0)))</f>
        <v/>
      </c>
      <c r="AG6" s="72" t="str">
        <f aca="true">IFERROR(INDIRECT("A"&amp;AF6,1),"")</f>
        <v/>
      </c>
      <c r="AH6" s="67" t="str">
        <f aca="false">IF($B6=AH$1,$C6,"")</f>
        <v/>
      </c>
      <c r="AI6" s="68" t="str">
        <f aca="false">IFERROR(LARGE(AH:AH,ROW()-1),"")</f>
        <v/>
      </c>
      <c r="AJ6" s="68" t="str">
        <f aca="true">IF(AI6="","",IF(AI6=AI5,MATCH(AI6,INDIRECT("AH"&amp;CONCATENATE(AJ5+1,":AH900"),1),0)+AJ5,MATCH(AI6,AH:AH,0)))</f>
        <v/>
      </c>
      <c r="AK6" s="68" t="str">
        <f aca="true">IFERROR(INDIRECT("A"&amp;AJ6,1),"")</f>
        <v/>
      </c>
      <c r="AL6" s="63" t="str">
        <f aca="false">IF($B6=AL$1,$C6,"")</f>
        <v/>
      </c>
      <c r="AM6" s="69" t="str">
        <f aca="false">IFERROR(LARGE(AL:AL,ROW()-1),"")</f>
        <v/>
      </c>
      <c r="AN6" s="69" t="str">
        <f aca="true">IF(AM6="","",IF(AM6=AM5,MATCH(AM6,INDIRECT("AL"&amp;CONCATENATE(AN5+1,":AL900"),1),0)+AN5,MATCH(AM6,AL:AL,0)))</f>
        <v/>
      </c>
      <c r="AO6" s="70" t="str">
        <f aca="true">IFERROR(INDIRECT("A"&amp;AN6,1),"")</f>
        <v/>
      </c>
      <c r="AP6" s="71" t="str">
        <f aca="false">IF($B6=AP$1,$C6,"")</f>
        <v/>
      </c>
      <c r="AQ6" s="72" t="str">
        <f aca="false">IFERROR(LARGE(AP:AP,ROW()-1),"")</f>
        <v/>
      </c>
      <c r="AR6" s="72" t="str">
        <f aca="true">IF(AQ6="","",IF(AQ6=AQ5,MATCH(AQ6,INDIRECT("AP"&amp;CONCATENATE(AR5+1,":AP900"),1),0)+AR5,MATCH(AQ6,AP:AP,0)))</f>
        <v/>
      </c>
      <c r="AS6" s="72" t="str">
        <f aca="true">IFERROR(INDIRECT("A"&amp;AR6,1),"")</f>
        <v/>
      </c>
      <c r="AT6" s="67" t="str">
        <f aca="false">IF($B6=AT$1,$C6,"")</f>
        <v/>
      </c>
      <c r="AU6" s="68" t="str">
        <f aca="false">IFERROR(LARGE(AT:AT,ROW()-1),"")</f>
        <v/>
      </c>
      <c r="AV6" s="68" t="str">
        <f aca="true">IF(AU6="","",IF(AU6=AU5,MATCH(AU6,INDIRECT("AU"&amp;CONCATENATE(AV5+1,":AU900"),1),0)+AV5,MATCH(AU6,AT:AT,0)))</f>
        <v/>
      </c>
      <c r="AW6" s="68" t="str">
        <f aca="true">IFERROR(INDIRECT("A"&amp;AV6,1),"")</f>
        <v/>
      </c>
      <c r="AX6" s="63" t="str">
        <f aca="false">IF($B6=AX$1,$C6,"")</f>
        <v/>
      </c>
      <c r="AY6" s="73" t="n">
        <f aca="false">IFERROR(LARGE(AX:AX,ROW()-1),"")</f>
        <v>1</v>
      </c>
      <c r="AZ6" s="73" t="n">
        <f aca="true">IF(AY6="","",IF(AY6=AY5,MATCH(AY6,INDIRECT("AX"&amp;CONCATENATE(AZ5+1,":AX900"),1),0)+AZ5,MATCH(AY6,AX:AX,0)))</f>
        <v>47</v>
      </c>
      <c r="BA6" s="74" t="n">
        <f aca="true">IFERROR(INDIRECT("A"&amp;AZ6,1),"")</f>
        <v>82409</v>
      </c>
      <c r="BB6" s="71" t="str">
        <f aca="false">IF($B6=BB$1,$C6,"")</f>
        <v/>
      </c>
      <c r="BC6" s="72" t="n">
        <f aca="false">IFERROR(LARGE(BB:BB,ROW()-1),"")</f>
        <v>3</v>
      </c>
      <c r="BD6" s="72" t="n">
        <f aca="true">IF(BC6="","",IF(BC6=BC5,MATCH(BC6,INDIRECT("BB"&amp;CONCATENATE(BD5+1,":BB900"),1),0)+BD5,MATCH(BC6,BB:BB,0)))</f>
        <v>4</v>
      </c>
      <c r="BE6" s="72" t="n">
        <f aca="true">IFERROR(INDIRECT("A"&amp;BD6,1),"")</f>
        <v>4847</v>
      </c>
      <c r="BF6" s="67" t="str">
        <f aca="false">IF($B6=BF$1,$C6,"")</f>
        <v/>
      </c>
      <c r="BG6" s="68" t="n">
        <f aca="false">IFERROR(LARGE(BF:BF,ROW()-1),"")</f>
        <v>2</v>
      </c>
      <c r="BH6" s="68" t="n">
        <f aca="true">IF(BG6="","",IF(BG6=BG5,MATCH(BG6,INDIRECT("BF"&amp;CONCATENATE(BH5+1,":BF900"),1),0)+BH5,MATCH(BG6,BF:BF,0)))</f>
        <v>43</v>
      </c>
      <c r="BI6" s="68" t="n">
        <f aca="true">IFERROR(INDIRECT("A"&amp;BH6,1),"")</f>
        <v>75985</v>
      </c>
      <c r="BJ6" s="63" t="str">
        <f aca="false">IF($B6=BJ$1,$C6,"")</f>
        <v/>
      </c>
      <c r="BK6" s="69" t="n">
        <f aca="false">IFERROR(LARGE(BJ:BJ,ROW()-1),"")</f>
        <v>3</v>
      </c>
      <c r="BL6" s="69" t="n">
        <f aca="true">IF(BK6="","",IF(BK6=BK5,MATCH(BK6,INDIRECT("BJ"&amp;CONCATENATE(BL5+1,":BJ900"),1),0)+BL5,MATCH(BK6,BJ:BJ,0)))</f>
        <v>8</v>
      </c>
      <c r="BM6" s="70" t="n">
        <f aca="true">IFERROR(INDIRECT("A"&amp;BL6,1),"")</f>
        <v>27563</v>
      </c>
      <c r="BN6" s="6"/>
      <c r="BO6" s="6"/>
      <c r="BP6" s="6"/>
    </row>
    <row r="7" customFormat="false" ht="12.8" hidden="false" customHeight="false" outlineLevel="0" collapsed="false">
      <c r="A7" s="0" t="str">
        <f aca="false">IFERROR(IF(SMALL(Manquants!E$2:E$900,ROW()-1)=SMALL(Manquants!E$2:E$900,ROW()),"",SMALL(Manquants!E$2:E$900,ROW()-1)),"")</f>
        <v/>
      </c>
      <c r="B7" s="0" t="str">
        <f aca="false">IF(A7="","",VLOOKUP(A7,Manquants!E$1:F$900,2,0))</f>
        <v/>
      </c>
      <c r="C7" s="0" t="str">
        <f aca="false">IF(A7="","",SUMIFS(Manquants!AI:AI,Manquants!E:E,A7))</f>
        <v/>
      </c>
      <c r="J7" s="67" t="str">
        <f aca="false">IF($B7=J$1,$C7,"")</f>
        <v/>
      </c>
      <c r="N7" s="63" t="str">
        <f aca="false">IF($B7=N$1,$C7,"")</f>
        <v/>
      </c>
      <c r="R7" s="71" t="str">
        <f aca="false">IF($B7=R$1,$C7,"")</f>
        <v/>
      </c>
      <c r="V7" s="67" t="str">
        <f aca="false">IF($B7=V$1,$C7,"")</f>
        <v/>
      </c>
      <c r="Z7" s="63" t="str">
        <f aca="false">IF($B7=Z$1,$C7,"")</f>
        <v/>
      </c>
      <c r="AD7" s="71" t="str">
        <f aca="false">IF($B7=AD$1,$C7,"")</f>
        <v/>
      </c>
      <c r="AH7" s="67" t="str">
        <f aca="false">IF($B7=AH$1,$C7,"")</f>
        <v/>
      </c>
      <c r="AL7" s="63" t="str">
        <f aca="false">IF($B7=AL$1,$C7,"")</f>
        <v/>
      </c>
      <c r="AP7" s="71" t="str">
        <f aca="false">IF($B7=AP$1,$C7,"")</f>
        <v/>
      </c>
      <c r="AT7" s="67" t="str">
        <f aca="false">IF($B7=AT$1,$C7,"")</f>
        <v/>
      </c>
      <c r="AX7" s="63" t="str">
        <f aca="false">IF($B7=AX$1,$C7,"")</f>
        <v/>
      </c>
      <c r="BB7" s="71" t="str">
        <f aca="false">IF($B7=BB$1,$C7,"")</f>
        <v/>
      </c>
      <c r="BC7" s="75"/>
      <c r="BD7" s="75"/>
      <c r="BE7" s="75"/>
      <c r="BF7" s="67" t="str">
        <f aca="false">IF($B7=BF$1,$C7,"")</f>
        <v/>
      </c>
      <c r="BJ7" s="63" t="str">
        <f aca="false">IF($B7=BJ$1,$C7,"")</f>
        <v/>
      </c>
      <c r="BN7" s="6"/>
      <c r="BO7" s="2"/>
      <c r="BP7" s="2"/>
    </row>
    <row r="8" customFormat="false" ht="12.8" hidden="false" customHeight="false" outlineLevel="0" collapsed="false">
      <c r="A8" s="0" t="n">
        <f aca="false">IFERROR(IF(SMALL(Manquants!E$2:E$900,ROW()-1)=SMALL(Manquants!E$2:E$900,ROW()),"",SMALL(Manquants!E$2:E$900,ROW()-1)),"")</f>
        <v>27563</v>
      </c>
      <c r="B8" s="0" t="str">
        <f aca="false">IF(A8="","",VLOOKUP(A8,Manquants!E$1:F$900,2,0))</f>
        <v>G2P_F</v>
      </c>
      <c r="C8" s="0" t="n">
        <f aca="false">IF(A8="","",SUMIFS(Manquants!AI:AI,Manquants!E:E,A8))</f>
        <v>3</v>
      </c>
      <c r="J8" s="67" t="str">
        <f aca="false">IF($B8=J$1,$C8,"")</f>
        <v/>
      </c>
      <c r="N8" s="63" t="str">
        <f aca="false">IF($B8=N$1,$C8,"")</f>
        <v/>
      </c>
      <c r="R8" s="71" t="str">
        <f aca="false">IF($B8=R$1,$C8,"")</f>
        <v/>
      </c>
      <c r="V8" s="67" t="str">
        <f aca="false">IF($B8=V$1,$C8,"")</f>
        <v/>
      </c>
      <c r="Z8" s="63" t="str">
        <f aca="false">IF($B8=Z$1,$C8,"")</f>
        <v/>
      </c>
      <c r="AD8" s="71" t="str">
        <f aca="false">IF($B8=AD$1,$C8,"")</f>
        <v/>
      </c>
      <c r="AH8" s="67" t="str">
        <f aca="false">IF($B8=AH$1,$C8,"")</f>
        <v/>
      </c>
      <c r="AL8" s="63" t="str">
        <f aca="false">IF($B8=AL$1,$C8,"")</f>
        <v/>
      </c>
      <c r="AP8" s="71" t="str">
        <f aca="false">IF($B8=AP$1,$C8,"")</f>
        <v/>
      </c>
      <c r="AT8" s="67" t="str">
        <f aca="false">IF($B8=AT$1,$C8,"")</f>
        <v/>
      </c>
      <c r="AX8" s="63" t="str">
        <f aca="false">IF($B8=AX$1,$C8,"")</f>
        <v/>
      </c>
      <c r="BB8" s="71" t="str">
        <f aca="false">IF($B8=BB$1,$C8,"")</f>
        <v/>
      </c>
      <c r="BC8" s="75"/>
      <c r="BD8" s="75"/>
      <c r="BE8" s="75"/>
      <c r="BF8" s="67" t="str">
        <f aca="false">IF($B8=BF$1,$C8,"")</f>
        <v/>
      </c>
      <c r="BJ8" s="63" t="n">
        <f aca="false">IF($B8=BJ$1,$C8,"")</f>
        <v>3</v>
      </c>
      <c r="BN8" s="6"/>
      <c r="BO8" s="2"/>
      <c r="BP8" s="2"/>
    </row>
    <row r="9" customFormat="false" ht="12.8" hidden="false" customHeight="false" outlineLevel="0" collapsed="false">
      <c r="A9" s="0" t="str">
        <f aca="false">IFERROR(IF(SMALL(Manquants!E$2:E$900,ROW()-1)=SMALL(Manquants!E$2:E$900,ROW()),"",SMALL(Manquants!E$2:E$900,ROW()-1)),"")</f>
        <v/>
      </c>
      <c r="B9" s="0" t="str">
        <f aca="false">IF(A9="","",VLOOKUP(A9,Manquants!E$1:F$900,2,0))</f>
        <v/>
      </c>
      <c r="C9" s="0" t="str">
        <f aca="false">IF(A9="","",SUMIFS(Manquants!AI:AI,Manquants!E:E,A9))</f>
        <v/>
      </c>
      <c r="J9" s="67" t="str">
        <f aca="false">IF($B9=J$1,$C9,"")</f>
        <v/>
      </c>
      <c r="N9" s="63" t="str">
        <f aca="false">IF($B9=N$1,$C9,"")</f>
        <v/>
      </c>
      <c r="R9" s="71" t="str">
        <f aca="false">IF($B9=R$1,$C9,"")</f>
        <v/>
      </c>
      <c r="V9" s="67" t="str">
        <f aca="false">IF($B9=V$1,$C9,"")</f>
        <v/>
      </c>
      <c r="Z9" s="63" t="str">
        <f aca="false">IF($B9=Z$1,$C9,"")</f>
        <v/>
      </c>
      <c r="AD9" s="71" t="str">
        <f aca="false">IF($B9=AD$1,$C9,"")</f>
        <v/>
      </c>
      <c r="AH9" s="67" t="str">
        <f aca="false">IF($B9=AH$1,$C9,"")</f>
        <v/>
      </c>
      <c r="AL9" s="63" t="str">
        <f aca="false">IF($B9=AL$1,$C9,"")</f>
        <v/>
      </c>
      <c r="AP9" s="71" t="str">
        <f aca="false">IF($B9=AP$1,$C9,"")</f>
        <v/>
      </c>
      <c r="AT9" s="67" t="str">
        <f aca="false">IF($B9=AT$1,$C9,"")</f>
        <v/>
      </c>
      <c r="AX9" s="63" t="str">
        <f aca="false">IF($B9=AX$1,$C9,"")</f>
        <v/>
      </c>
      <c r="BB9" s="71" t="str">
        <f aca="false">IF($B9=BB$1,$C9,"")</f>
        <v/>
      </c>
      <c r="BC9" s="75"/>
      <c r="BD9" s="75"/>
      <c r="BE9" s="75"/>
      <c r="BF9" s="67" t="str">
        <f aca="false">IF($B9=BF$1,$C9,"")</f>
        <v/>
      </c>
      <c r="BJ9" s="63" t="str">
        <f aca="false">IF($B9=BJ$1,$C9,"")</f>
        <v/>
      </c>
      <c r="BN9" s="6"/>
      <c r="BO9" s="2"/>
      <c r="BP9" s="2"/>
    </row>
    <row r="10" customFormat="false" ht="12.8" hidden="false" customHeight="false" outlineLevel="0" collapsed="false">
      <c r="A10" s="0" t="n">
        <f aca="false">IFERROR(IF(SMALL(Manquants!E$2:E$900,ROW()-1)=SMALL(Manquants!E$2:E$900,ROW()),"",SMALL(Manquants!E$2:E$900,ROW()-1)),"")</f>
        <v>27564</v>
      </c>
      <c r="B10" s="0" t="str">
        <f aca="false">IF(A10="","",VLOOKUP(A10,Manquants!E$1:F$900,2,0))</f>
        <v>G2P_F</v>
      </c>
      <c r="C10" s="0" t="n">
        <f aca="false">IF(A10="","",SUMIFS(Manquants!AI:AI,Manquants!E:E,A10))</f>
        <v>3</v>
      </c>
      <c r="J10" s="67" t="str">
        <f aca="false">IF($B10=J$1,$C10,"")</f>
        <v/>
      </c>
      <c r="N10" s="63" t="str">
        <f aca="false">IF($B10=N$1,$C10,"")</f>
        <v/>
      </c>
      <c r="R10" s="71" t="str">
        <f aca="false">IF($B10=R$1,$C10,"")</f>
        <v/>
      </c>
      <c r="V10" s="67" t="str">
        <f aca="false">IF($B10=V$1,$C10,"")</f>
        <v/>
      </c>
      <c r="Z10" s="63" t="str">
        <f aca="false">IF($B10=Z$1,$C10,"")</f>
        <v/>
      </c>
      <c r="AD10" s="71" t="str">
        <f aca="false">IF($B10=AD$1,$C10,"")</f>
        <v/>
      </c>
      <c r="AH10" s="67" t="str">
        <f aca="false">IF($B10=AH$1,$C10,"")</f>
        <v/>
      </c>
      <c r="AL10" s="63" t="str">
        <f aca="false">IF($B10=AL$1,$C10,"")</f>
        <v/>
      </c>
      <c r="AP10" s="71" t="str">
        <f aca="false">IF($B10=AP$1,$C10,"")</f>
        <v/>
      </c>
      <c r="AT10" s="67" t="str">
        <f aca="false">IF($B10=AT$1,$C10,"")</f>
        <v/>
      </c>
      <c r="AX10" s="63" t="str">
        <f aca="false">IF($B10=AX$1,$C10,"")</f>
        <v/>
      </c>
      <c r="BB10" s="71" t="str">
        <f aca="false">IF($B10=BB$1,$C10,"")</f>
        <v/>
      </c>
      <c r="BC10" s="75"/>
      <c r="BD10" s="75"/>
      <c r="BE10" s="75"/>
      <c r="BF10" s="67" t="str">
        <f aca="false">IF($B10=BF$1,$C10,"")</f>
        <v/>
      </c>
      <c r="BJ10" s="63" t="n">
        <f aca="false">IF($B10=BJ$1,$C10,"")</f>
        <v>3</v>
      </c>
      <c r="BN10" s="6"/>
      <c r="BO10" s="2"/>
      <c r="BP10" s="2"/>
    </row>
    <row r="11" customFormat="false" ht="12.8" hidden="false" customHeight="false" outlineLevel="0" collapsed="false">
      <c r="A11" s="0" t="str">
        <f aca="false">IFERROR(IF(SMALL(Manquants!E$2:E$900,ROW()-1)=SMALL(Manquants!E$2:E$900,ROW()),"",SMALL(Manquants!E$2:E$900,ROW()-1)),"")</f>
        <v/>
      </c>
      <c r="B11" s="0" t="str">
        <f aca="false">IF(A11="","",VLOOKUP(A11,Manquants!E$1:F$900,2,0))</f>
        <v/>
      </c>
      <c r="C11" s="0" t="str">
        <f aca="false">IF(A11="","",SUMIFS(Manquants!AI:AI,Manquants!E:E,A11))</f>
        <v/>
      </c>
      <c r="J11" s="67" t="str">
        <f aca="false">IF($B11=J$1,$C11,"")</f>
        <v/>
      </c>
      <c r="N11" s="63" t="str">
        <f aca="false">IF($B11=N$1,$C11,"")</f>
        <v/>
      </c>
      <c r="R11" s="71" t="str">
        <f aca="false">IF($B11=R$1,$C11,"")</f>
        <v/>
      </c>
      <c r="V11" s="67" t="str">
        <f aca="false">IF($B11=V$1,$C11,"")</f>
        <v/>
      </c>
      <c r="Z11" s="63" t="str">
        <f aca="false">IF($B11=Z$1,$C11,"")</f>
        <v/>
      </c>
      <c r="AD11" s="71" t="str">
        <f aca="false">IF($B11=AD$1,$C11,"")</f>
        <v/>
      </c>
      <c r="AH11" s="67" t="str">
        <f aca="false">IF($B11=AH$1,$C11,"")</f>
        <v/>
      </c>
      <c r="AL11" s="63" t="str">
        <f aca="false">IF($B11=AL$1,$C11,"")</f>
        <v/>
      </c>
      <c r="AP11" s="71" t="str">
        <f aca="false">IF($B11=AP$1,$C11,"")</f>
        <v/>
      </c>
      <c r="AT11" s="67" t="str">
        <f aca="false">IF($B11=AT$1,$C11,"")</f>
        <v/>
      </c>
      <c r="AX11" s="63" t="str">
        <f aca="false">IF($B11=AX$1,$C11,"")</f>
        <v/>
      </c>
      <c r="BB11" s="71" t="str">
        <f aca="false">IF($B11=BB$1,$C11,"")</f>
        <v/>
      </c>
      <c r="BC11" s="75"/>
      <c r="BD11" s="75"/>
      <c r="BE11" s="75"/>
      <c r="BF11" s="67" t="str">
        <f aca="false">IF($B11=BF$1,$C11,"")</f>
        <v/>
      </c>
      <c r="BJ11" s="63" t="str">
        <f aca="false">IF($B11=BJ$1,$C11,"")</f>
        <v/>
      </c>
      <c r="BN11" s="6"/>
      <c r="BO11" s="2"/>
      <c r="BP11" s="2"/>
    </row>
    <row r="12" customFormat="false" ht="12.8" hidden="false" customHeight="false" outlineLevel="0" collapsed="false">
      <c r="A12" s="0" t="str">
        <f aca="false">IFERROR(IF(SMALL(Manquants!E$2:E$900,ROW()-1)=SMALL(Manquants!E$2:E$900,ROW()),"",SMALL(Manquants!E$2:E$900,ROW()-1)),"")</f>
        <v/>
      </c>
      <c r="B12" s="0" t="str">
        <f aca="false">IF(A12="","",VLOOKUP(A12,Manquants!E$1:F$900,2,0))</f>
        <v/>
      </c>
      <c r="C12" s="0" t="str">
        <f aca="false">IF(A12="","",SUMIFS(Manquants!AI:AI,Manquants!E:E,A12))</f>
        <v/>
      </c>
      <c r="J12" s="67" t="str">
        <f aca="false">IF($B12=J$1,$C12,"")</f>
        <v/>
      </c>
      <c r="N12" s="63" t="str">
        <f aca="false">IF($B12=N$1,$C12,"")</f>
        <v/>
      </c>
      <c r="R12" s="71" t="str">
        <f aca="false">IF($B12=R$1,$C12,"")</f>
        <v/>
      </c>
      <c r="V12" s="67" t="str">
        <f aca="false">IF($B12=V$1,$C12,"")</f>
        <v/>
      </c>
      <c r="Z12" s="63" t="str">
        <f aca="false">IF($B12=Z$1,$C12,"")</f>
        <v/>
      </c>
      <c r="AD12" s="71" t="str">
        <f aca="false">IF($B12=AD$1,$C12,"")</f>
        <v/>
      </c>
      <c r="AH12" s="67" t="str">
        <f aca="false">IF($B12=AH$1,$C12,"")</f>
        <v/>
      </c>
      <c r="AL12" s="63" t="str">
        <f aca="false">IF($B12=AL$1,$C12,"")</f>
        <v/>
      </c>
      <c r="AP12" s="71" t="str">
        <f aca="false">IF($B12=AP$1,$C12,"")</f>
        <v/>
      </c>
      <c r="AT12" s="67" t="str">
        <f aca="false">IF($B12=AT$1,$C12,"")</f>
        <v/>
      </c>
      <c r="AX12" s="63" t="str">
        <f aca="false">IF($B12=AX$1,$C12,"")</f>
        <v/>
      </c>
      <c r="BB12" s="71" t="str">
        <f aca="false">IF($B12=BB$1,$C12,"")</f>
        <v/>
      </c>
      <c r="BC12" s="75"/>
      <c r="BD12" s="75"/>
      <c r="BE12" s="75"/>
      <c r="BF12" s="67" t="str">
        <f aca="false">IF($B12=BF$1,$C12,"")</f>
        <v/>
      </c>
      <c r="BJ12" s="63" t="str">
        <f aca="false">IF($B12=BJ$1,$C12,"")</f>
        <v/>
      </c>
      <c r="BN12" s="6"/>
      <c r="BO12" s="2"/>
      <c r="BP12" s="2"/>
    </row>
    <row r="13" customFormat="false" ht="12.8" hidden="false" customHeight="false" outlineLevel="0" collapsed="false">
      <c r="A13" s="0" t="str">
        <f aca="false">IFERROR(IF(SMALL(Manquants!E$2:E$900,ROW()-1)=SMALL(Manquants!E$2:E$900,ROW()),"",SMALL(Manquants!E$2:E$900,ROW()-1)),"")</f>
        <v/>
      </c>
      <c r="B13" s="0" t="str">
        <f aca="false">IF(A13="","",VLOOKUP(A13,Manquants!E$1:F$900,2,0))</f>
        <v/>
      </c>
      <c r="C13" s="0" t="str">
        <f aca="false">IF(A13="","",SUMIFS(Manquants!AI:AI,Manquants!E:E,A13))</f>
        <v/>
      </c>
      <c r="J13" s="67" t="str">
        <f aca="false">IF($B13=J$1,$C13,"")</f>
        <v/>
      </c>
      <c r="N13" s="63" t="str">
        <f aca="false">IF($B13=N$1,$C13,"")</f>
        <v/>
      </c>
      <c r="R13" s="71" t="str">
        <f aca="false">IF($B13=R$1,$C13,"")</f>
        <v/>
      </c>
      <c r="V13" s="67" t="str">
        <f aca="false">IF($B13=V$1,$C13,"")</f>
        <v/>
      </c>
      <c r="Z13" s="63" t="str">
        <f aca="false">IF($B13=Z$1,$C13,"")</f>
        <v/>
      </c>
      <c r="AD13" s="71" t="str">
        <f aca="false">IF($B13=AD$1,$C13,"")</f>
        <v/>
      </c>
      <c r="AH13" s="67" t="str">
        <f aca="false">IF($B13=AH$1,$C13,"")</f>
        <v/>
      </c>
      <c r="AL13" s="63" t="str">
        <f aca="false">IF($B13=AL$1,$C13,"")</f>
        <v/>
      </c>
      <c r="AP13" s="71" t="str">
        <f aca="false">IF($B13=AP$1,$C13,"")</f>
        <v/>
      </c>
      <c r="AT13" s="67" t="str">
        <f aca="false">IF($B13=AT$1,$C13,"")</f>
        <v/>
      </c>
      <c r="AX13" s="63" t="str">
        <f aca="false">IF($B13=AX$1,$C13,"")</f>
        <v/>
      </c>
      <c r="BB13" s="71" t="str">
        <f aca="false">IF($B13=BB$1,$C13,"")</f>
        <v/>
      </c>
      <c r="BC13" s="75"/>
      <c r="BD13" s="75"/>
      <c r="BE13" s="75"/>
      <c r="BF13" s="67" t="str">
        <f aca="false">IF($B13=BF$1,$C13,"")</f>
        <v/>
      </c>
      <c r="BJ13" s="63" t="str">
        <f aca="false">IF($B13=BJ$1,$C13,"")</f>
        <v/>
      </c>
      <c r="BN13" s="6"/>
      <c r="BO13" s="2"/>
      <c r="BP13" s="2"/>
    </row>
    <row r="14" customFormat="false" ht="12.8" hidden="false" customHeight="false" outlineLevel="0" collapsed="false">
      <c r="A14" s="0" t="str">
        <f aca="false">IFERROR(IF(SMALL(Manquants!E$2:E$900,ROW()-1)=SMALL(Manquants!E$2:E$900,ROW()),"",SMALL(Manquants!E$2:E$900,ROW()-1)),"")</f>
        <v/>
      </c>
      <c r="B14" s="0" t="str">
        <f aca="false">IF(A14="","",VLOOKUP(A14,Manquants!E$1:F$900,2,0))</f>
        <v/>
      </c>
      <c r="C14" s="0" t="str">
        <f aca="false">IF(A14="","",SUMIFS(Manquants!AI:AI,Manquants!E:E,A14))</f>
        <v/>
      </c>
      <c r="J14" s="67" t="str">
        <f aca="false">IF($B14=J$1,$C14,"")</f>
        <v/>
      </c>
      <c r="N14" s="63" t="str">
        <f aca="false">IF($B14=N$1,$C14,"")</f>
        <v/>
      </c>
      <c r="R14" s="71" t="str">
        <f aca="false">IF($B14=R$1,$C14,"")</f>
        <v/>
      </c>
      <c r="V14" s="67" t="str">
        <f aca="false">IF($B14=V$1,$C14,"")</f>
        <v/>
      </c>
      <c r="Z14" s="63" t="str">
        <f aca="false">IF($B14=Z$1,$C14,"")</f>
        <v/>
      </c>
      <c r="AD14" s="71" t="str">
        <f aca="false">IF($B14=AD$1,$C14,"")</f>
        <v/>
      </c>
      <c r="AH14" s="67" t="str">
        <f aca="false">IF($B14=AH$1,$C14,"")</f>
        <v/>
      </c>
      <c r="AL14" s="63" t="str">
        <f aca="false">IF($B14=AL$1,$C14,"")</f>
        <v/>
      </c>
      <c r="AP14" s="71" t="str">
        <f aca="false">IF($B14=AP$1,$C14,"")</f>
        <v/>
      </c>
      <c r="AT14" s="67" t="str">
        <f aca="false">IF($B14=AT$1,$C14,"")</f>
        <v/>
      </c>
      <c r="AX14" s="63" t="str">
        <f aca="false">IF($B14=AX$1,$C14,"")</f>
        <v/>
      </c>
      <c r="BB14" s="71" t="str">
        <f aca="false">IF($B14=BB$1,$C14,"")</f>
        <v/>
      </c>
      <c r="BC14" s="75"/>
      <c r="BD14" s="75"/>
      <c r="BE14" s="75"/>
      <c r="BF14" s="67" t="str">
        <f aca="false">IF($B14=BF$1,$C14,"")</f>
        <v/>
      </c>
      <c r="BJ14" s="63" t="str">
        <f aca="false">IF($B14=BJ$1,$C14,"")</f>
        <v/>
      </c>
      <c r="BN14" s="6"/>
      <c r="BO14" s="2"/>
      <c r="BP14" s="2"/>
    </row>
    <row r="15" customFormat="false" ht="12.8" hidden="false" customHeight="false" outlineLevel="0" collapsed="false">
      <c r="A15" s="0" t="str">
        <f aca="false">IFERROR(IF(SMALL(Manquants!E$2:E$900,ROW()-1)=SMALL(Manquants!E$2:E$900,ROW()),"",SMALL(Manquants!E$2:E$900,ROW()-1)),"")</f>
        <v/>
      </c>
      <c r="B15" s="0" t="str">
        <f aca="false">IF(A15="","",VLOOKUP(A15,Manquants!E$1:F$900,2,0))</f>
        <v/>
      </c>
      <c r="C15" s="0" t="str">
        <f aca="false">IF(A15="","",SUMIFS(Manquants!AI:AI,Manquants!E:E,A15))</f>
        <v/>
      </c>
      <c r="J15" s="67" t="str">
        <f aca="false">IF($B15=J$1,$C15,"")</f>
        <v/>
      </c>
      <c r="N15" s="63" t="str">
        <f aca="false">IF($B15=N$1,$C15,"")</f>
        <v/>
      </c>
      <c r="R15" s="71" t="str">
        <f aca="false">IF($B15=R$1,$C15,"")</f>
        <v/>
      </c>
      <c r="V15" s="67" t="str">
        <f aca="false">IF($B15=V$1,$C15,"")</f>
        <v/>
      </c>
      <c r="Z15" s="63" t="str">
        <f aca="false">IF($B15=Z$1,$C15,"")</f>
        <v/>
      </c>
      <c r="AD15" s="71" t="str">
        <f aca="false">IF($B15=AD$1,$C15,"")</f>
        <v/>
      </c>
      <c r="AH15" s="67" t="str">
        <f aca="false">IF($B15=AH$1,$C15,"")</f>
        <v/>
      </c>
      <c r="AL15" s="63" t="str">
        <f aca="false">IF($B15=AL$1,$C15,"")</f>
        <v/>
      </c>
      <c r="AP15" s="71" t="str">
        <f aca="false">IF($B15=AP$1,$C15,"")</f>
        <v/>
      </c>
      <c r="AT15" s="67" t="str">
        <f aca="false">IF($B15=AT$1,$C15,"")</f>
        <v/>
      </c>
      <c r="AX15" s="63" t="str">
        <f aca="false">IF($B15=AX$1,$C15,"")</f>
        <v/>
      </c>
      <c r="BB15" s="71" t="str">
        <f aca="false">IF($B15=BB$1,$C15,"")</f>
        <v/>
      </c>
      <c r="BC15" s="75"/>
      <c r="BD15" s="75"/>
      <c r="BE15" s="75"/>
      <c r="BF15" s="67" t="str">
        <f aca="false">IF($B15=BF$1,$C15,"")</f>
        <v/>
      </c>
      <c r="BJ15" s="63" t="str">
        <f aca="false">IF($B15=BJ$1,$C15,"")</f>
        <v/>
      </c>
      <c r="BN15" s="6"/>
      <c r="BO15" s="2"/>
      <c r="BP15" s="2"/>
    </row>
    <row r="16" customFormat="false" ht="12.8" hidden="false" customHeight="false" outlineLevel="0" collapsed="false">
      <c r="A16" s="0" t="str">
        <f aca="false">IFERROR(IF(SMALL(Manquants!E$2:E$900,ROW()-1)=SMALL(Manquants!E$2:E$900,ROW()),"",SMALL(Manquants!E$2:E$900,ROW()-1)),"")</f>
        <v/>
      </c>
      <c r="B16" s="0" t="str">
        <f aca="false">IF(A16="","",VLOOKUP(A16,Manquants!E$1:F$900,2,0))</f>
        <v/>
      </c>
      <c r="C16" s="0" t="str">
        <f aca="false">IF(A16="","",SUMIFS(Manquants!AI:AI,Manquants!E:E,A16))</f>
        <v/>
      </c>
      <c r="J16" s="67" t="str">
        <f aca="false">IF($B16=J$1,$C16,"")</f>
        <v/>
      </c>
      <c r="N16" s="63" t="str">
        <f aca="false">IF($B16=N$1,$C16,"")</f>
        <v/>
      </c>
      <c r="R16" s="71" t="str">
        <f aca="false">IF($B16=R$1,$C16,"")</f>
        <v/>
      </c>
      <c r="V16" s="67" t="str">
        <f aca="false">IF($B16=V$1,$C16,"")</f>
        <v/>
      </c>
      <c r="Z16" s="63" t="str">
        <f aca="false">IF($B16=Z$1,$C16,"")</f>
        <v/>
      </c>
      <c r="AD16" s="71" t="str">
        <f aca="false">IF($B16=AD$1,$C16,"")</f>
        <v/>
      </c>
      <c r="AH16" s="67" t="str">
        <f aca="false">IF($B16=AH$1,$C16,"")</f>
        <v/>
      </c>
      <c r="AL16" s="63" t="str">
        <f aca="false">IF($B16=AL$1,$C16,"")</f>
        <v/>
      </c>
      <c r="AP16" s="71" t="str">
        <f aca="false">IF($B16=AP$1,$C16,"")</f>
        <v/>
      </c>
      <c r="AT16" s="67" t="str">
        <f aca="false">IF($B16=AT$1,$C16,"")</f>
        <v/>
      </c>
      <c r="AX16" s="63" t="str">
        <f aca="false">IF($B16=AX$1,$C16,"")</f>
        <v/>
      </c>
      <c r="BB16" s="71" t="str">
        <f aca="false">IF($B16=BB$1,$C16,"")</f>
        <v/>
      </c>
      <c r="BC16" s="75"/>
      <c r="BD16" s="75"/>
      <c r="BE16" s="75"/>
      <c r="BF16" s="67" t="str">
        <f aca="false">IF($B16=BF$1,$C16,"")</f>
        <v/>
      </c>
      <c r="BJ16" s="63" t="str">
        <f aca="false">IF($B16=BJ$1,$C16,"")</f>
        <v/>
      </c>
      <c r="BN16" s="6"/>
      <c r="BO16" s="2"/>
      <c r="BP16" s="2"/>
    </row>
    <row r="17" customFormat="false" ht="12.8" hidden="false" customHeight="false" outlineLevel="0" collapsed="false">
      <c r="A17" s="0" t="str">
        <f aca="false">IFERROR(IF(SMALL(Manquants!E$2:E$900,ROW()-1)=SMALL(Manquants!E$2:E$900,ROW()),"",SMALL(Manquants!E$2:E$900,ROW()-1)),"")</f>
        <v/>
      </c>
      <c r="B17" s="0" t="str">
        <f aca="false">IF(A17="","",VLOOKUP(A17,Manquants!E$1:F$900,2,0))</f>
        <v/>
      </c>
      <c r="C17" s="0" t="str">
        <f aca="false">IF(A17="","",SUMIFS(Manquants!AI:AI,Manquants!E:E,A17))</f>
        <v/>
      </c>
      <c r="J17" s="67" t="str">
        <f aca="false">IF($B17=J$1,$C17,"")</f>
        <v/>
      </c>
      <c r="N17" s="63" t="str">
        <f aca="false">IF($B17=N$1,$C17,"")</f>
        <v/>
      </c>
      <c r="R17" s="71" t="str">
        <f aca="false">IF($B17=R$1,$C17,"")</f>
        <v/>
      </c>
      <c r="V17" s="67" t="str">
        <f aca="false">IF($B17=V$1,$C17,"")</f>
        <v/>
      </c>
      <c r="Z17" s="63" t="str">
        <f aca="false">IF($B17=Z$1,$C17,"")</f>
        <v/>
      </c>
      <c r="AD17" s="71" t="str">
        <f aca="false">IF($B17=AD$1,$C17,"")</f>
        <v/>
      </c>
      <c r="AH17" s="67" t="str">
        <f aca="false">IF($B17=AH$1,$C17,"")</f>
        <v/>
      </c>
      <c r="AL17" s="63" t="str">
        <f aca="false">IF($B17=AL$1,$C17,"")</f>
        <v/>
      </c>
      <c r="AP17" s="71" t="str">
        <f aca="false">IF($B17=AP$1,$C17,"")</f>
        <v/>
      </c>
      <c r="AT17" s="67" t="str">
        <f aca="false">IF($B17=AT$1,$C17,"")</f>
        <v/>
      </c>
      <c r="AX17" s="63" t="str">
        <f aca="false">IF($B17=AX$1,$C17,"")</f>
        <v/>
      </c>
      <c r="BB17" s="71" t="str">
        <f aca="false">IF($B17=BB$1,$C17,"")</f>
        <v/>
      </c>
      <c r="BC17" s="75"/>
      <c r="BD17" s="75"/>
      <c r="BE17" s="75"/>
      <c r="BF17" s="67" t="str">
        <f aca="false">IF($B17=BF$1,$C17,"")</f>
        <v/>
      </c>
      <c r="BJ17" s="63" t="str">
        <f aca="false">IF($B17=BJ$1,$C17,"")</f>
        <v/>
      </c>
      <c r="BN17" s="6"/>
      <c r="BO17" s="2"/>
      <c r="BP17" s="2"/>
    </row>
    <row r="18" customFormat="false" ht="12.8" hidden="false" customHeight="false" outlineLevel="0" collapsed="false">
      <c r="A18" s="0" t="str">
        <f aca="false">IFERROR(IF(SMALL(Manquants!E$2:E$900,ROW()-1)=SMALL(Manquants!E$2:E$900,ROW()),"",SMALL(Manquants!E$2:E$900,ROW()-1)),"")</f>
        <v/>
      </c>
      <c r="B18" s="0" t="str">
        <f aca="false">IF(A18="","",VLOOKUP(A18,Manquants!E$1:F$900,2,0))</f>
        <v/>
      </c>
      <c r="C18" s="0" t="str">
        <f aca="false">IF(A18="","",SUMIFS(Manquants!AI:AI,Manquants!E:E,A18))</f>
        <v/>
      </c>
      <c r="J18" s="67" t="str">
        <f aca="false">IF($B18=J$1,$C18,"")</f>
        <v/>
      </c>
      <c r="N18" s="63" t="str">
        <f aca="false">IF($B18=N$1,$C18,"")</f>
        <v/>
      </c>
      <c r="R18" s="71" t="str">
        <f aca="false">IF($B18=R$1,$C18,"")</f>
        <v/>
      </c>
      <c r="V18" s="67" t="str">
        <f aca="false">IF($B18=V$1,$C18,"")</f>
        <v/>
      </c>
      <c r="Z18" s="63" t="str">
        <f aca="false">IF($B18=Z$1,$C18,"")</f>
        <v/>
      </c>
      <c r="AD18" s="71" t="str">
        <f aca="false">IF($B18=AD$1,$C18,"")</f>
        <v/>
      </c>
      <c r="AH18" s="67" t="str">
        <f aca="false">IF($B18=AH$1,$C18,"")</f>
        <v/>
      </c>
      <c r="AL18" s="63" t="str">
        <f aca="false">IF($B18=AL$1,$C18,"")</f>
        <v/>
      </c>
      <c r="AP18" s="71" t="str">
        <f aca="false">IF($B18=AP$1,$C18,"")</f>
        <v/>
      </c>
      <c r="AT18" s="67" t="str">
        <f aca="false">IF($B18=AT$1,$C18,"")</f>
        <v/>
      </c>
      <c r="AX18" s="63" t="str">
        <f aca="false">IF($B18=AX$1,$C18,"")</f>
        <v/>
      </c>
      <c r="BB18" s="71" t="str">
        <f aca="false">IF($B18=BB$1,$C18,"")</f>
        <v/>
      </c>
      <c r="BC18" s="75"/>
      <c r="BD18" s="75"/>
      <c r="BE18" s="75"/>
      <c r="BF18" s="67" t="str">
        <f aca="false">IF($B18=BF$1,$C18,"")</f>
        <v/>
      </c>
      <c r="BJ18" s="63" t="str">
        <f aca="false">IF($B18=BJ$1,$C18,"")</f>
        <v/>
      </c>
      <c r="BN18" s="6"/>
      <c r="BO18" s="2"/>
      <c r="BP18" s="2"/>
    </row>
    <row r="19" customFormat="false" ht="12.8" hidden="false" customHeight="false" outlineLevel="0" collapsed="false">
      <c r="A19" s="0" t="str">
        <f aca="false">IFERROR(IF(SMALL(Manquants!E$2:E$900,ROW()-1)=SMALL(Manquants!E$2:E$900,ROW()),"",SMALL(Manquants!E$2:E$900,ROW()-1)),"")</f>
        <v/>
      </c>
      <c r="B19" s="0" t="str">
        <f aca="false">IF(A19="","",VLOOKUP(A19,Manquants!E$1:F$900,2,0))</f>
        <v/>
      </c>
      <c r="C19" s="0" t="str">
        <f aca="false">IF(A19="","",SUMIFS(Manquants!AI:AI,Manquants!E:E,A19))</f>
        <v/>
      </c>
      <c r="J19" s="67" t="str">
        <f aca="false">IF($B19=J$1,$C19,"")</f>
        <v/>
      </c>
      <c r="N19" s="63" t="str">
        <f aca="false">IF($B19=N$1,$C19,"")</f>
        <v/>
      </c>
      <c r="R19" s="71" t="str">
        <f aca="false">IF($B19=R$1,$C19,"")</f>
        <v/>
      </c>
      <c r="V19" s="67" t="str">
        <f aca="false">IF($B19=V$1,$C19,"")</f>
        <v/>
      </c>
      <c r="Z19" s="63" t="str">
        <f aca="false">IF($B19=Z$1,$C19,"")</f>
        <v/>
      </c>
      <c r="AD19" s="71" t="str">
        <f aca="false">IF($B19=AD$1,$C19,"")</f>
        <v/>
      </c>
      <c r="AH19" s="67" t="str">
        <f aca="false">IF($B19=AH$1,$C19,"")</f>
        <v/>
      </c>
      <c r="AL19" s="63" t="str">
        <f aca="false">IF($B19=AL$1,$C19,"")</f>
        <v/>
      </c>
      <c r="AP19" s="71" t="str">
        <f aca="false">IF($B19=AP$1,$C19,"")</f>
        <v/>
      </c>
      <c r="AT19" s="67" t="str">
        <f aca="false">IF($B19=AT$1,$C19,"")</f>
        <v/>
      </c>
      <c r="AX19" s="63" t="str">
        <f aca="false">IF($B19=AX$1,$C19,"")</f>
        <v/>
      </c>
      <c r="BB19" s="71" t="str">
        <f aca="false">IF($B19=BB$1,$C19,"")</f>
        <v/>
      </c>
      <c r="BC19" s="75"/>
      <c r="BD19" s="75"/>
      <c r="BE19" s="75"/>
      <c r="BF19" s="67" t="str">
        <f aca="false">IF($B19=BF$1,$C19,"")</f>
        <v/>
      </c>
      <c r="BJ19" s="63" t="str">
        <f aca="false">IF($B19=BJ$1,$C19,"")</f>
        <v/>
      </c>
      <c r="BN19" s="6"/>
      <c r="BO19" s="2"/>
      <c r="BP19" s="2"/>
    </row>
    <row r="20" customFormat="false" ht="12.8" hidden="false" customHeight="false" outlineLevel="0" collapsed="false">
      <c r="A20" s="0" t="n">
        <f aca="false">IFERROR(IF(SMALL(Manquants!E$2:E$900,ROW()-1)=SMALL(Manquants!E$2:E$900,ROW()),"",SMALL(Manquants!E$2:E$900,ROW()-1)),"")</f>
        <v>38416</v>
      </c>
      <c r="B20" s="0" t="str">
        <f aca="false">IF(A20="","",VLOOKUP(A20,Manquants!E$1:F$900,2,0))</f>
        <v>G2P_F</v>
      </c>
      <c r="C20" s="0" t="n">
        <f aca="false">IF(A20="","",SUMIFS(Manquants!AI:AI,Manquants!E:E,A20))</f>
        <v>12</v>
      </c>
      <c r="J20" s="67" t="str">
        <f aca="false">IF($B20=J$1,$C20,"")</f>
        <v/>
      </c>
      <c r="N20" s="63" t="str">
        <f aca="false">IF($B20=N$1,$C20,"")</f>
        <v/>
      </c>
      <c r="R20" s="71" t="str">
        <f aca="false">IF($B20=R$1,$C20,"")</f>
        <v/>
      </c>
      <c r="V20" s="67" t="str">
        <f aca="false">IF($B20=V$1,$C20,"")</f>
        <v/>
      </c>
      <c r="Z20" s="63" t="str">
        <f aca="false">IF($B20=Z$1,$C20,"")</f>
        <v/>
      </c>
      <c r="AD20" s="71" t="str">
        <f aca="false">IF($B20=AD$1,$C20,"")</f>
        <v/>
      </c>
      <c r="AH20" s="67" t="str">
        <f aca="false">IF($B20=AH$1,$C20,"")</f>
        <v/>
      </c>
      <c r="AL20" s="63" t="str">
        <f aca="false">IF($B20=AL$1,$C20,"")</f>
        <v/>
      </c>
      <c r="AP20" s="71" t="str">
        <f aca="false">IF($B20=AP$1,$C20,"")</f>
        <v/>
      </c>
      <c r="AT20" s="67" t="str">
        <f aca="false">IF($B20=AT$1,$C20,"")</f>
        <v/>
      </c>
      <c r="AX20" s="63" t="str">
        <f aca="false">IF($B20=AX$1,$C20,"")</f>
        <v/>
      </c>
      <c r="BB20" s="71" t="str">
        <f aca="false">IF($B20=BB$1,$C20,"")</f>
        <v/>
      </c>
      <c r="BC20" s="75"/>
      <c r="BD20" s="75"/>
      <c r="BE20" s="75"/>
      <c r="BF20" s="67" t="str">
        <f aca="false">IF($B20=BF$1,$C20,"")</f>
        <v/>
      </c>
      <c r="BJ20" s="63" t="n">
        <f aca="false">IF($B20=BJ$1,$C20,"")</f>
        <v>12</v>
      </c>
      <c r="BN20" s="6"/>
      <c r="BO20" s="2"/>
      <c r="BP20" s="2"/>
    </row>
    <row r="21" customFormat="false" ht="12.8" hidden="false" customHeight="false" outlineLevel="0" collapsed="false">
      <c r="A21" s="0" t="n">
        <f aca="false">IFERROR(IF(SMALL(Manquants!E$2:E$900,ROW()-1)=SMALL(Manquants!E$2:E$900,ROW()),"",SMALL(Manquants!E$2:E$900,ROW()-1)),"")</f>
        <v>38881</v>
      </c>
      <c r="B21" s="0" t="str">
        <f aca="false">IF(A21="","",VLOOKUP(A21,Manquants!E$1:F$900,2,0))</f>
        <v>G2P_A</v>
      </c>
      <c r="C21" s="0" t="n">
        <f aca="false">IF(A21="","",SUMIFS(Manquants!AI:AI,Manquants!E:E,A21))</f>
        <v>1</v>
      </c>
      <c r="J21" s="67" t="str">
        <f aca="false">IF($B21=J$1,$C21,"")</f>
        <v/>
      </c>
      <c r="N21" s="63" t="str">
        <f aca="false">IF($B21=N$1,$C21,"")</f>
        <v/>
      </c>
      <c r="R21" s="71" t="str">
        <f aca="false">IF($B21=R$1,$C21,"")</f>
        <v/>
      </c>
      <c r="V21" s="67" t="str">
        <f aca="false">IF($B21=V$1,$C21,"")</f>
        <v/>
      </c>
      <c r="Z21" s="63" t="str">
        <f aca="false">IF($B21=Z$1,$C21,"")</f>
        <v/>
      </c>
      <c r="AD21" s="71" t="str">
        <f aca="false">IF($B21=AD$1,$C21,"")</f>
        <v/>
      </c>
      <c r="AH21" s="67" t="str">
        <f aca="false">IF($B21=AH$1,$C21,"")</f>
        <v/>
      </c>
      <c r="AL21" s="63" t="str">
        <f aca="false">IF($B21=AL$1,$C21,"")</f>
        <v/>
      </c>
      <c r="AP21" s="71" t="str">
        <f aca="false">IF($B21=AP$1,$C21,"")</f>
        <v/>
      </c>
      <c r="AT21" s="67" t="str">
        <f aca="false">IF($B21=AT$1,$C21,"")</f>
        <v/>
      </c>
      <c r="AX21" s="63" t="str">
        <f aca="false">IF($B21=AX$1,$C21,"")</f>
        <v/>
      </c>
      <c r="BB21" s="71" t="str">
        <f aca="false">IF($B21=BB$1,$C21,"")</f>
        <v/>
      </c>
      <c r="BC21" s="75"/>
      <c r="BD21" s="75"/>
      <c r="BE21" s="75"/>
      <c r="BF21" s="67" t="n">
        <f aca="false">IF($B21=BF$1,$C21,"")</f>
        <v>1</v>
      </c>
      <c r="BJ21" s="63" t="str">
        <f aca="false">IF($B21=BJ$1,$C21,"")</f>
        <v/>
      </c>
      <c r="BN21" s="6"/>
      <c r="BO21" s="2"/>
      <c r="BP21" s="2"/>
    </row>
    <row r="22" customFormat="false" ht="12.8" hidden="false" customHeight="false" outlineLevel="0" collapsed="false">
      <c r="A22" s="0" t="str">
        <f aca="false">IFERROR(IF(SMALL(Manquants!E$2:E$900,ROW()-1)=SMALL(Manquants!E$2:E$900,ROW()),"",SMALL(Manquants!E$2:E$900,ROW()-1)),"")</f>
        <v/>
      </c>
      <c r="B22" s="0" t="str">
        <f aca="false">IF(A22="","",VLOOKUP(A22,Manquants!E$1:F$900,2,0))</f>
        <v/>
      </c>
      <c r="C22" s="0" t="str">
        <f aca="false">IF(A22="","",SUMIFS(Manquants!AI:AI,Manquants!E:E,A22))</f>
        <v/>
      </c>
      <c r="J22" s="67" t="str">
        <f aca="false">IF($B22=J$1,$C22,"")</f>
        <v/>
      </c>
      <c r="N22" s="63" t="str">
        <f aca="false">IF($B22=N$1,$C22,"")</f>
        <v/>
      </c>
      <c r="R22" s="71" t="str">
        <f aca="false">IF($B22=R$1,$C22,"")</f>
        <v/>
      </c>
      <c r="V22" s="67" t="str">
        <f aca="false">IF($B22=V$1,$C22,"")</f>
        <v/>
      </c>
      <c r="Z22" s="63" t="str">
        <f aca="false">IF($B22=Z$1,$C22,"")</f>
        <v/>
      </c>
      <c r="AD22" s="71" t="str">
        <f aca="false">IF($B22=AD$1,$C22,"")</f>
        <v/>
      </c>
      <c r="AH22" s="67" t="str">
        <f aca="false">IF($B22=AH$1,$C22,"")</f>
        <v/>
      </c>
      <c r="AL22" s="63" t="str">
        <f aca="false">IF($B22=AL$1,$C22,"")</f>
        <v/>
      </c>
      <c r="AP22" s="71" t="str">
        <f aca="false">IF($B22=AP$1,$C22,"")</f>
        <v/>
      </c>
      <c r="AT22" s="67" t="str">
        <f aca="false">IF($B22=AT$1,$C22,"")</f>
        <v/>
      </c>
      <c r="AX22" s="63" t="str">
        <f aca="false">IF($B22=AX$1,$C22,"")</f>
        <v/>
      </c>
      <c r="BB22" s="71" t="str">
        <f aca="false">IF($B22=BB$1,$C22,"")</f>
        <v/>
      </c>
      <c r="BC22" s="75"/>
      <c r="BD22" s="75"/>
      <c r="BE22" s="75"/>
      <c r="BF22" s="67" t="str">
        <f aca="false">IF($B22=BF$1,$C22,"")</f>
        <v/>
      </c>
      <c r="BJ22" s="63" t="str">
        <f aca="false">IF($B22=BJ$1,$C22,"")</f>
        <v/>
      </c>
      <c r="BN22" s="6"/>
      <c r="BO22" s="2"/>
      <c r="BP22" s="2"/>
    </row>
    <row r="23" customFormat="false" ht="12.8" hidden="false" customHeight="false" outlineLevel="0" collapsed="false">
      <c r="A23" s="0" t="str">
        <f aca="false">IFERROR(IF(SMALL(Manquants!E$2:E$900,ROW()-1)=SMALL(Manquants!E$2:E$900,ROW()),"",SMALL(Manquants!E$2:E$900,ROW()-1)),"")</f>
        <v/>
      </c>
      <c r="B23" s="0" t="str">
        <f aca="false">IF(A23="","",VLOOKUP(A23,Manquants!E$1:F$900,2,0))</f>
        <v/>
      </c>
      <c r="C23" s="0" t="str">
        <f aca="false">IF(A23="","",SUMIFS(Manquants!AI:AI,Manquants!E:E,A23))</f>
        <v/>
      </c>
      <c r="J23" s="67" t="str">
        <f aca="false">IF($B23=J$1,$C23,"")</f>
        <v/>
      </c>
      <c r="N23" s="63" t="str">
        <f aca="false">IF($B23=N$1,$C23,"")</f>
        <v/>
      </c>
      <c r="R23" s="71" t="str">
        <f aca="false">IF($B23=R$1,$C23,"")</f>
        <v/>
      </c>
      <c r="V23" s="67" t="str">
        <f aca="false">IF($B23=V$1,$C23,"")</f>
        <v/>
      </c>
      <c r="Z23" s="63" t="str">
        <f aca="false">IF($B23=Z$1,$C23,"")</f>
        <v/>
      </c>
      <c r="AD23" s="71" t="str">
        <f aca="false">IF($B23=AD$1,$C23,"")</f>
        <v/>
      </c>
      <c r="AH23" s="67" t="str">
        <f aca="false">IF($B23=AH$1,$C23,"")</f>
        <v/>
      </c>
      <c r="AL23" s="63" t="str">
        <f aca="false">IF($B23=AL$1,$C23,"")</f>
        <v/>
      </c>
      <c r="AP23" s="71" t="str">
        <f aca="false">IF($B23=AP$1,$C23,"")</f>
        <v/>
      </c>
      <c r="AT23" s="67" t="str">
        <f aca="false">IF($B23=AT$1,$C23,"")</f>
        <v/>
      </c>
      <c r="AX23" s="63" t="str">
        <f aca="false">IF($B23=AX$1,$C23,"")</f>
        <v/>
      </c>
      <c r="BB23" s="71" t="str">
        <f aca="false">IF($B23=BB$1,$C23,"")</f>
        <v/>
      </c>
      <c r="BC23" s="75"/>
      <c r="BD23" s="75"/>
      <c r="BE23" s="75"/>
      <c r="BF23" s="67" t="str">
        <f aca="false">IF($B23=BF$1,$C23,"")</f>
        <v/>
      </c>
      <c r="BJ23" s="63" t="str">
        <f aca="false">IF($B23=BJ$1,$C23,"")</f>
        <v/>
      </c>
      <c r="BN23" s="6"/>
      <c r="BO23" s="2"/>
      <c r="BP23" s="2"/>
    </row>
    <row r="24" customFormat="false" ht="12.8" hidden="false" customHeight="false" outlineLevel="0" collapsed="false">
      <c r="A24" s="0" t="n">
        <f aca="false">IFERROR(IF(SMALL(Manquants!E$2:E$900,ROW()-1)=SMALL(Manquants!E$2:E$900,ROW()),"",SMALL(Manquants!E$2:E$900,ROW()-1)),"")</f>
        <v>49193</v>
      </c>
      <c r="B24" s="0" t="str">
        <f aca="false">IF(A24="","",VLOOKUP(A24,Manquants!E$1:F$900,2,0))</f>
        <v>SURG</v>
      </c>
      <c r="C24" s="0" t="n">
        <f aca="false">IF(A24="","",SUMIFS(Manquants!AI:AI,Manquants!E:E,A24))</f>
        <v>3</v>
      </c>
      <c r="J24" s="67" t="str">
        <f aca="false">IF($B24=J$1,$C24,"")</f>
        <v/>
      </c>
      <c r="N24" s="63" t="str">
        <f aca="false">IF($B24=N$1,$C24,"")</f>
        <v/>
      </c>
      <c r="R24" s="71" t="str">
        <f aca="false">IF($B24=R$1,$C24,"")</f>
        <v/>
      </c>
      <c r="V24" s="67" t="str">
        <f aca="false">IF($B24=V$1,$C24,"")</f>
        <v/>
      </c>
      <c r="Z24" s="63" t="str">
        <f aca="false">IF($B24=Z$1,$C24,"")</f>
        <v/>
      </c>
      <c r="AD24" s="71" t="str">
        <f aca="false">IF($B24=AD$1,$C24,"")</f>
        <v/>
      </c>
      <c r="AH24" s="67" t="str">
        <f aca="false">IF($B24=AH$1,$C24,"")</f>
        <v/>
      </c>
      <c r="AL24" s="63" t="str">
        <f aca="false">IF($B24=AL$1,$C24,"")</f>
        <v/>
      </c>
      <c r="AP24" s="71" t="str">
        <f aca="false">IF($B24=AP$1,$C24,"")</f>
        <v/>
      </c>
      <c r="AT24" s="67" t="str">
        <f aca="false">IF($B24=AT$1,$C24,"")</f>
        <v/>
      </c>
      <c r="AX24" s="63" t="str">
        <f aca="false">IF($B24=AX$1,$C24,"")</f>
        <v/>
      </c>
      <c r="BB24" s="71" t="n">
        <f aca="false">IF($B24=BB$1,$C24,"")</f>
        <v>3</v>
      </c>
      <c r="BC24" s="75"/>
      <c r="BD24" s="75"/>
      <c r="BE24" s="75"/>
      <c r="BF24" s="67" t="str">
        <f aca="false">IF($B24=BF$1,$C24,"")</f>
        <v/>
      </c>
      <c r="BJ24" s="63" t="str">
        <f aca="false">IF($B24=BJ$1,$C24,"")</f>
        <v/>
      </c>
      <c r="BN24" s="6"/>
      <c r="BO24" s="2"/>
      <c r="BP24" s="2"/>
    </row>
    <row r="25" customFormat="false" ht="12.8" hidden="false" customHeight="false" outlineLevel="0" collapsed="false">
      <c r="A25" s="0" t="n">
        <f aca="false">IFERROR(IF(SMALL(Manquants!E$2:E$900,ROW()-1)=SMALL(Manquants!E$2:E$900,ROW()),"",SMALL(Manquants!E$2:E$900,ROW()-1)),"")</f>
        <v>51254</v>
      </c>
      <c r="B25" s="0" t="str">
        <f aca="false">IF(A25="","",VLOOKUP(A25,Manquants!E$1:F$900,2,0))</f>
        <v>SURG</v>
      </c>
      <c r="C25" s="0" t="n">
        <f aca="false">IF(A25="","",SUMIFS(Manquants!AI:AI,Manquants!E:E,A25))</f>
        <v>1</v>
      </c>
      <c r="J25" s="67" t="str">
        <f aca="false">IF($B25=J$1,$C25,"")</f>
        <v/>
      </c>
      <c r="N25" s="63" t="str">
        <f aca="false">IF($B25=N$1,$C25,"")</f>
        <v/>
      </c>
      <c r="R25" s="71" t="str">
        <f aca="false">IF($B25=R$1,$C25,"")</f>
        <v/>
      </c>
      <c r="V25" s="67" t="str">
        <f aca="false">IF($B25=V$1,$C25,"")</f>
        <v/>
      </c>
      <c r="Z25" s="63" t="str">
        <f aca="false">IF($B25=Z$1,$C25,"")</f>
        <v/>
      </c>
      <c r="AD25" s="71" t="str">
        <f aca="false">IF($B25=AD$1,$C25,"")</f>
        <v/>
      </c>
      <c r="AH25" s="67" t="str">
        <f aca="false">IF($B25=AH$1,$C25,"")</f>
        <v/>
      </c>
      <c r="AL25" s="63" t="str">
        <f aca="false">IF($B25=AL$1,$C25,"")</f>
        <v/>
      </c>
      <c r="AP25" s="71" t="str">
        <f aca="false">IF($B25=AP$1,$C25,"")</f>
        <v/>
      </c>
      <c r="AT25" s="67" t="str">
        <f aca="false">IF($B25=AT$1,$C25,"")</f>
        <v/>
      </c>
      <c r="AX25" s="63" t="str">
        <f aca="false">IF($B25=AX$1,$C25,"")</f>
        <v/>
      </c>
      <c r="BB25" s="71" t="n">
        <f aca="false">IF($B25=BB$1,$C25,"")</f>
        <v>1</v>
      </c>
      <c r="BC25" s="75"/>
      <c r="BD25" s="75"/>
      <c r="BE25" s="75"/>
      <c r="BF25" s="67" t="str">
        <f aca="false">IF($B25=BF$1,$C25,"")</f>
        <v/>
      </c>
      <c r="BJ25" s="63" t="str">
        <f aca="false">IF($B25=BJ$1,$C25,"")</f>
        <v/>
      </c>
      <c r="BN25" s="6"/>
      <c r="BO25" s="2"/>
      <c r="BP25" s="2"/>
    </row>
    <row r="26" customFormat="false" ht="12.8" hidden="false" customHeight="false" outlineLevel="0" collapsed="false">
      <c r="A26" s="0" t="n">
        <f aca="false">IFERROR(IF(SMALL(Manquants!E$2:E$900,ROW()-1)=SMALL(Manquants!E$2:E$900,ROW()),"",SMALL(Manquants!E$2:E$900,ROW()-1)),"")</f>
        <v>55673</v>
      </c>
      <c r="B26" s="0" t="str">
        <f aca="false">IF(A26="","",VLOOKUP(A26,Manquants!E$1:F$900,2,0))</f>
        <v>G2P_F</v>
      </c>
      <c r="C26" s="0" t="n">
        <f aca="false">IF(A26="","",SUMIFS(Manquants!AI:AI,Manquants!E:E,A26))</f>
        <v>2</v>
      </c>
      <c r="J26" s="67" t="str">
        <f aca="false">IF($B26=J$1,$C26,"")</f>
        <v/>
      </c>
      <c r="N26" s="63" t="str">
        <f aca="false">IF($B26=N$1,$C26,"")</f>
        <v/>
      </c>
      <c r="R26" s="71" t="str">
        <f aca="false">IF($B26=R$1,$C26,"")</f>
        <v/>
      </c>
      <c r="V26" s="67" t="str">
        <f aca="false">IF($B26=V$1,$C26,"")</f>
        <v/>
      </c>
      <c r="Z26" s="63" t="str">
        <f aca="false">IF($B26=Z$1,$C26,"")</f>
        <v/>
      </c>
      <c r="AD26" s="71" t="str">
        <f aca="false">IF($B26=AD$1,$C26,"")</f>
        <v/>
      </c>
      <c r="AH26" s="67" t="str">
        <f aca="false">IF($B26=AH$1,$C26,"")</f>
        <v/>
      </c>
      <c r="AL26" s="63" t="str">
        <f aca="false">IF($B26=AL$1,$C26,"")</f>
        <v/>
      </c>
      <c r="AP26" s="71" t="str">
        <f aca="false">IF($B26=AP$1,$C26,"")</f>
        <v/>
      </c>
      <c r="AT26" s="67" t="str">
        <f aca="false">IF($B26=AT$1,$C26,"")</f>
        <v/>
      </c>
      <c r="AX26" s="63" t="str">
        <f aca="false">IF($B26=AX$1,$C26,"")</f>
        <v/>
      </c>
      <c r="BB26" s="71" t="str">
        <f aca="false">IF($B26=BB$1,$C26,"")</f>
        <v/>
      </c>
      <c r="BC26" s="75"/>
      <c r="BD26" s="75"/>
      <c r="BE26" s="75"/>
      <c r="BF26" s="67" t="str">
        <f aca="false">IF($B26=BF$1,$C26,"")</f>
        <v/>
      </c>
      <c r="BJ26" s="63" t="n">
        <f aca="false">IF($B26=BJ$1,$C26,"")</f>
        <v>2</v>
      </c>
      <c r="BN26" s="6"/>
      <c r="BO26" s="2"/>
      <c r="BP26" s="2"/>
    </row>
    <row r="27" customFormat="false" ht="12.8" hidden="false" customHeight="false" outlineLevel="0" collapsed="false">
      <c r="A27" s="0" t="str">
        <f aca="false">IFERROR(IF(SMALL(Manquants!E$2:E$900,ROW()-1)=SMALL(Manquants!E$2:E$900,ROW()),"",SMALL(Manquants!E$2:E$900,ROW()-1)),"")</f>
        <v/>
      </c>
      <c r="B27" s="0" t="str">
        <f aca="false">IF(A27="","",VLOOKUP(A27,Manquants!E$1:F$900,2,0))</f>
        <v/>
      </c>
      <c r="C27" s="0" t="str">
        <f aca="false">IF(A27="","",SUMIFS(Manquants!AI:AI,Manquants!E:E,A27))</f>
        <v/>
      </c>
      <c r="J27" s="67" t="str">
        <f aca="false">IF($B27=J$1,$C27,"")</f>
        <v/>
      </c>
      <c r="N27" s="63" t="str">
        <f aca="false">IF($B27=N$1,$C27,"")</f>
        <v/>
      </c>
      <c r="R27" s="71" t="str">
        <f aca="false">IF($B27=R$1,$C27,"")</f>
        <v/>
      </c>
      <c r="V27" s="67" t="str">
        <f aca="false">IF($B27=V$1,$C27,"")</f>
        <v/>
      </c>
      <c r="Z27" s="63" t="str">
        <f aca="false">IF($B27=Z$1,$C27,"")</f>
        <v/>
      </c>
      <c r="AD27" s="71" t="str">
        <f aca="false">IF($B27=AD$1,$C27,"")</f>
        <v/>
      </c>
      <c r="AH27" s="67" t="str">
        <f aca="false">IF($B27=AH$1,$C27,"")</f>
        <v/>
      </c>
      <c r="AL27" s="63" t="str">
        <f aca="false">IF($B27=AL$1,$C27,"")</f>
        <v/>
      </c>
      <c r="AP27" s="71" t="str">
        <f aca="false">IF($B27=AP$1,$C27,"")</f>
        <v/>
      </c>
      <c r="AT27" s="67" t="str">
        <f aca="false">IF($B27=AT$1,$C27,"")</f>
        <v/>
      </c>
      <c r="AX27" s="63" t="str">
        <f aca="false">IF($B27=AX$1,$C27,"")</f>
        <v/>
      </c>
      <c r="BB27" s="71" t="str">
        <f aca="false">IF($B27=BB$1,$C27,"")</f>
        <v/>
      </c>
      <c r="BC27" s="75"/>
      <c r="BD27" s="75"/>
      <c r="BE27" s="75"/>
      <c r="BF27" s="67" t="str">
        <f aca="false">IF($B27=BF$1,$C27,"")</f>
        <v/>
      </c>
      <c r="BJ27" s="63" t="str">
        <f aca="false">IF($B27=BJ$1,$C27,"")</f>
        <v/>
      </c>
      <c r="BN27" s="6"/>
      <c r="BO27" s="2"/>
      <c r="BP27" s="2"/>
    </row>
    <row r="28" customFormat="false" ht="12.8" hidden="false" customHeight="false" outlineLevel="0" collapsed="false">
      <c r="A28" s="0" t="str">
        <f aca="false">IFERROR(IF(SMALL(Manquants!E$2:E$900,ROW()-1)=SMALL(Manquants!E$2:E$900,ROW()),"",SMALL(Manquants!E$2:E$900,ROW()-1)),"")</f>
        <v/>
      </c>
      <c r="B28" s="0" t="str">
        <f aca="false">IF(A28="","",VLOOKUP(A28,Manquants!E$1:F$900,2,0))</f>
        <v/>
      </c>
      <c r="C28" s="0" t="str">
        <f aca="false">IF(A28="","",SUMIFS(Manquants!AI:AI,Manquants!E:E,A28))</f>
        <v/>
      </c>
      <c r="J28" s="67" t="str">
        <f aca="false">IF($B28=J$1,$C28,"")</f>
        <v/>
      </c>
      <c r="N28" s="63" t="str">
        <f aca="false">IF($B28=N$1,$C28,"")</f>
        <v/>
      </c>
      <c r="R28" s="71" t="str">
        <f aca="false">IF($B28=R$1,$C28,"")</f>
        <v/>
      </c>
      <c r="V28" s="67" t="str">
        <f aca="false">IF($B28=V$1,$C28,"")</f>
        <v/>
      </c>
      <c r="Z28" s="63" t="str">
        <f aca="false">IF($B28=Z$1,$C28,"")</f>
        <v/>
      </c>
      <c r="AD28" s="71" t="str">
        <f aca="false">IF($B28=AD$1,$C28,"")</f>
        <v/>
      </c>
      <c r="AH28" s="67" t="str">
        <f aca="false">IF($B28=AH$1,$C28,"")</f>
        <v/>
      </c>
      <c r="AL28" s="63" t="str">
        <f aca="false">IF($B28=AL$1,$C28,"")</f>
        <v/>
      </c>
      <c r="AP28" s="71" t="str">
        <f aca="false">IF($B28=AP$1,$C28,"")</f>
        <v/>
      </c>
      <c r="AT28" s="67" t="str">
        <f aca="false">IF($B28=AT$1,$C28,"")</f>
        <v/>
      </c>
      <c r="AX28" s="63" t="str">
        <f aca="false">IF($B28=AX$1,$C28,"")</f>
        <v/>
      </c>
      <c r="BB28" s="71" t="str">
        <f aca="false">IF($B28=BB$1,$C28,"")</f>
        <v/>
      </c>
      <c r="BC28" s="75"/>
      <c r="BD28" s="75"/>
      <c r="BE28" s="75"/>
      <c r="BF28" s="67" t="str">
        <f aca="false">IF($B28=BF$1,$C28,"")</f>
        <v/>
      </c>
      <c r="BJ28" s="63" t="str">
        <f aca="false">IF($B28=BJ$1,$C28,"")</f>
        <v/>
      </c>
      <c r="BN28" s="6"/>
      <c r="BO28" s="2"/>
      <c r="BP28" s="2"/>
    </row>
    <row r="29" customFormat="false" ht="12.8" hidden="false" customHeight="false" outlineLevel="0" collapsed="false">
      <c r="A29" s="0" t="str">
        <f aca="false">IFERROR(IF(SMALL(Manquants!E$2:E$900,ROW()-1)=SMALL(Manquants!E$2:E$900,ROW()),"",SMALL(Manquants!E$2:E$900,ROW()-1)),"")</f>
        <v/>
      </c>
      <c r="B29" s="0" t="str">
        <f aca="false">IF(A29="","",VLOOKUP(A29,Manquants!E$1:F$900,2,0))</f>
        <v/>
      </c>
      <c r="C29" s="0" t="str">
        <f aca="false">IF(A29="","",SUMIFS(Manquants!AI:AI,Manquants!E:E,A29))</f>
        <v/>
      </c>
      <c r="J29" s="67" t="str">
        <f aca="false">IF($B29=J$1,$C29,"")</f>
        <v/>
      </c>
      <c r="N29" s="63" t="str">
        <f aca="false">IF($B29=N$1,$C29,"")</f>
        <v/>
      </c>
      <c r="R29" s="71" t="str">
        <f aca="false">IF($B29=R$1,$C29,"")</f>
        <v/>
      </c>
      <c r="V29" s="67" t="str">
        <f aca="false">IF($B29=V$1,$C29,"")</f>
        <v/>
      </c>
      <c r="Z29" s="63" t="str">
        <f aca="false">IF($B29=Z$1,$C29,"")</f>
        <v/>
      </c>
      <c r="AD29" s="71" t="str">
        <f aca="false">IF($B29=AD$1,$C29,"")</f>
        <v/>
      </c>
      <c r="AH29" s="67" t="str">
        <f aca="false">IF($B29=AH$1,$C29,"")</f>
        <v/>
      </c>
      <c r="AL29" s="63" t="str">
        <f aca="false">IF($B29=AL$1,$C29,"")</f>
        <v/>
      </c>
      <c r="AP29" s="71" t="str">
        <f aca="false">IF($B29=AP$1,$C29,"")</f>
        <v/>
      </c>
      <c r="AT29" s="67" t="str">
        <f aca="false">IF($B29=AT$1,$C29,"")</f>
        <v/>
      </c>
      <c r="AX29" s="63" t="str">
        <f aca="false">IF($B29=AX$1,$C29,"")</f>
        <v/>
      </c>
      <c r="BB29" s="71" t="str">
        <f aca="false">IF($B29=BB$1,$C29,"")</f>
        <v/>
      </c>
      <c r="BC29" s="75"/>
      <c r="BD29" s="75"/>
      <c r="BE29" s="75"/>
      <c r="BF29" s="67" t="str">
        <f aca="false">IF($B29=BF$1,$C29,"")</f>
        <v/>
      </c>
      <c r="BJ29" s="63" t="str">
        <f aca="false">IF($B29=BJ$1,$C29,"")</f>
        <v/>
      </c>
      <c r="BN29" s="6"/>
      <c r="BO29" s="2"/>
      <c r="BP29" s="2"/>
    </row>
    <row r="30" customFormat="false" ht="12.8" hidden="false" customHeight="false" outlineLevel="0" collapsed="false">
      <c r="A30" s="0" t="n">
        <f aca="false">IFERROR(IF(SMALL(Manquants!E$2:E$900,ROW()-1)=SMALL(Manquants!E$2:E$900,ROW()),"",SMALL(Manquants!E$2:E$900,ROW()-1)),"")</f>
        <v>57337</v>
      </c>
      <c r="B30" s="0" t="str">
        <f aca="false">IF(A30="","",VLOOKUP(A30,Manquants!E$1:F$900,2,0))</f>
        <v>F05</v>
      </c>
      <c r="C30" s="0" t="n">
        <f aca="false">IF(A30="","",SUMIFS(Manquants!AI:AI,Manquants!E:E,A30))</f>
        <v>4</v>
      </c>
      <c r="J30" s="67" t="str">
        <f aca="false">IF($B30=J$1,$C30,"")</f>
        <v/>
      </c>
      <c r="N30" s="63" t="str">
        <f aca="false">IF($B30=N$1,$C30,"")</f>
        <v/>
      </c>
      <c r="R30" s="71" t="str">
        <f aca="false">IF($B30=R$1,$C30,"")</f>
        <v/>
      </c>
      <c r="V30" s="67" t="str">
        <f aca="false">IF($B30=V$1,$C30,"")</f>
        <v/>
      </c>
      <c r="Z30" s="63" t="str">
        <f aca="false">IF($B30=Z$1,$C30,"")</f>
        <v/>
      </c>
      <c r="AD30" s="71" t="str">
        <f aca="false">IF($B30=AD$1,$C30,"")</f>
        <v/>
      </c>
      <c r="AH30" s="67" t="str">
        <f aca="false">IF($B30=AH$1,$C30,"")</f>
        <v/>
      </c>
      <c r="AL30" s="63" t="str">
        <f aca="false">IF($B30=AL$1,$C30,"")</f>
        <v/>
      </c>
      <c r="AP30" s="71" t="str">
        <f aca="false">IF($B30=AP$1,$C30,"")</f>
        <v/>
      </c>
      <c r="AT30" s="67" t="str">
        <f aca="false">IF($B30=AT$1,$C30,"")</f>
        <v/>
      </c>
      <c r="AX30" s="63" t="n">
        <f aca="false">IF($B30=AX$1,$C30,"")</f>
        <v>4</v>
      </c>
      <c r="BB30" s="71" t="str">
        <f aca="false">IF($B30=BB$1,$C30,"")</f>
        <v/>
      </c>
      <c r="BC30" s="75"/>
      <c r="BD30" s="75"/>
      <c r="BE30" s="75"/>
      <c r="BF30" s="67" t="str">
        <f aca="false">IF($B30=BF$1,$C30,"")</f>
        <v/>
      </c>
      <c r="BJ30" s="63" t="str">
        <f aca="false">IF($B30=BJ$1,$C30,"")</f>
        <v/>
      </c>
      <c r="BN30" s="6"/>
      <c r="BO30" s="2"/>
      <c r="BP30" s="2"/>
    </row>
    <row r="31" customFormat="false" ht="12.8" hidden="false" customHeight="false" outlineLevel="0" collapsed="false">
      <c r="A31" s="0" t="n">
        <f aca="false">IFERROR(IF(SMALL(Manquants!E$2:E$900,ROW()-1)=SMALL(Manquants!E$2:E$900,ROW()),"",SMALL(Manquants!E$2:E$900,ROW()-1)),"")</f>
        <v>60147</v>
      </c>
      <c r="B31" s="0" t="str">
        <f aca="false">IF(A31="","",VLOOKUP(A31,Manquants!E$1:F$900,2,0))</f>
        <v>F05</v>
      </c>
      <c r="C31" s="0" t="n">
        <f aca="false">IF(A31="","",SUMIFS(Manquants!AI:AI,Manquants!E:E,A31))</f>
        <v>1</v>
      </c>
      <c r="J31" s="67" t="str">
        <f aca="false">IF($B31=J$1,$C31,"")</f>
        <v/>
      </c>
      <c r="N31" s="63" t="str">
        <f aca="false">IF($B31=N$1,$C31,"")</f>
        <v/>
      </c>
      <c r="R31" s="71" t="str">
        <f aca="false">IF($B31=R$1,$C31,"")</f>
        <v/>
      </c>
      <c r="V31" s="67" t="str">
        <f aca="false">IF($B31=V$1,$C31,"")</f>
        <v/>
      </c>
      <c r="Z31" s="63" t="str">
        <f aca="false">IF($B31=Z$1,$C31,"")</f>
        <v/>
      </c>
      <c r="AD31" s="71" t="str">
        <f aca="false">IF($B31=AD$1,$C31,"")</f>
        <v/>
      </c>
      <c r="AH31" s="67" t="str">
        <f aca="false">IF($B31=AH$1,$C31,"")</f>
        <v/>
      </c>
      <c r="AL31" s="63" t="str">
        <f aca="false">IF($B31=AL$1,$C31,"")</f>
        <v/>
      </c>
      <c r="AP31" s="71" t="str">
        <f aca="false">IF($B31=AP$1,$C31,"")</f>
        <v/>
      </c>
      <c r="AT31" s="67" t="str">
        <f aca="false">IF($B31=AT$1,$C31,"")</f>
        <v/>
      </c>
      <c r="AX31" s="63" t="n">
        <f aca="false">IF($B31=AX$1,$C31,"")</f>
        <v>1</v>
      </c>
      <c r="BB31" s="71" t="str">
        <f aca="false">IF($B31=BB$1,$C31,"")</f>
        <v/>
      </c>
      <c r="BC31" s="75"/>
      <c r="BD31" s="75"/>
      <c r="BE31" s="75"/>
      <c r="BF31" s="67" t="str">
        <f aca="false">IF($B31=BF$1,$C31,"")</f>
        <v/>
      </c>
      <c r="BJ31" s="63" t="str">
        <f aca="false">IF($B31=BJ$1,$C31,"")</f>
        <v/>
      </c>
      <c r="BN31" s="6"/>
      <c r="BO31" s="2"/>
      <c r="BP31" s="2"/>
    </row>
    <row r="32" customFormat="false" ht="12.8" hidden="false" customHeight="false" outlineLevel="0" collapsed="false">
      <c r="A32" s="0" t="n">
        <f aca="false">IFERROR(IF(SMALL(Manquants!E$2:E$900,ROW()-1)=SMALL(Manquants!E$2:E$900,ROW()),"",SMALL(Manquants!E$2:E$900,ROW()-1)),"")</f>
        <v>60226</v>
      </c>
      <c r="B32" s="0" t="str">
        <f aca="false">IF(A32="","",VLOOKUP(A32,Manquants!E$1:F$900,2,0))</f>
        <v>G2P_F</v>
      </c>
      <c r="C32" s="0" t="n">
        <f aca="false">IF(A32="","",SUMIFS(Manquants!AI:AI,Manquants!E:E,A32))</f>
        <v>1</v>
      </c>
      <c r="J32" s="67" t="str">
        <f aca="false">IF($B32=J$1,$C32,"")</f>
        <v/>
      </c>
      <c r="N32" s="63" t="str">
        <f aca="false">IF($B32=N$1,$C32,"")</f>
        <v/>
      </c>
      <c r="R32" s="71" t="str">
        <f aca="false">IF($B32=R$1,$C32,"")</f>
        <v/>
      </c>
      <c r="V32" s="67" t="str">
        <f aca="false">IF($B32=V$1,$C32,"")</f>
        <v/>
      </c>
      <c r="Z32" s="63" t="str">
        <f aca="false">IF($B32=Z$1,$C32,"")</f>
        <v/>
      </c>
      <c r="AD32" s="71" t="str">
        <f aca="false">IF($B32=AD$1,$C32,"")</f>
        <v/>
      </c>
      <c r="AH32" s="67" t="str">
        <f aca="false">IF($B32=AH$1,$C32,"")</f>
        <v/>
      </c>
      <c r="AL32" s="63" t="str">
        <f aca="false">IF($B32=AL$1,$C32,"")</f>
        <v/>
      </c>
      <c r="AP32" s="71" t="str">
        <f aca="false">IF($B32=AP$1,$C32,"")</f>
        <v/>
      </c>
      <c r="AT32" s="67" t="str">
        <f aca="false">IF($B32=AT$1,$C32,"")</f>
        <v/>
      </c>
      <c r="AX32" s="63" t="str">
        <f aca="false">IF($B32=AX$1,$C32,"")</f>
        <v/>
      </c>
      <c r="BB32" s="71" t="str">
        <f aca="false">IF($B32=BB$1,$C32,"")</f>
        <v/>
      </c>
      <c r="BC32" s="75"/>
      <c r="BD32" s="75"/>
      <c r="BE32" s="75"/>
      <c r="BF32" s="67" t="str">
        <f aca="false">IF($B32=BF$1,$C32,"")</f>
        <v/>
      </c>
      <c r="BJ32" s="63" t="n">
        <f aca="false">IF($B32=BJ$1,$C32,"")</f>
        <v>1</v>
      </c>
      <c r="BN32" s="6"/>
      <c r="BO32" s="2"/>
      <c r="BP32" s="2"/>
    </row>
    <row r="33" customFormat="false" ht="12.8" hidden="false" customHeight="false" outlineLevel="0" collapsed="false">
      <c r="A33" s="0" t="n">
        <f aca="false">IFERROR(IF(SMALL(Manquants!E$2:E$900,ROW()-1)=SMALL(Manquants!E$2:E$900,ROW()),"",SMALL(Manquants!E$2:E$900,ROW()-1)),"")</f>
        <v>60737</v>
      </c>
      <c r="B33" s="0" t="str">
        <f aca="false">IF(A33="","",VLOOKUP(A33,Manquants!E$1:F$900,2,0))</f>
        <v>SURG</v>
      </c>
      <c r="C33" s="0" t="n">
        <f aca="false">IF(A33="","",SUMIFS(Manquants!AI:AI,Manquants!E:E,A33))</f>
        <v>1</v>
      </c>
      <c r="J33" s="67" t="str">
        <f aca="false">IF($B33=J$1,$C33,"")</f>
        <v/>
      </c>
      <c r="N33" s="63" t="str">
        <f aca="false">IF($B33=N$1,$C33,"")</f>
        <v/>
      </c>
      <c r="R33" s="71" t="str">
        <f aca="false">IF($B33=R$1,$C33,"")</f>
        <v/>
      </c>
      <c r="V33" s="67" t="str">
        <f aca="false">IF($B33=V$1,$C33,"")</f>
        <v/>
      </c>
      <c r="Z33" s="63" t="str">
        <f aca="false">IF($B33=Z$1,$C33,"")</f>
        <v/>
      </c>
      <c r="AD33" s="71" t="str">
        <f aca="false">IF($B33=AD$1,$C33,"")</f>
        <v/>
      </c>
      <c r="AH33" s="67" t="str">
        <f aca="false">IF($B33=AH$1,$C33,"")</f>
        <v/>
      </c>
      <c r="AL33" s="63" t="str">
        <f aca="false">IF($B33=AL$1,$C33,"")</f>
        <v/>
      </c>
      <c r="AP33" s="71" t="str">
        <f aca="false">IF($B33=AP$1,$C33,"")</f>
        <v/>
      </c>
      <c r="AT33" s="67" t="str">
        <f aca="false">IF($B33=AT$1,$C33,"")</f>
        <v/>
      </c>
      <c r="AX33" s="63" t="str">
        <f aca="false">IF($B33=AX$1,$C33,"")</f>
        <v/>
      </c>
      <c r="BB33" s="71" t="n">
        <f aca="false">IF($B33=BB$1,$C33,"")</f>
        <v>1</v>
      </c>
      <c r="BC33" s="75"/>
      <c r="BD33" s="75"/>
      <c r="BE33" s="75"/>
      <c r="BF33" s="67" t="str">
        <f aca="false">IF($B33=BF$1,$C33,"")</f>
        <v/>
      </c>
      <c r="BJ33" s="63" t="str">
        <f aca="false">IF($B33=BJ$1,$C33,"")</f>
        <v/>
      </c>
      <c r="BN33" s="6"/>
      <c r="BO33" s="2"/>
      <c r="BP33" s="2"/>
    </row>
    <row r="34" customFormat="false" ht="12.8" hidden="false" customHeight="false" outlineLevel="0" collapsed="false">
      <c r="A34" s="0" t="str">
        <f aca="false">IFERROR(IF(SMALL(Manquants!E$2:E$900,ROW()-1)=SMALL(Manquants!E$2:E$900,ROW()),"",SMALL(Manquants!E$2:E$900,ROW()-1)),"")</f>
        <v/>
      </c>
      <c r="B34" s="0" t="str">
        <f aca="false">IF(A34="","",VLOOKUP(A34,Manquants!E$1:F$900,2,0))</f>
        <v/>
      </c>
      <c r="C34" s="0" t="str">
        <f aca="false">IF(A34="","",SUMIFS(Manquants!AI:AI,Manquants!E:E,A34))</f>
        <v/>
      </c>
      <c r="J34" s="67" t="str">
        <f aca="false">IF($B34=J$1,$C34,"")</f>
        <v/>
      </c>
      <c r="N34" s="63" t="str">
        <f aca="false">IF($B34=N$1,$C34,"")</f>
        <v/>
      </c>
      <c r="R34" s="71" t="str">
        <f aca="false">IF($B34=R$1,$C34,"")</f>
        <v/>
      </c>
      <c r="V34" s="67" t="str">
        <f aca="false">IF($B34=V$1,$C34,"")</f>
        <v/>
      </c>
      <c r="Z34" s="63" t="str">
        <f aca="false">IF($B34=Z$1,$C34,"")</f>
        <v/>
      </c>
      <c r="AD34" s="71" t="str">
        <f aca="false">IF($B34=AD$1,$C34,"")</f>
        <v/>
      </c>
      <c r="AH34" s="67" t="str">
        <f aca="false">IF($B34=AH$1,$C34,"")</f>
        <v/>
      </c>
      <c r="AL34" s="63" t="str">
        <f aca="false">IF($B34=AL$1,$C34,"")</f>
        <v/>
      </c>
      <c r="AP34" s="71" t="str">
        <f aca="false">IF($B34=AP$1,$C34,"")</f>
        <v/>
      </c>
      <c r="AT34" s="67" t="str">
        <f aca="false">IF($B34=AT$1,$C34,"")</f>
        <v/>
      </c>
      <c r="AX34" s="63" t="str">
        <f aca="false">IF($B34=AX$1,$C34,"")</f>
        <v/>
      </c>
      <c r="BB34" s="71" t="str">
        <f aca="false">IF($B34=BB$1,$C34,"")</f>
        <v/>
      </c>
      <c r="BC34" s="75"/>
      <c r="BD34" s="75"/>
      <c r="BE34" s="75"/>
      <c r="BF34" s="67" t="str">
        <f aca="false">IF($B34=BF$1,$C34,"")</f>
        <v/>
      </c>
      <c r="BJ34" s="63" t="str">
        <f aca="false">IF($B34=BJ$1,$C34,"")</f>
        <v/>
      </c>
      <c r="BN34" s="6"/>
      <c r="BO34" s="2"/>
      <c r="BP34" s="2"/>
    </row>
    <row r="35" customFormat="false" ht="12.8" hidden="false" customHeight="false" outlineLevel="0" collapsed="false">
      <c r="A35" s="0" t="n">
        <f aca="false">IFERROR(IF(SMALL(Manquants!E$2:E$900,ROW()-1)=SMALL(Manquants!E$2:E$900,ROW()),"",SMALL(Manquants!E$2:E$900,ROW()-1)),"")</f>
        <v>61486</v>
      </c>
      <c r="B35" s="0" t="str">
        <f aca="false">IF(A35="","",VLOOKUP(A35,Manquants!E$1:F$900,2,0))</f>
        <v>SURG</v>
      </c>
      <c r="C35" s="0" t="n">
        <f aca="false">IF(A35="","",SUMIFS(Manquants!AI:AI,Manquants!E:E,A35))</f>
        <v>2</v>
      </c>
      <c r="J35" s="67" t="str">
        <f aca="false">IF($B35=J$1,$C35,"")</f>
        <v/>
      </c>
      <c r="N35" s="63" t="str">
        <f aca="false">IF($B35=N$1,$C35,"")</f>
        <v/>
      </c>
      <c r="R35" s="71" t="str">
        <f aca="false">IF($B35=R$1,$C35,"")</f>
        <v/>
      </c>
      <c r="V35" s="67" t="str">
        <f aca="false">IF($B35=V$1,$C35,"")</f>
        <v/>
      </c>
      <c r="Z35" s="63" t="str">
        <f aca="false">IF($B35=Z$1,$C35,"")</f>
        <v/>
      </c>
      <c r="AD35" s="71" t="str">
        <f aca="false">IF($B35=AD$1,$C35,"")</f>
        <v/>
      </c>
      <c r="AH35" s="67" t="str">
        <f aca="false">IF($B35=AH$1,$C35,"")</f>
        <v/>
      </c>
      <c r="AL35" s="63" t="str">
        <f aca="false">IF($B35=AL$1,$C35,"")</f>
        <v/>
      </c>
      <c r="AP35" s="71" t="str">
        <f aca="false">IF($B35=AP$1,$C35,"")</f>
        <v/>
      </c>
      <c r="AT35" s="67" t="str">
        <f aca="false">IF($B35=AT$1,$C35,"")</f>
        <v/>
      </c>
      <c r="AX35" s="63" t="str">
        <f aca="false">IF($B35=AX$1,$C35,"")</f>
        <v/>
      </c>
      <c r="BB35" s="71" t="n">
        <f aca="false">IF($B35=BB$1,$C35,"")</f>
        <v>2</v>
      </c>
      <c r="BC35" s="75"/>
      <c r="BD35" s="75"/>
      <c r="BE35" s="75"/>
      <c r="BF35" s="67" t="str">
        <f aca="false">IF($B35=BF$1,$C35,"")</f>
        <v/>
      </c>
      <c r="BJ35" s="63" t="str">
        <f aca="false">IF($B35=BJ$1,$C35,"")</f>
        <v/>
      </c>
      <c r="BN35" s="6"/>
      <c r="BO35" s="2"/>
      <c r="BP35" s="2"/>
    </row>
    <row r="36" customFormat="false" ht="12.8" hidden="false" customHeight="false" outlineLevel="0" collapsed="false">
      <c r="A36" s="0" t="str">
        <f aca="false">IFERROR(IF(SMALL(Manquants!E$2:E$900,ROW()-1)=SMALL(Manquants!E$2:E$900,ROW()),"",SMALL(Manquants!E$2:E$900,ROW()-1)),"")</f>
        <v/>
      </c>
      <c r="B36" s="0" t="str">
        <f aca="false">IF(A36="","",VLOOKUP(A36,Manquants!E$1:F$900,2,0))</f>
        <v/>
      </c>
      <c r="C36" s="0" t="str">
        <f aca="false">IF(A36="","",SUMIFS(Manquants!AI:AI,Manquants!E:E,A36))</f>
        <v/>
      </c>
      <c r="J36" s="67" t="str">
        <f aca="false">IF($B36=J$1,$C36,"")</f>
        <v/>
      </c>
      <c r="N36" s="63" t="str">
        <f aca="false">IF($B36=N$1,$C36,"")</f>
        <v/>
      </c>
      <c r="R36" s="71" t="str">
        <f aca="false">IF($B36=R$1,$C36,"")</f>
        <v/>
      </c>
      <c r="V36" s="67" t="str">
        <f aca="false">IF($B36=V$1,$C36,"")</f>
        <v/>
      </c>
      <c r="Z36" s="63" t="str">
        <f aca="false">IF($B36=Z$1,$C36,"")</f>
        <v/>
      </c>
      <c r="AD36" s="71" t="str">
        <f aca="false">IF($B36=AD$1,$C36,"")</f>
        <v/>
      </c>
      <c r="AH36" s="67" t="str">
        <f aca="false">IF($B36=AH$1,$C36,"")</f>
        <v/>
      </c>
      <c r="AL36" s="63" t="str">
        <f aca="false">IF($B36=AL$1,$C36,"")</f>
        <v/>
      </c>
      <c r="AP36" s="71" t="str">
        <f aca="false">IF($B36=AP$1,$C36,"")</f>
        <v/>
      </c>
      <c r="AT36" s="67" t="str">
        <f aca="false">IF($B36=AT$1,$C36,"")</f>
        <v/>
      </c>
      <c r="AX36" s="63" t="str">
        <f aca="false">IF($B36=AX$1,$C36,"")</f>
        <v/>
      </c>
      <c r="BB36" s="71" t="str">
        <f aca="false">IF($B36=BB$1,$C36,"")</f>
        <v/>
      </c>
      <c r="BC36" s="75"/>
      <c r="BD36" s="75"/>
      <c r="BE36" s="75"/>
      <c r="BF36" s="67" t="str">
        <f aca="false">IF($B36=BF$1,$C36,"")</f>
        <v/>
      </c>
      <c r="BJ36" s="63" t="str">
        <f aca="false">IF($B36=BJ$1,$C36,"")</f>
        <v/>
      </c>
      <c r="BN36" s="6"/>
      <c r="BO36" s="2"/>
      <c r="BP36" s="2"/>
    </row>
    <row r="37" customFormat="false" ht="12.8" hidden="false" customHeight="false" outlineLevel="0" collapsed="false">
      <c r="A37" s="0" t="str">
        <f aca="false">IFERROR(IF(SMALL(Manquants!E$2:E$900,ROW()-1)=SMALL(Manquants!E$2:E$900,ROW()),"",SMALL(Manquants!E$2:E$900,ROW()-1)),"")</f>
        <v/>
      </c>
      <c r="B37" s="0" t="str">
        <f aca="false">IF(A37="","",VLOOKUP(A37,Manquants!E$1:F$900,2,0))</f>
        <v/>
      </c>
      <c r="C37" s="0" t="str">
        <f aca="false">IF(A37="","",SUMIFS(Manquants!AI:AI,Manquants!E:E,A37))</f>
        <v/>
      </c>
      <c r="J37" s="67" t="str">
        <f aca="false">IF($B37=J$1,$C37,"")</f>
        <v/>
      </c>
      <c r="N37" s="63" t="str">
        <f aca="false">IF($B37=N$1,$C37,"")</f>
        <v/>
      </c>
      <c r="R37" s="71" t="str">
        <f aca="false">IF($B37=R$1,$C37,"")</f>
        <v/>
      </c>
      <c r="V37" s="67" t="str">
        <f aca="false">IF($B37=V$1,$C37,"")</f>
        <v/>
      </c>
      <c r="Z37" s="63" t="str">
        <f aca="false">IF($B37=Z$1,$C37,"")</f>
        <v/>
      </c>
      <c r="AD37" s="71" t="str">
        <f aca="false">IF($B37=AD$1,$C37,"")</f>
        <v/>
      </c>
      <c r="AH37" s="67" t="str">
        <f aca="false">IF($B37=AH$1,$C37,"")</f>
        <v/>
      </c>
      <c r="AL37" s="63" t="str">
        <f aca="false">IF($B37=AL$1,$C37,"")</f>
        <v/>
      </c>
      <c r="AP37" s="71" t="str">
        <f aca="false">IF($B37=AP$1,$C37,"")</f>
        <v/>
      </c>
      <c r="AT37" s="67" t="str">
        <f aca="false">IF($B37=AT$1,$C37,"")</f>
        <v/>
      </c>
      <c r="AX37" s="63" t="str">
        <f aca="false">IF($B37=AX$1,$C37,"")</f>
        <v/>
      </c>
      <c r="BB37" s="71" t="str">
        <f aca="false">IF($B37=BB$1,$C37,"")</f>
        <v/>
      </c>
      <c r="BC37" s="75"/>
      <c r="BD37" s="75"/>
      <c r="BE37" s="75"/>
      <c r="BF37" s="67" t="str">
        <f aca="false">IF($B37=BF$1,$C37,"")</f>
        <v/>
      </c>
      <c r="BJ37" s="63" t="str">
        <f aca="false">IF($B37=BJ$1,$C37,"")</f>
        <v/>
      </c>
      <c r="BN37" s="6"/>
      <c r="BO37" s="2"/>
      <c r="BP37" s="2"/>
    </row>
    <row r="38" customFormat="false" ht="12.8" hidden="false" customHeight="false" outlineLevel="0" collapsed="false">
      <c r="A38" s="0" t="str">
        <f aca="false">IFERROR(IF(SMALL(Manquants!E$2:E$900,ROW()-1)=SMALL(Manquants!E$2:E$900,ROW()),"",SMALL(Manquants!E$2:E$900,ROW()-1)),"")</f>
        <v/>
      </c>
      <c r="B38" s="0" t="str">
        <f aca="false">IF(A38="","",VLOOKUP(A38,Manquants!E$1:F$900,2,0))</f>
        <v/>
      </c>
      <c r="C38" s="0" t="str">
        <f aca="false">IF(A38="","",SUMIFS(Manquants!AI:AI,Manquants!E:E,A38))</f>
        <v/>
      </c>
      <c r="J38" s="67" t="str">
        <f aca="false">IF($B38=J$1,$C38,"")</f>
        <v/>
      </c>
      <c r="N38" s="63" t="str">
        <f aca="false">IF($B38=N$1,$C38,"")</f>
        <v/>
      </c>
      <c r="R38" s="71" t="str">
        <f aca="false">IF($B38=R$1,$C38,"")</f>
        <v/>
      </c>
      <c r="V38" s="67" t="str">
        <f aca="false">IF($B38=V$1,$C38,"")</f>
        <v/>
      </c>
      <c r="Z38" s="63" t="str">
        <f aca="false">IF($B38=Z$1,$C38,"")</f>
        <v/>
      </c>
      <c r="AD38" s="71" t="str">
        <f aca="false">IF($B38=AD$1,$C38,"")</f>
        <v/>
      </c>
      <c r="AH38" s="67" t="str">
        <f aca="false">IF($B38=AH$1,$C38,"")</f>
        <v/>
      </c>
      <c r="AL38" s="63" t="str">
        <f aca="false">IF($B38=AL$1,$C38,"")</f>
        <v/>
      </c>
      <c r="AP38" s="71" t="str">
        <f aca="false">IF($B38=AP$1,$C38,"")</f>
        <v/>
      </c>
      <c r="AT38" s="67" t="str">
        <f aca="false">IF($B38=AT$1,$C38,"")</f>
        <v/>
      </c>
      <c r="AX38" s="63" t="str">
        <f aca="false">IF($B38=AX$1,$C38,"")</f>
        <v/>
      </c>
      <c r="BB38" s="71" t="str">
        <f aca="false">IF($B38=BB$1,$C38,"")</f>
        <v/>
      </c>
      <c r="BC38" s="75"/>
      <c r="BD38" s="75"/>
      <c r="BE38" s="75"/>
      <c r="BF38" s="67" t="str">
        <f aca="false">IF($B38=BF$1,$C38,"")</f>
        <v/>
      </c>
      <c r="BJ38" s="63" t="str">
        <f aca="false">IF($B38=BJ$1,$C38,"")</f>
        <v/>
      </c>
      <c r="BN38" s="6"/>
      <c r="BO38" s="2"/>
      <c r="BP38" s="2"/>
    </row>
    <row r="39" customFormat="false" ht="12.8" hidden="false" customHeight="false" outlineLevel="0" collapsed="false">
      <c r="A39" s="0" t="n">
        <f aca="false">IFERROR(IF(SMALL(Manquants!E$2:E$900,ROW()-1)=SMALL(Manquants!E$2:E$900,ROW()),"",SMALL(Manquants!E$2:E$900,ROW()-1)),"")</f>
        <v>61848</v>
      </c>
      <c r="B39" s="0" t="str">
        <f aca="false">IF(A39="","",VLOOKUP(A39,Manquants!E$1:F$900,2,0))</f>
        <v>G2P_F</v>
      </c>
      <c r="C39" s="0" t="n">
        <f aca="false">IF(A39="","",SUMIFS(Manquants!AI:AI,Manquants!E:E,A39))</f>
        <v>4</v>
      </c>
      <c r="J39" s="67" t="str">
        <f aca="false">IF($B39=J$1,$C39,"")</f>
        <v/>
      </c>
      <c r="N39" s="63" t="str">
        <f aca="false">IF($B39=N$1,$C39,"")</f>
        <v/>
      </c>
      <c r="R39" s="71" t="str">
        <f aca="false">IF($B39=R$1,$C39,"")</f>
        <v/>
      </c>
      <c r="V39" s="67" t="str">
        <f aca="false">IF($B39=V$1,$C39,"")</f>
        <v/>
      </c>
      <c r="Z39" s="63" t="str">
        <f aca="false">IF($B39=Z$1,$C39,"")</f>
        <v/>
      </c>
      <c r="AD39" s="71" t="str">
        <f aca="false">IF($B39=AD$1,$C39,"")</f>
        <v/>
      </c>
      <c r="AH39" s="67" t="str">
        <f aca="false">IF($B39=AH$1,$C39,"")</f>
        <v/>
      </c>
      <c r="AL39" s="63" t="str">
        <f aca="false">IF($B39=AL$1,$C39,"")</f>
        <v/>
      </c>
      <c r="AP39" s="71" t="str">
        <f aca="false">IF($B39=AP$1,$C39,"")</f>
        <v/>
      </c>
      <c r="AT39" s="67" t="str">
        <f aca="false">IF($B39=AT$1,$C39,"")</f>
        <v/>
      </c>
      <c r="AX39" s="63" t="str">
        <f aca="false">IF($B39=AX$1,$C39,"")</f>
        <v/>
      </c>
      <c r="BB39" s="71" t="str">
        <f aca="false">IF($B39=BB$1,$C39,"")</f>
        <v/>
      </c>
      <c r="BC39" s="75"/>
      <c r="BD39" s="75"/>
      <c r="BE39" s="75"/>
      <c r="BF39" s="67" t="str">
        <f aca="false">IF($B39=BF$1,$C39,"")</f>
        <v/>
      </c>
      <c r="BJ39" s="63" t="n">
        <f aca="false">IF($B39=BJ$1,$C39,"")</f>
        <v>4</v>
      </c>
      <c r="BN39" s="6"/>
      <c r="BO39" s="2"/>
      <c r="BP39" s="2"/>
    </row>
    <row r="40" customFormat="false" ht="12.8" hidden="false" customHeight="false" outlineLevel="0" collapsed="false">
      <c r="A40" s="0" t="str">
        <f aca="false">IFERROR(IF(SMALL(Manquants!E$2:E$900,ROW()-1)=SMALL(Manquants!E$2:E$900,ROW()),"",SMALL(Manquants!E$2:E$900,ROW()-1)),"")</f>
        <v/>
      </c>
      <c r="B40" s="0" t="str">
        <f aca="false">IF(A40="","",VLOOKUP(A40,Manquants!E$1:F$900,2,0))</f>
        <v/>
      </c>
      <c r="C40" s="0" t="str">
        <f aca="false">IF(A40="","",SUMIFS(Manquants!AI:AI,Manquants!E:E,A40))</f>
        <v/>
      </c>
      <c r="J40" s="67" t="str">
        <f aca="false">IF($B40=J$1,$C40,"")</f>
        <v/>
      </c>
      <c r="N40" s="63" t="str">
        <f aca="false">IF($B40=N$1,$C40,"")</f>
        <v/>
      </c>
      <c r="R40" s="71" t="str">
        <f aca="false">IF($B40=R$1,$C40,"")</f>
        <v/>
      </c>
      <c r="V40" s="67" t="str">
        <f aca="false">IF($B40=V$1,$C40,"")</f>
        <v/>
      </c>
      <c r="Z40" s="63" t="str">
        <f aca="false">IF($B40=Z$1,$C40,"")</f>
        <v/>
      </c>
      <c r="AD40" s="71" t="str">
        <f aca="false">IF($B40=AD$1,$C40,"")</f>
        <v/>
      </c>
      <c r="AH40" s="67" t="str">
        <f aca="false">IF($B40=AH$1,$C40,"")</f>
        <v/>
      </c>
      <c r="AL40" s="63" t="str">
        <f aca="false">IF($B40=AL$1,$C40,"")</f>
        <v/>
      </c>
      <c r="AP40" s="71" t="str">
        <f aca="false">IF($B40=AP$1,$C40,"")</f>
        <v/>
      </c>
      <c r="AT40" s="67" t="str">
        <f aca="false">IF($B40=AT$1,$C40,"")</f>
        <v/>
      </c>
      <c r="AX40" s="63" t="str">
        <f aca="false">IF($B40=AX$1,$C40,"")</f>
        <v/>
      </c>
      <c r="BB40" s="71" t="str">
        <f aca="false">IF($B40=BB$1,$C40,"")</f>
        <v/>
      </c>
      <c r="BC40" s="75"/>
      <c r="BD40" s="75"/>
      <c r="BE40" s="75"/>
      <c r="BF40" s="67" t="str">
        <f aca="false">IF($B40=BF$1,$C40,"")</f>
        <v/>
      </c>
      <c r="BJ40" s="63" t="str">
        <f aca="false">IF($B40=BJ$1,$C40,"")</f>
        <v/>
      </c>
      <c r="BN40" s="6"/>
      <c r="BO40" s="2"/>
      <c r="BP40" s="2"/>
    </row>
    <row r="41" customFormat="false" ht="12.8" hidden="false" customHeight="false" outlineLevel="0" collapsed="false">
      <c r="A41" s="0" t="n">
        <f aca="false">IFERROR(IF(SMALL(Manquants!E$2:E$900,ROW()-1)=SMALL(Manquants!E$2:E$900,ROW()),"",SMALL(Manquants!E$2:E$900,ROW()-1)),"")</f>
        <v>70635</v>
      </c>
      <c r="B41" s="0" t="str">
        <f aca="false">IF(A41="","",VLOOKUP(A41,Manquants!E$1:F$900,2,0))</f>
        <v>G2P_A</v>
      </c>
      <c r="C41" s="0" t="n">
        <f aca="false">IF(A41="","",SUMIFS(Manquants!AI:AI,Manquants!E:E,A41))</f>
        <v>2</v>
      </c>
      <c r="J41" s="67" t="str">
        <f aca="false">IF($B41=J$1,$C41,"")</f>
        <v/>
      </c>
      <c r="N41" s="63" t="str">
        <f aca="false">IF($B41=N$1,$C41,"")</f>
        <v/>
      </c>
      <c r="R41" s="71" t="str">
        <f aca="false">IF($B41=R$1,$C41,"")</f>
        <v/>
      </c>
      <c r="V41" s="67" t="str">
        <f aca="false">IF($B41=V$1,$C41,"")</f>
        <v/>
      </c>
      <c r="Z41" s="63" t="str">
        <f aca="false">IF($B41=Z$1,$C41,"")</f>
        <v/>
      </c>
      <c r="AD41" s="71" t="str">
        <f aca="false">IF($B41=AD$1,$C41,"")</f>
        <v/>
      </c>
      <c r="AH41" s="67" t="str">
        <f aca="false">IF($B41=AH$1,$C41,"")</f>
        <v/>
      </c>
      <c r="AL41" s="63" t="str">
        <f aca="false">IF($B41=AL$1,$C41,"")</f>
        <v/>
      </c>
      <c r="AP41" s="71" t="str">
        <f aca="false">IF($B41=AP$1,$C41,"")</f>
        <v/>
      </c>
      <c r="AT41" s="67" t="str">
        <f aca="false">IF($B41=AT$1,$C41,"")</f>
        <v/>
      </c>
      <c r="AX41" s="63" t="str">
        <f aca="false">IF($B41=AX$1,$C41,"")</f>
        <v/>
      </c>
      <c r="BB41" s="71" t="str">
        <f aca="false">IF($B41=BB$1,$C41,"")</f>
        <v/>
      </c>
      <c r="BC41" s="75"/>
      <c r="BD41" s="75"/>
      <c r="BE41" s="75"/>
      <c r="BF41" s="67" t="n">
        <f aca="false">IF($B41=BF$1,$C41,"")</f>
        <v>2</v>
      </c>
      <c r="BJ41" s="63" t="str">
        <f aca="false">IF($B41=BJ$1,$C41,"")</f>
        <v/>
      </c>
      <c r="BN41" s="6"/>
      <c r="BO41" s="2"/>
      <c r="BP41" s="2"/>
    </row>
    <row r="42" customFormat="false" ht="12.8" hidden="false" customHeight="false" outlineLevel="0" collapsed="false">
      <c r="A42" s="0" t="str">
        <f aca="false">IFERROR(IF(SMALL(Manquants!E$2:E$900,ROW()-1)=SMALL(Manquants!E$2:E$900,ROW()),"",SMALL(Manquants!E$2:E$900,ROW()-1)),"")</f>
        <v/>
      </c>
      <c r="B42" s="0" t="str">
        <f aca="false">IF(A42="","",VLOOKUP(A42,Manquants!E$1:F$900,2,0))</f>
        <v/>
      </c>
      <c r="C42" s="0" t="str">
        <f aca="false">IF(A42="","",SUMIFS(Manquants!AI:AI,Manquants!E:E,A42))</f>
        <v/>
      </c>
      <c r="J42" s="67" t="str">
        <f aca="false">IF($B42=J$1,$C42,"")</f>
        <v/>
      </c>
      <c r="N42" s="63" t="str">
        <f aca="false">IF($B42=N$1,$C42,"")</f>
        <v/>
      </c>
      <c r="R42" s="71" t="str">
        <f aca="false">IF($B42=R$1,$C42,"")</f>
        <v/>
      </c>
      <c r="V42" s="67" t="str">
        <f aca="false">IF($B42=V$1,$C42,"")</f>
        <v/>
      </c>
      <c r="Z42" s="63" t="str">
        <f aca="false">IF($B42=Z$1,$C42,"")</f>
        <v/>
      </c>
      <c r="AD42" s="71" t="str">
        <f aca="false">IF($B42=AD$1,$C42,"")</f>
        <v/>
      </c>
      <c r="AH42" s="67" t="str">
        <f aca="false">IF($B42=AH$1,$C42,"")</f>
        <v/>
      </c>
      <c r="AL42" s="63" t="str">
        <f aca="false">IF($B42=AL$1,$C42,"")</f>
        <v/>
      </c>
      <c r="AP42" s="71" t="str">
        <f aca="false">IF($B42=AP$1,$C42,"")</f>
        <v/>
      </c>
      <c r="AT42" s="67" t="str">
        <f aca="false">IF($B42=AT$1,$C42,"")</f>
        <v/>
      </c>
      <c r="AX42" s="63" t="str">
        <f aca="false">IF($B42=AX$1,$C42,"")</f>
        <v/>
      </c>
      <c r="BB42" s="71" t="str">
        <f aca="false">IF($B42=BB$1,$C42,"")</f>
        <v/>
      </c>
      <c r="BC42" s="75"/>
      <c r="BD42" s="75"/>
      <c r="BE42" s="75"/>
      <c r="BF42" s="67" t="str">
        <f aca="false">IF($B42=BF$1,$C42,"")</f>
        <v/>
      </c>
      <c r="BJ42" s="63" t="str">
        <f aca="false">IF($B42=BJ$1,$C42,"")</f>
        <v/>
      </c>
      <c r="BN42" s="6"/>
      <c r="BO42" s="2"/>
      <c r="BP42" s="2"/>
    </row>
    <row r="43" customFormat="false" ht="12.8" hidden="false" customHeight="false" outlineLevel="0" collapsed="false">
      <c r="A43" s="0" t="n">
        <f aca="false">IFERROR(IF(SMALL(Manquants!E$2:E$900,ROW()-1)=SMALL(Manquants!E$2:E$900,ROW()),"",SMALL(Manquants!E$2:E$900,ROW()-1)),"")</f>
        <v>75985</v>
      </c>
      <c r="B43" s="0" t="str">
        <f aca="false">IF(A43="","",VLOOKUP(A43,Manquants!E$1:F$900,2,0))</f>
        <v>G2P_A</v>
      </c>
      <c r="C43" s="0" t="n">
        <f aca="false">IF(A43="","",SUMIFS(Manquants!AI:AI,Manquants!E:E,A43))</f>
        <v>2</v>
      </c>
      <c r="J43" s="67" t="str">
        <f aca="false">IF($B43=J$1,$C43,"")</f>
        <v/>
      </c>
      <c r="N43" s="63" t="str">
        <f aca="false">IF($B43=N$1,$C43,"")</f>
        <v/>
      </c>
      <c r="R43" s="71" t="str">
        <f aca="false">IF($B43=R$1,$C43,"")</f>
        <v/>
      </c>
      <c r="V43" s="67" t="str">
        <f aca="false">IF($B43=V$1,$C43,"")</f>
        <v/>
      </c>
      <c r="Z43" s="63" t="str">
        <f aca="false">IF($B43=Z$1,$C43,"")</f>
        <v/>
      </c>
      <c r="AD43" s="71" t="str">
        <f aca="false">IF($B43=AD$1,$C43,"")</f>
        <v/>
      </c>
      <c r="AH43" s="67" t="str">
        <f aca="false">IF($B43=AH$1,$C43,"")</f>
        <v/>
      </c>
      <c r="AL43" s="63" t="str">
        <f aca="false">IF($B43=AL$1,$C43,"")</f>
        <v/>
      </c>
      <c r="AP43" s="71" t="str">
        <f aca="false">IF($B43=AP$1,$C43,"")</f>
        <v/>
      </c>
      <c r="AT43" s="67" t="str">
        <f aca="false">IF($B43=AT$1,$C43,"")</f>
        <v/>
      </c>
      <c r="AX43" s="63" t="str">
        <f aca="false">IF($B43=AX$1,$C43,"")</f>
        <v/>
      </c>
      <c r="BB43" s="71" t="str">
        <f aca="false">IF($B43=BB$1,$C43,"")</f>
        <v/>
      </c>
      <c r="BC43" s="75"/>
      <c r="BD43" s="75"/>
      <c r="BE43" s="75"/>
      <c r="BF43" s="67" t="n">
        <f aca="false">IF($B43=BF$1,$C43,"")</f>
        <v>2</v>
      </c>
      <c r="BJ43" s="63" t="str">
        <f aca="false">IF($B43=BJ$1,$C43,"")</f>
        <v/>
      </c>
      <c r="BN43" s="6"/>
      <c r="BO43" s="2"/>
      <c r="BP43" s="2"/>
    </row>
    <row r="44" customFormat="false" ht="12.8" hidden="false" customHeight="false" outlineLevel="0" collapsed="false">
      <c r="A44" s="0" t="n">
        <f aca="false">IFERROR(IF(SMALL(Manquants!E$2:E$900,ROW()-1)=SMALL(Manquants!E$2:E$900,ROW()),"",SMALL(Manquants!E$2:E$900,ROW()-1)),"")</f>
        <v>80167</v>
      </c>
      <c r="B44" s="0" t="str">
        <f aca="false">IF(A44="","",VLOOKUP(A44,Manquants!E$1:F$900,2,0))</f>
        <v>SURG</v>
      </c>
      <c r="C44" s="0" t="n">
        <f aca="false">IF(A44="","",SUMIFS(Manquants!AI:AI,Manquants!E:E,A44))</f>
        <v>1</v>
      </c>
      <c r="J44" s="67" t="str">
        <f aca="false">IF($B44=J$1,$C44,"")</f>
        <v/>
      </c>
      <c r="N44" s="63" t="str">
        <f aca="false">IF($B44=N$1,$C44,"")</f>
        <v/>
      </c>
      <c r="R44" s="71" t="str">
        <f aca="false">IF($B44=R$1,$C44,"")</f>
        <v/>
      </c>
      <c r="V44" s="67" t="str">
        <f aca="false">IF($B44=V$1,$C44,"")</f>
        <v/>
      </c>
      <c r="Z44" s="63" t="str">
        <f aca="false">IF($B44=Z$1,$C44,"")</f>
        <v/>
      </c>
      <c r="AD44" s="71" t="str">
        <f aca="false">IF($B44=AD$1,$C44,"")</f>
        <v/>
      </c>
      <c r="AH44" s="67" t="str">
        <f aca="false">IF($B44=AH$1,$C44,"")</f>
        <v/>
      </c>
      <c r="AL44" s="63" t="str">
        <f aca="false">IF($B44=AL$1,$C44,"")</f>
        <v/>
      </c>
      <c r="AP44" s="71" t="str">
        <f aca="false">IF($B44=AP$1,$C44,"")</f>
        <v/>
      </c>
      <c r="AT44" s="67" t="str">
        <f aca="false">IF($B44=AT$1,$C44,"")</f>
        <v/>
      </c>
      <c r="AX44" s="63" t="str">
        <f aca="false">IF($B44=AX$1,$C44,"")</f>
        <v/>
      </c>
      <c r="BB44" s="71" t="n">
        <f aca="false">IF($B44=BB$1,$C44,"")</f>
        <v>1</v>
      </c>
      <c r="BC44" s="75"/>
      <c r="BD44" s="75"/>
      <c r="BE44" s="75"/>
      <c r="BF44" s="67" t="str">
        <f aca="false">IF($B44=BF$1,$C44,"")</f>
        <v/>
      </c>
      <c r="BJ44" s="63" t="str">
        <f aca="false">IF($B44=BJ$1,$C44,"")</f>
        <v/>
      </c>
      <c r="BN44" s="6"/>
      <c r="BO44" s="2"/>
      <c r="BP44" s="2"/>
    </row>
    <row r="45" customFormat="false" ht="12.8" hidden="false" customHeight="false" outlineLevel="0" collapsed="false">
      <c r="A45" s="0" t="str">
        <f aca="false">IFERROR(IF(SMALL(Manquants!E$2:E$900,ROW()-1)=SMALL(Manquants!E$2:E$900,ROW()),"",SMALL(Manquants!E$2:E$900,ROW()-1)),"")</f>
        <v/>
      </c>
      <c r="B45" s="0" t="str">
        <f aca="false">IF(A45="","",VLOOKUP(A45,Manquants!E$1:F$900,2,0))</f>
        <v/>
      </c>
      <c r="C45" s="0" t="str">
        <f aca="false">IF(A45="","",SUMIFS(Manquants!AI:AI,Manquants!E:E,A45))</f>
        <v/>
      </c>
      <c r="J45" s="67" t="str">
        <f aca="false">IF($B45=J$1,$C45,"")</f>
        <v/>
      </c>
      <c r="N45" s="63" t="str">
        <f aca="false">IF($B45=N$1,$C45,"")</f>
        <v/>
      </c>
      <c r="R45" s="71" t="str">
        <f aca="false">IF($B45=R$1,$C45,"")</f>
        <v/>
      </c>
      <c r="V45" s="67" t="str">
        <f aca="false">IF($B45=V$1,$C45,"")</f>
        <v/>
      </c>
      <c r="Z45" s="63" t="str">
        <f aca="false">IF($B45=Z$1,$C45,"")</f>
        <v/>
      </c>
      <c r="AD45" s="71" t="str">
        <f aca="false">IF($B45=AD$1,$C45,"")</f>
        <v/>
      </c>
      <c r="AH45" s="67" t="str">
        <f aca="false">IF($B45=AH$1,$C45,"")</f>
        <v/>
      </c>
      <c r="AL45" s="63" t="str">
        <f aca="false">IF($B45=AL$1,$C45,"")</f>
        <v/>
      </c>
      <c r="AP45" s="71" t="str">
        <f aca="false">IF($B45=AP$1,$C45,"")</f>
        <v/>
      </c>
      <c r="AT45" s="67" t="str">
        <f aca="false">IF($B45=AT$1,$C45,"")</f>
        <v/>
      </c>
      <c r="AX45" s="63" t="str">
        <f aca="false">IF($B45=AX$1,$C45,"")</f>
        <v/>
      </c>
      <c r="BB45" s="71" t="str">
        <f aca="false">IF($B45=BB$1,$C45,"")</f>
        <v/>
      </c>
      <c r="BC45" s="75"/>
      <c r="BD45" s="75"/>
      <c r="BE45" s="75"/>
      <c r="BF45" s="67" t="str">
        <f aca="false">IF($B45=BF$1,$C45,"")</f>
        <v/>
      </c>
      <c r="BJ45" s="63" t="str">
        <f aca="false">IF($B45=BJ$1,$C45,"")</f>
        <v/>
      </c>
      <c r="BN45" s="6"/>
      <c r="BO45" s="2"/>
      <c r="BP45" s="2"/>
    </row>
    <row r="46" customFormat="false" ht="12.8" hidden="false" customHeight="false" outlineLevel="0" collapsed="false">
      <c r="A46" s="0" t="n">
        <f aca="false">IFERROR(IF(SMALL(Manquants!E$2:E$900,ROW()-1)=SMALL(Manquants!E$2:E$900,ROW()),"",SMALL(Manquants!E$2:E$900,ROW()-1)),"")</f>
        <v>81346</v>
      </c>
      <c r="B46" s="0" t="str">
        <f aca="false">IF(A46="","",VLOOKUP(A46,Manquants!E$1:F$900,2,0))</f>
        <v>F05</v>
      </c>
      <c r="C46" s="0" t="n">
        <f aca="false">IF(A46="","",SUMIFS(Manquants!AI:AI,Manquants!E:E,A46))</f>
        <v>2</v>
      </c>
      <c r="J46" s="67" t="str">
        <f aca="false">IF($B46=J$1,$C46,"")</f>
        <v/>
      </c>
      <c r="N46" s="63" t="str">
        <f aca="false">IF($B46=N$1,$C46,"")</f>
        <v/>
      </c>
      <c r="R46" s="71" t="str">
        <f aca="false">IF($B46=R$1,$C46,"")</f>
        <v/>
      </c>
      <c r="V46" s="67" t="str">
        <f aca="false">IF($B46=V$1,$C46,"")</f>
        <v/>
      </c>
      <c r="Z46" s="63" t="str">
        <f aca="false">IF($B46=Z$1,$C46,"")</f>
        <v/>
      </c>
      <c r="AD46" s="71" t="str">
        <f aca="false">IF($B46=AD$1,$C46,"")</f>
        <v/>
      </c>
      <c r="AH46" s="67" t="str">
        <f aca="false">IF($B46=AH$1,$C46,"")</f>
        <v/>
      </c>
      <c r="AL46" s="63" t="str">
        <f aca="false">IF($B46=AL$1,$C46,"")</f>
        <v/>
      </c>
      <c r="AP46" s="71" t="str">
        <f aca="false">IF($B46=AP$1,$C46,"")</f>
        <v/>
      </c>
      <c r="AT46" s="67" t="str">
        <f aca="false">IF($B46=AT$1,$C46,"")</f>
        <v/>
      </c>
      <c r="AX46" s="63" t="n">
        <f aca="false">IF($B46=AX$1,$C46,"")</f>
        <v>2</v>
      </c>
      <c r="BB46" s="71" t="str">
        <f aca="false">IF($B46=BB$1,$C46,"")</f>
        <v/>
      </c>
      <c r="BC46" s="75"/>
      <c r="BD46" s="75"/>
      <c r="BE46" s="75"/>
      <c r="BF46" s="67" t="str">
        <f aca="false">IF($B46=BF$1,$C46,"")</f>
        <v/>
      </c>
      <c r="BJ46" s="63" t="str">
        <f aca="false">IF($B46=BJ$1,$C46,"")</f>
        <v/>
      </c>
      <c r="BN46" s="6"/>
      <c r="BO46" s="2"/>
      <c r="BP46" s="2"/>
    </row>
    <row r="47" customFormat="false" ht="12.8" hidden="false" customHeight="false" outlineLevel="0" collapsed="false">
      <c r="A47" s="0" t="n">
        <f aca="false">IFERROR(IF(SMALL(Manquants!E$2:E$900,ROW()-1)=SMALL(Manquants!E$2:E$900,ROW()),"",SMALL(Manquants!E$2:E$900,ROW()-1)),"")</f>
        <v>82409</v>
      </c>
      <c r="B47" s="0" t="str">
        <f aca="false">IF(A47="","",VLOOKUP(A47,Manquants!E$1:F$900,2,0))</f>
        <v>F05</v>
      </c>
      <c r="C47" s="0" t="n">
        <f aca="false">IF(A47="","",SUMIFS(Manquants!AI:AI,Manquants!E:E,A47))</f>
        <v>1</v>
      </c>
      <c r="J47" s="67" t="str">
        <f aca="false">IF($B47=J$1,$C47,"")</f>
        <v/>
      </c>
      <c r="N47" s="63" t="str">
        <f aca="false">IF($B47=N$1,$C47,"")</f>
        <v/>
      </c>
      <c r="R47" s="71" t="str">
        <f aca="false">IF($B47=R$1,$C47,"")</f>
        <v/>
      </c>
      <c r="V47" s="67" t="str">
        <f aca="false">IF($B47=V$1,$C47,"")</f>
        <v/>
      </c>
      <c r="Z47" s="63" t="str">
        <f aca="false">IF($B47=Z$1,$C47,"")</f>
        <v/>
      </c>
      <c r="AD47" s="71" t="str">
        <f aca="false">IF($B47=AD$1,$C47,"")</f>
        <v/>
      </c>
      <c r="AH47" s="67" t="str">
        <f aca="false">IF($B47=AH$1,$C47,"")</f>
        <v/>
      </c>
      <c r="AL47" s="63" t="str">
        <f aca="false">IF($B47=AL$1,$C47,"")</f>
        <v/>
      </c>
      <c r="AP47" s="71" t="str">
        <f aca="false">IF($B47=AP$1,$C47,"")</f>
        <v/>
      </c>
      <c r="AT47" s="67" t="str">
        <f aca="false">IF($B47=AT$1,$C47,"")</f>
        <v/>
      </c>
      <c r="AX47" s="63" t="n">
        <f aca="false">IF($B47=AX$1,$C47,"")</f>
        <v>1</v>
      </c>
      <c r="BB47" s="71" t="str">
        <f aca="false">IF($B47=BB$1,$C47,"")</f>
        <v/>
      </c>
      <c r="BC47" s="75"/>
      <c r="BD47" s="75"/>
      <c r="BE47" s="75"/>
      <c r="BF47" s="67" t="str">
        <f aca="false">IF($B47=BF$1,$C47,"")</f>
        <v/>
      </c>
      <c r="BJ47" s="63" t="str">
        <f aca="false">IF($B47=BJ$1,$C47,"")</f>
        <v/>
      </c>
      <c r="BN47" s="6"/>
      <c r="BO47" s="2"/>
      <c r="BP47" s="2"/>
    </row>
    <row r="48" customFormat="false" ht="12.8" hidden="false" customHeight="false" outlineLevel="0" collapsed="false">
      <c r="A48" s="0" t="n">
        <f aca="false">IFERROR(IF(SMALL(Manquants!E$2:E$900,ROW()-1)=SMALL(Manquants!E$2:E$900,ROW()),"",SMALL(Manquants!E$2:E$900,ROW()-1)),"")</f>
        <v>85266</v>
      </c>
      <c r="B48" s="0" t="str">
        <f aca="false">IF(A48="","",VLOOKUP(A48,Manquants!E$1:F$900,2,0))</f>
        <v>SURG</v>
      </c>
      <c r="C48" s="0" t="n">
        <f aca="false">IF(A48="","",SUMIFS(Manquants!AI:AI,Manquants!E:E,A48))</f>
        <v>1</v>
      </c>
      <c r="J48" s="67" t="str">
        <f aca="false">IF($B48=J$1,$C48,"")</f>
        <v/>
      </c>
      <c r="N48" s="63" t="str">
        <f aca="false">IF($B48=N$1,$C48,"")</f>
        <v/>
      </c>
      <c r="R48" s="71" t="str">
        <f aca="false">IF($B48=R$1,$C48,"")</f>
        <v/>
      </c>
      <c r="V48" s="67" t="str">
        <f aca="false">IF($B48=V$1,$C48,"")</f>
        <v/>
      </c>
      <c r="Z48" s="63" t="str">
        <f aca="false">IF($B48=Z$1,$C48,"")</f>
        <v/>
      </c>
      <c r="AD48" s="71" t="str">
        <f aca="false">IF($B48=AD$1,$C48,"")</f>
        <v/>
      </c>
      <c r="AH48" s="67" t="str">
        <f aca="false">IF($B48=AH$1,$C48,"")</f>
        <v/>
      </c>
      <c r="AL48" s="63" t="str">
        <f aca="false">IF($B48=AL$1,$C48,"")</f>
        <v/>
      </c>
      <c r="AP48" s="71" t="str">
        <f aca="false">IF($B48=AP$1,$C48,"")</f>
        <v/>
      </c>
      <c r="AT48" s="67" t="str">
        <f aca="false">IF($B48=AT$1,$C48,"")</f>
        <v/>
      </c>
      <c r="AX48" s="63" t="str">
        <f aca="false">IF($B48=AX$1,$C48,"")</f>
        <v/>
      </c>
      <c r="BB48" s="71" t="n">
        <f aca="false">IF($B48=BB$1,$C48,"")</f>
        <v>1</v>
      </c>
      <c r="BC48" s="75"/>
      <c r="BD48" s="75"/>
      <c r="BE48" s="75"/>
      <c r="BF48" s="67" t="str">
        <f aca="false">IF($B48=BF$1,$C48,"")</f>
        <v/>
      </c>
      <c r="BJ48" s="63" t="str">
        <f aca="false">IF($B48=BJ$1,$C48,"")</f>
        <v/>
      </c>
      <c r="BN48" s="6"/>
      <c r="BO48" s="2"/>
      <c r="BP48" s="2"/>
    </row>
    <row r="49" customFormat="false" ht="12.8" hidden="false" customHeight="false" outlineLevel="0" collapsed="false">
      <c r="A49" s="0" t="n">
        <f aca="false">IFERROR(IF(SMALL(Manquants!E$2:E$900,ROW()-1)=SMALL(Manquants!E$2:E$900,ROW()),"",SMALL(Manquants!E$2:E$900,ROW()-1)),"")</f>
        <v>85711</v>
      </c>
      <c r="B49" s="0" t="str">
        <f aca="false">IF(A49="","",VLOOKUP(A49,Manquants!E$1:F$900,2,0))</f>
        <v>SURG</v>
      </c>
      <c r="C49" s="0" t="n">
        <f aca="false">IF(A49="","",SUMIFS(Manquants!AI:AI,Manquants!E:E,A49))</f>
        <v>1</v>
      </c>
      <c r="J49" s="67" t="str">
        <f aca="false">IF($B49=J$1,$C49,"")</f>
        <v/>
      </c>
      <c r="N49" s="63" t="str">
        <f aca="false">IF($B49=N$1,$C49,"")</f>
        <v/>
      </c>
      <c r="R49" s="71" t="str">
        <f aca="false">IF($B49=R$1,$C49,"")</f>
        <v/>
      </c>
      <c r="V49" s="67" t="str">
        <f aca="false">IF($B49=V$1,$C49,"")</f>
        <v/>
      </c>
      <c r="Z49" s="63" t="str">
        <f aca="false">IF($B49=Z$1,$C49,"")</f>
        <v/>
      </c>
      <c r="AD49" s="71" t="str">
        <f aca="false">IF($B49=AD$1,$C49,"")</f>
        <v/>
      </c>
      <c r="AH49" s="67" t="str">
        <f aca="false">IF($B49=AH$1,$C49,"")</f>
        <v/>
      </c>
      <c r="AL49" s="63" t="str">
        <f aca="false">IF($B49=AL$1,$C49,"")</f>
        <v/>
      </c>
      <c r="AP49" s="71" t="str">
        <f aca="false">IF($B49=AP$1,$C49,"")</f>
        <v/>
      </c>
      <c r="AT49" s="67" t="str">
        <f aca="false">IF($B49=AT$1,$C49,"")</f>
        <v/>
      </c>
      <c r="AX49" s="63" t="str">
        <f aca="false">IF($B49=AX$1,$C49,"")</f>
        <v/>
      </c>
      <c r="BB49" s="71" t="n">
        <f aca="false">IF($B49=BB$1,$C49,"")</f>
        <v>1</v>
      </c>
      <c r="BC49" s="75"/>
      <c r="BD49" s="75"/>
      <c r="BE49" s="75"/>
      <c r="BF49" s="67" t="str">
        <f aca="false">IF($B49=BF$1,$C49,"")</f>
        <v/>
      </c>
      <c r="BJ49" s="63" t="str">
        <f aca="false">IF($B49=BJ$1,$C49,"")</f>
        <v/>
      </c>
      <c r="BN49" s="6"/>
      <c r="BO49" s="2"/>
      <c r="BP49" s="2"/>
    </row>
    <row r="50" customFormat="false" ht="12.8" hidden="false" customHeight="false" outlineLevel="0" collapsed="false">
      <c r="A50" s="0" t="n">
        <f aca="false">IFERROR(IF(SMALL(Manquants!E$2:E$900,ROW()-1)=SMALL(Manquants!E$2:E$900,ROW()),"",SMALL(Manquants!E$2:E$900,ROW()-1)),"")</f>
        <v>85825</v>
      </c>
      <c r="B50" s="0" t="str">
        <f aca="false">IF(A50="","",VLOOKUP(A50,Manquants!E$1:F$900,2,0))</f>
        <v>SURG</v>
      </c>
      <c r="C50" s="0" t="n">
        <f aca="false">IF(A50="","",SUMIFS(Manquants!AI:AI,Manquants!E:E,A50))</f>
        <v>1</v>
      </c>
      <c r="J50" s="67" t="str">
        <f aca="false">IF($B50=J$1,$C50,"")</f>
        <v/>
      </c>
      <c r="N50" s="63" t="str">
        <f aca="false">IF($B50=N$1,$C50,"")</f>
        <v/>
      </c>
      <c r="R50" s="71" t="str">
        <f aca="false">IF($B50=R$1,$C50,"")</f>
        <v/>
      </c>
      <c r="V50" s="67" t="str">
        <f aca="false">IF($B50=V$1,$C50,"")</f>
        <v/>
      </c>
      <c r="Z50" s="63" t="str">
        <f aca="false">IF($B50=Z$1,$C50,"")</f>
        <v/>
      </c>
      <c r="AD50" s="71" t="str">
        <f aca="false">IF($B50=AD$1,$C50,"")</f>
        <v/>
      </c>
      <c r="AH50" s="67" t="str">
        <f aca="false">IF($B50=AH$1,$C50,"")</f>
        <v/>
      </c>
      <c r="AL50" s="63" t="str">
        <f aca="false">IF($B50=AL$1,$C50,"")</f>
        <v/>
      </c>
      <c r="AP50" s="71" t="str">
        <f aca="false">IF($B50=AP$1,$C50,"")</f>
        <v/>
      </c>
      <c r="AT50" s="67" t="str">
        <f aca="false">IF($B50=AT$1,$C50,"")</f>
        <v/>
      </c>
      <c r="AX50" s="63" t="str">
        <f aca="false">IF($B50=AX$1,$C50,"")</f>
        <v/>
      </c>
      <c r="BB50" s="71" t="n">
        <f aca="false">IF($B50=BB$1,$C50,"")</f>
        <v>1</v>
      </c>
      <c r="BC50" s="75"/>
      <c r="BD50" s="75"/>
      <c r="BE50" s="75"/>
      <c r="BF50" s="67" t="str">
        <f aca="false">IF($B50=BF$1,$C50,"")</f>
        <v/>
      </c>
      <c r="BJ50" s="63" t="str">
        <f aca="false">IF($B50=BJ$1,$C50,"")</f>
        <v/>
      </c>
      <c r="BN50" s="6"/>
      <c r="BO50" s="2"/>
      <c r="BP50" s="2"/>
    </row>
    <row r="51" customFormat="false" ht="12.8" hidden="false" customHeight="false" outlineLevel="0" collapsed="false">
      <c r="A51" s="0" t="str">
        <f aca="false">IFERROR(IF(SMALL(Manquants!E$2:E$900,ROW()-1)=SMALL(Manquants!E$2:E$900,ROW()),"",SMALL(Manquants!E$2:E$900,ROW()-1)),"")</f>
        <v/>
      </c>
      <c r="B51" s="0" t="str">
        <f aca="false">IF(A51="","",VLOOKUP(A51,Manquants!E$1:F$900,2,0))</f>
        <v/>
      </c>
      <c r="C51" s="0" t="str">
        <f aca="false">IF(A51="","",SUMIFS(Manquants!AI:AI,Manquants!E:E,A51))</f>
        <v/>
      </c>
      <c r="J51" s="67" t="str">
        <f aca="false">IF($B51=J$1,$C51,"")</f>
        <v/>
      </c>
      <c r="N51" s="63" t="str">
        <f aca="false">IF($B51=N$1,$C51,"")</f>
        <v/>
      </c>
      <c r="R51" s="71" t="str">
        <f aca="false">IF($B51=R$1,$C51,"")</f>
        <v/>
      </c>
      <c r="V51" s="67" t="str">
        <f aca="false">IF($B51=V$1,$C51,"")</f>
        <v/>
      </c>
      <c r="Z51" s="63" t="str">
        <f aca="false">IF($B51=Z$1,$C51,"")</f>
        <v/>
      </c>
      <c r="AD51" s="71" t="str">
        <f aca="false">IF($B51=AD$1,$C51,"")</f>
        <v/>
      </c>
      <c r="AH51" s="67" t="str">
        <f aca="false">IF($B51=AH$1,$C51,"")</f>
        <v/>
      </c>
      <c r="AL51" s="63" t="str">
        <f aca="false">IF($B51=AL$1,$C51,"")</f>
        <v/>
      </c>
      <c r="AP51" s="71" t="str">
        <f aca="false">IF($B51=AP$1,$C51,"")</f>
        <v/>
      </c>
      <c r="AT51" s="67" t="str">
        <f aca="false">IF($B51=AT$1,$C51,"")</f>
        <v/>
      </c>
      <c r="AX51" s="63" t="str">
        <f aca="false">IF($B51=AX$1,$C51,"")</f>
        <v/>
      </c>
      <c r="BB51" s="71" t="str">
        <f aca="false">IF($B51=BB$1,$C51,"")</f>
        <v/>
      </c>
      <c r="BC51" s="75"/>
      <c r="BD51" s="75"/>
      <c r="BE51" s="75"/>
      <c r="BF51" s="67" t="str">
        <f aca="false">IF($B51=BF$1,$C51,"")</f>
        <v/>
      </c>
      <c r="BJ51" s="63" t="str">
        <f aca="false">IF($B51=BJ$1,$C51,"")</f>
        <v/>
      </c>
      <c r="BN51" s="6"/>
      <c r="BO51" s="2"/>
      <c r="BP51" s="2"/>
    </row>
    <row r="52" customFormat="false" ht="12.8" hidden="false" customHeight="false" outlineLevel="0" collapsed="false">
      <c r="A52" s="0" t="n">
        <f aca="false">IFERROR(IF(SMALL(Manquants!E$2:E$900,ROW()-1)=SMALL(Manquants!E$2:E$900,ROW()),"",SMALL(Manquants!E$2:E$900,ROW()-1)),"")</f>
        <v>85888</v>
      </c>
      <c r="B52" s="0" t="str">
        <f aca="false">IF(A52="","",VLOOKUP(A52,Manquants!E$1:F$900,2,0))</f>
        <v>G2P_F</v>
      </c>
      <c r="C52" s="0" t="n">
        <f aca="false">IF(A52="","",SUMIFS(Manquants!AI:AI,Manquants!E:E,A52))</f>
        <v>2</v>
      </c>
      <c r="J52" s="67" t="str">
        <f aca="false">IF($B52=J$1,$C52,"")</f>
        <v/>
      </c>
      <c r="N52" s="63" t="str">
        <f aca="false">IF($B52=N$1,$C52,"")</f>
        <v/>
      </c>
      <c r="R52" s="71" t="str">
        <f aca="false">IF($B52=R$1,$C52,"")</f>
        <v/>
      </c>
      <c r="V52" s="67" t="str">
        <f aca="false">IF($B52=V$1,$C52,"")</f>
        <v/>
      </c>
      <c r="Z52" s="63" t="str">
        <f aca="false">IF($B52=Z$1,$C52,"")</f>
        <v/>
      </c>
      <c r="AD52" s="71" t="str">
        <f aca="false">IF($B52=AD$1,$C52,"")</f>
        <v/>
      </c>
      <c r="AH52" s="67" t="str">
        <f aca="false">IF($B52=AH$1,$C52,"")</f>
        <v/>
      </c>
      <c r="AL52" s="63" t="str">
        <f aca="false">IF($B52=AL$1,$C52,"")</f>
        <v/>
      </c>
      <c r="AP52" s="71" t="str">
        <f aca="false">IF($B52=AP$1,$C52,"")</f>
        <v/>
      </c>
      <c r="AT52" s="67" t="str">
        <f aca="false">IF($B52=AT$1,$C52,"")</f>
        <v/>
      </c>
      <c r="AX52" s="63" t="str">
        <f aca="false">IF($B52=AX$1,$C52,"")</f>
        <v/>
      </c>
      <c r="BB52" s="71" t="str">
        <f aca="false">IF($B52=BB$1,$C52,"")</f>
        <v/>
      </c>
      <c r="BC52" s="75"/>
      <c r="BD52" s="75"/>
      <c r="BE52" s="75"/>
      <c r="BF52" s="67" t="str">
        <f aca="false">IF($B52=BF$1,$C52,"")</f>
        <v/>
      </c>
      <c r="BJ52" s="63" t="n">
        <f aca="false">IF($B52=BJ$1,$C52,"")</f>
        <v>2</v>
      </c>
      <c r="BN52" s="6"/>
      <c r="BO52" s="2"/>
      <c r="BP52" s="2"/>
    </row>
    <row r="53" customFormat="false" ht="12.8" hidden="false" customHeight="false" outlineLevel="0" collapsed="false">
      <c r="A53" s="0" t="n">
        <f aca="false">IFERROR(IF(SMALL(Manquants!E$2:E$900,ROW()-1)=SMALL(Manquants!E$2:E$900,ROW()),"",SMALL(Manquants!E$2:E$900,ROW()-1)),"")</f>
        <v>85921</v>
      </c>
      <c r="B53" s="0" t="str">
        <f aca="false">IF(A53="","",VLOOKUP(A53,Manquants!E$1:F$900,2,0))</f>
        <v>G2P_F</v>
      </c>
      <c r="C53" s="0" t="n">
        <f aca="false">IF(A53="","",SUMIFS(Manquants!AI:AI,Manquants!E:E,A53))</f>
        <v>1</v>
      </c>
      <c r="J53" s="67" t="str">
        <f aca="false">IF($B53=J$1,$C53,"")</f>
        <v/>
      </c>
      <c r="N53" s="63" t="str">
        <f aca="false">IF($B53=N$1,$C53,"")</f>
        <v/>
      </c>
      <c r="R53" s="71" t="str">
        <f aca="false">IF($B53=R$1,$C53,"")</f>
        <v/>
      </c>
      <c r="V53" s="67" t="str">
        <f aca="false">IF($B53=V$1,$C53,"")</f>
        <v/>
      </c>
      <c r="Z53" s="63" t="str">
        <f aca="false">IF($B53=Z$1,$C53,"")</f>
        <v/>
      </c>
      <c r="AD53" s="71" t="str">
        <f aca="false">IF($B53=AD$1,$C53,"")</f>
        <v/>
      </c>
      <c r="AH53" s="67" t="str">
        <f aca="false">IF($B53=AH$1,$C53,"")</f>
        <v/>
      </c>
      <c r="AL53" s="63" t="str">
        <f aca="false">IF($B53=AL$1,$C53,"")</f>
        <v/>
      </c>
      <c r="AP53" s="71" t="str">
        <f aca="false">IF($B53=AP$1,$C53,"")</f>
        <v/>
      </c>
      <c r="AT53" s="67" t="str">
        <f aca="false">IF($B53=AT$1,$C53,"")</f>
        <v/>
      </c>
      <c r="AX53" s="63" t="str">
        <f aca="false">IF($B53=AX$1,$C53,"")</f>
        <v/>
      </c>
      <c r="BB53" s="71" t="str">
        <f aca="false">IF($B53=BB$1,$C53,"")</f>
        <v/>
      </c>
      <c r="BC53" s="75"/>
      <c r="BD53" s="75"/>
      <c r="BE53" s="75"/>
      <c r="BF53" s="67" t="str">
        <f aca="false">IF($B53=BF$1,$C53,"")</f>
        <v/>
      </c>
      <c r="BJ53" s="63" t="n">
        <f aca="false">IF($B53=BJ$1,$C53,"")</f>
        <v>1</v>
      </c>
      <c r="BN53" s="6"/>
      <c r="BO53" s="2"/>
      <c r="BP53" s="2"/>
    </row>
    <row r="54" customFormat="false" ht="12.8" hidden="false" customHeight="false" outlineLevel="0" collapsed="false">
      <c r="A54" s="0" t="n">
        <f aca="false">IFERROR(IF(SMALL(Manquants!E$2:E$900,ROW()-1)=SMALL(Manquants!E$2:E$900,ROW()),"",SMALL(Manquants!E$2:E$900,ROW()-1)),"")</f>
        <v>86784</v>
      </c>
      <c r="B54" s="0" t="str">
        <f aca="false">IF(A54="","",VLOOKUP(A54,Manquants!E$1:F$900,2,0))</f>
        <v>SURG</v>
      </c>
      <c r="C54" s="0" t="n">
        <f aca="false">IF(A54="","",SUMIFS(Manquants!AI:AI,Manquants!E:E,A54))</f>
        <v>1</v>
      </c>
      <c r="J54" s="67" t="str">
        <f aca="false">IF($B54=J$1,$C54,"")</f>
        <v/>
      </c>
      <c r="N54" s="63" t="str">
        <f aca="false">IF($B54=N$1,$C54,"")</f>
        <v/>
      </c>
      <c r="R54" s="71" t="str">
        <f aca="false">IF($B54=R$1,$C54,"")</f>
        <v/>
      </c>
      <c r="V54" s="67" t="str">
        <f aca="false">IF($B54=V$1,$C54,"")</f>
        <v/>
      </c>
      <c r="Z54" s="63" t="str">
        <f aca="false">IF($B54=Z$1,$C54,"")</f>
        <v/>
      </c>
      <c r="AD54" s="71" t="str">
        <f aca="false">IF($B54=AD$1,$C54,"")</f>
        <v/>
      </c>
      <c r="AH54" s="67" t="str">
        <f aca="false">IF($B54=AH$1,$C54,"")</f>
        <v/>
      </c>
      <c r="AL54" s="63" t="str">
        <f aca="false">IF($B54=AL$1,$C54,"")</f>
        <v/>
      </c>
      <c r="AP54" s="71" t="str">
        <f aca="false">IF($B54=AP$1,$C54,"")</f>
        <v/>
      </c>
      <c r="AT54" s="67" t="str">
        <f aca="false">IF($B54=AT$1,$C54,"")</f>
        <v/>
      </c>
      <c r="AX54" s="63" t="str">
        <f aca="false">IF($B54=AX$1,$C54,"")</f>
        <v/>
      </c>
      <c r="BB54" s="71" t="n">
        <f aca="false">IF($B54=BB$1,$C54,"")</f>
        <v>1</v>
      </c>
      <c r="BC54" s="75"/>
      <c r="BD54" s="75"/>
      <c r="BE54" s="75"/>
      <c r="BF54" s="67" t="str">
        <f aca="false">IF($B54=BF$1,$C54,"")</f>
        <v/>
      </c>
      <c r="BJ54" s="63" t="str">
        <f aca="false">IF($B54=BJ$1,$C54,"")</f>
        <v/>
      </c>
      <c r="BN54" s="6"/>
      <c r="BO54" s="2"/>
      <c r="BP54" s="2"/>
    </row>
    <row r="55" customFormat="false" ht="12.8" hidden="false" customHeight="false" outlineLevel="0" collapsed="false">
      <c r="A55" s="0" t="n">
        <f aca="false">IFERROR(IF(SMALL(Manquants!E$2:E$900,ROW()-1)=SMALL(Manquants!E$2:E$900,ROW()),"",SMALL(Manquants!E$2:E$900,ROW()-1)),"")</f>
        <v>88190</v>
      </c>
      <c r="B55" s="0" t="str">
        <f aca="false">IF(A55="","",VLOOKUP(A55,Manquants!E$1:F$900,2,0))</f>
        <v>SURG</v>
      </c>
      <c r="C55" s="0" t="n">
        <f aca="false">IF(A55="","",SUMIFS(Manquants!AI:AI,Manquants!E:E,A55))</f>
        <v>1</v>
      </c>
      <c r="J55" s="67" t="str">
        <f aca="false">IF($B55=J$1,$C55,"")</f>
        <v/>
      </c>
      <c r="N55" s="63" t="str">
        <f aca="false">IF($B55=N$1,$C55,"")</f>
        <v/>
      </c>
      <c r="R55" s="71" t="str">
        <f aca="false">IF($B55=R$1,$C55,"")</f>
        <v/>
      </c>
      <c r="V55" s="67" t="str">
        <f aca="false">IF($B55=V$1,$C55,"")</f>
        <v/>
      </c>
      <c r="Z55" s="63" t="str">
        <f aca="false">IF($B55=Z$1,$C55,"")</f>
        <v/>
      </c>
      <c r="AD55" s="71" t="str">
        <f aca="false">IF($B55=AD$1,$C55,"")</f>
        <v/>
      </c>
      <c r="AH55" s="67" t="str">
        <f aca="false">IF($B55=AH$1,$C55,"")</f>
        <v/>
      </c>
      <c r="AL55" s="63" t="str">
        <f aca="false">IF($B55=AL$1,$C55,"")</f>
        <v/>
      </c>
      <c r="AP55" s="71" t="str">
        <f aca="false">IF($B55=AP$1,$C55,"")</f>
        <v/>
      </c>
      <c r="AT55" s="67" t="str">
        <f aca="false">IF($B55=AT$1,$C55,"")</f>
        <v/>
      </c>
      <c r="AX55" s="63" t="str">
        <f aca="false">IF($B55=AX$1,$C55,"")</f>
        <v/>
      </c>
      <c r="BB55" s="71" t="n">
        <f aca="false">IF($B55=BB$1,$C55,"")</f>
        <v>1</v>
      </c>
      <c r="BC55" s="75"/>
      <c r="BD55" s="75"/>
      <c r="BE55" s="75"/>
      <c r="BF55" s="67" t="str">
        <f aca="false">IF($B55=BF$1,$C55,"")</f>
        <v/>
      </c>
      <c r="BJ55" s="63" t="str">
        <f aca="false">IF($B55=BJ$1,$C55,"")</f>
        <v/>
      </c>
      <c r="BN55" s="6"/>
      <c r="BO55" s="2"/>
      <c r="BP55" s="2"/>
    </row>
    <row r="56" customFormat="false" ht="12.8" hidden="false" customHeight="false" outlineLevel="0" collapsed="false">
      <c r="A56" s="0" t="n">
        <f aca="false">IFERROR(IF(SMALL(Manquants!E$2:E$900,ROW()-1)=SMALL(Manquants!E$2:E$900,ROW()),"",SMALL(Manquants!E$2:E$900,ROW()-1)),"")</f>
        <v>89913</v>
      </c>
      <c r="B56" s="0" t="str">
        <f aca="false">IF(A56="","",VLOOKUP(A56,Manquants!E$1:F$900,2,0))</f>
        <v>G2P_F</v>
      </c>
      <c r="C56" s="0" t="n">
        <f aca="false">IF(A56="","",SUMIFS(Manquants!AI:AI,Manquants!E:E,A56))</f>
        <v>1</v>
      </c>
      <c r="J56" s="67" t="str">
        <f aca="false">IF($B56=J$1,$C56,"")</f>
        <v/>
      </c>
      <c r="N56" s="63" t="str">
        <f aca="false">IF($B56=N$1,$C56,"")</f>
        <v/>
      </c>
      <c r="R56" s="71" t="str">
        <f aca="false">IF($B56=R$1,$C56,"")</f>
        <v/>
      </c>
      <c r="V56" s="67" t="str">
        <f aca="false">IF($B56=V$1,$C56,"")</f>
        <v/>
      </c>
      <c r="Z56" s="63" t="str">
        <f aca="false">IF($B56=Z$1,$C56,"")</f>
        <v/>
      </c>
      <c r="AD56" s="71" t="str">
        <f aca="false">IF($B56=AD$1,$C56,"")</f>
        <v/>
      </c>
      <c r="AH56" s="67" t="str">
        <f aca="false">IF($B56=AH$1,$C56,"")</f>
        <v/>
      </c>
      <c r="AL56" s="63" t="str">
        <f aca="false">IF($B56=AL$1,$C56,"")</f>
        <v/>
      </c>
      <c r="AP56" s="71" t="str">
        <f aca="false">IF($B56=AP$1,$C56,"")</f>
        <v/>
      </c>
      <c r="AT56" s="67" t="str">
        <f aca="false">IF($B56=AT$1,$C56,"")</f>
        <v/>
      </c>
      <c r="AX56" s="63" t="str">
        <f aca="false">IF($B56=AX$1,$C56,"")</f>
        <v/>
      </c>
      <c r="BB56" s="71" t="str">
        <f aca="false">IF($B56=BB$1,$C56,"")</f>
        <v/>
      </c>
      <c r="BC56" s="75"/>
      <c r="BD56" s="75"/>
      <c r="BE56" s="75"/>
      <c r="BF56" s="67" t="str">
        <f aca="false">IF($B56=BF$1,$C56,"")</f>
        <v/>
      </c>
      <c r="BJ56" s="63" t="n">
        <f aca="false">IF($B56=BJ$1,$C56,"")</f>
        <v>1</v>
      </c>
      <c r="BN56" s="6"/>
      <c r="BO56" s="2"/>
      <c r="BP56" s="2"/>
    </row>
    <row r="57" customFormat="false" ht="12.8" hidden="false" customHeight="false" outlineLevel="0" collapsed="false">
      <c r="A57" s="0" t="n">
        <f aca="false">IFERROR(IF(SMALL(Manquants!E$2:E$900,ROW()-1)=SMALL(Manquants!E$2:E$900,ROW()),"",SMALL(Manquants!E$2:E$900,ROW()-1)),"")</f>
        <v>91019</v>
      </c>
      <c r="B57" s="0" t="str">
        <f aca="false">IF(A57="","",VLOOKUP(A57,Manquants!E$1:F$900,2,0))</f>
        <v>SURG</v>
      </c>
      <c r="C57" s="0" t="n">
        <f aca="false">IF(A57="","",SUMIFS(Manquants!AI:AI,Manquants!E:E,A57))</f>
        <v>1</v>
      </c>
      <c r="J57" s="67" t="str">
        <f aca="false">IF($B57=J$1,$C57,"")</f>
        <v/>
      </c>
      <c r="N57" s="63" t="str">
        <f aca="false">IF($B57=N$1,$C57,"")</f>
        <v/>
      </c>
      <c r="R57" s="71" t="str">
        <f aca="false">IF($B57=R$1,$C57,"")</f>
        <v/>
      </c>
      <c r="V57" s="67" t="str">
        <f aca="false">IF($B57=V$1,$C57,"")</f>
        <v/>
      </c>
      <c r="Z57" s="63" t="str">
        <f aca="false">IF($B57=Z$1,$C57,"")</f>
        <v/>
      </c>
      <c r="AD57" s="71" t="str">
        <f aca="false">IF($B57=AD$1,$C57,"")</f>
        <v/>
      </c>
      <c r="AH57" s="67" t="str">
        <f aca="false">IF($B57=AH$1,$C57,"")</f>
        <v/>
      </c>
      <c r="AL57" s="63" t="str">
        <f aca="false">IF($B57=AL$1,$C57,"")</f>
        <v/>
      </c>
      <c r="AP57" s="71" t="str">
        <f aca="false">IF($B57=AP$1,$C57,"")</f>
        <v/>
      </c>
      <c r="AT57" s="67" t="str">
        <f aca="false">IF($B57=AT$1,$C57,"")</f>
        <v/>
      </c>
      <c r="AX57" s="63" t="str">
        <f aca="false">IF($B57=AX$1,$C57,"")</f>
        <v/>
      </c>
      <c r="BB57" s="71" t="n">
        <f aca="false">IF($B57=BB$1,$C57,"")</f>
        <v>1</v>
      </c>
      <c r="BC57" s="75"/>
      <c r="BD57" s="75"/>
      <c r="BE57" s="75"/>
      <c r="BF57" s="67" t="str">
        <f aca="false">IF($B57=BF$1,$C57,"")</f>
        <v/>
      </c>
      <c r="BJ57" s="63" t="str">
        <f aca="false">IF($B57=BJ$1,$C57,"")</f>
        <v/>
      </c>
      <c r="BN57" s="6"/>
      <c r="BO57" s="2"/>
      <c r="BP57" s="2"/>
    </row>
    <row r="58" customFormat="false" ht="12.8" hidden="false" customHeight="false" outlineLevel="0" collapsed="false">
      <c r="A58" s="0" t="n">
        <f aca="false">IFERROR(IF(SMALL(Manquants!E$2:E$900,ROW()-1)=SMALL(Manquants!E$2:E$900,ROW()),"",SMALL(Manquants!E$2:E$900,ROW()-1)),"")</f>
        <v>91841</v>
      </c>
      <c r="B58" s="0" t="str">
        <f aca="false">IF(A58="","",VLOOKUP(A58,Manquants!E$1:F$900,2,0))</f>
        <v>G2P_F</v>
      </c>
      <c r="C58" s="0" t="n">
        <f aca="false">IF(A58="","",SUMIFS(Manquants!AI:AI,Manquants!E:E,A58))</f>
        <v>1</v>
      </c>
      <c r="J58" s="67" t="str">
        <f aca="false">IF($B58=J$1,$C58,"")</f>
        <v/>
      </c>
      <c r="N58" s="63" t="str">
        <f aca="false">IF($B58=N$1,$C58,"")</f>
        <v/>
      </c>
      <c r="R58" s="71" t="str">
        <f aca="false">IF($B58=R$1,$C58,"")</f>
        <v/>
      </c>
      <c r="V58" s="67" t="str">
        <f aca="false">IF($B58=V$1,$C58,"")</f>
        <v/>
      </c>
      <c r="Z58" s="63" t="str">
        <f aca="false">IF($B58=Z$1,$C58,"")</f>
        <v/>
      </c>
      <c r="AD58" s="71" t="str">
        <f aca="false">IF($B58=AD$1,$C58,"")</f>
        <v/>
      </c>
      <c r="AH58" s="67" t="str">
        <f aca="false">IF($B58=AH$1,$C58,"")</f>
        <v/>
      </c>
      <c r="AL58" s="63" t="str">
        <f aca="false">IF($B58=AL$1,$C58,"")</f>
        <v/>
      </c>
      <c r="AP58" s="71" t="str">
        <f aca="false">IF($B58=AP$1,$C58,"")</f>
        <v/>
      </c>
      <c r="AT58" s="67" t="str">
        <f aca="false">IF($B58=AT$1,$C58,"")</f>
        <v/>
      </c>
      <c r="AX58" s="63" t="str">
        <f aca="false">IF($B58=AX$1,$C58,"")</f>
        <v/>
      </c>
      <c r="BB58" s="71" t="str">
        <f aca="false">IF($B58=BB$1,$C58,"")</f>
        <v/>
      </c>
      <c r="BC58" s="75"/>
      <c r="BD58" s="75"/>
      <c r="BE58" s="75"/>
      <c r="BF58" s="67" t="str">
        <f aca="false">IF($B58=BF$1,$C58,"")</f>
        <v/>
      </c>
      <c r="BJ58" s="63" t="n">
        <f aca="false">IF($B58=BJ$1,$C58,"")</f>
        <v>1</v>
      </c>
      <c r="BN58" s="6"/>
      <c r="BO58" s="2"/>
      <c r="BP58" s="2"/>
    </row>
    <row r="59" customFormat="false" ht="12.8" hidden="false" customHeight="false" outlineLevel="0" collapsed="false">
      <c r="A59" s="0" t="n">
        <f aca="false">IFERROR(IF(SMALL(Manquants!E$2:E$900,ROW()-1)=SMALL(Manquants!E$2:E$900,ROW()),"",SMALL(Manquants!E$2:E$900,ROW()-1)),"")</f>
        <v>91968</v>
      </c>
      <c r="B59" s="0" t="str">
        <f aca="false">IF(A59="","",VLOOKUP(A59,Manquants!E$1:F$900,2,0))</f>
        <v>G2P_F</v>
      </c>
      <c r="C59" s="0" t="n">
        <f aca="false">IF(A59="","",SUMIFS(Manquants!AI:AI,Manquants!E:E,A59))</f>
        <v>1</v>
      </c>
      <c r="J59" s="67" t="str">
        <f aca="false">IF($B59=J$1,$C59,"")</f>
        <v/>
      </c>
      <c r="N59" s="63" t="str">
        <f aca="false">IF($B59=N$1,$C59,"")</f>
        <v/>
      </c>
      <c r="R59" s="71" t="str">
        <f aca="false">IF($B59=R$1,$C59,"")</f>
        <v/>
      </c>
      <c r="V59" s="67" t="str">
        <f aca="false">IF($B59=V$1,$C59,"")</f>
        <v/>
      </c>
      <c r="Z59" s="63" t="str">
        <f aca="false">IF($B59=Z$1,$C59,"")</f>
        <v/>
      </c>
      <c r="AD59" s="71" t="str">
        <f aca="false">IF($B59=AD$1,$C59,"")</f>
        <v/>
      </c>
      <c r="AH59" s="67" t="str">
        <f aca="false">IF($B59=AH$1,$C59,"")</f>
        <v/>
      </c>
      <c r="AL59" s="63" t="str">
        <f aca="false">IF($B59=AL$1,$C59,"")</f>
        <v/>
      </c>
      <c r="AP59" s="71" t="str">
        <f aca="false">IF($B59=AP$1,$C59,"")</f>
        <v/>
      </c>
      <c r="AT59" s="67" t="str">
        <f aca="false">IF($B59=AT$1,$C59,"")</f>
        <v/>
      </c>
      <c r="AX59" s="63" t="str">
        <f aca="false">IF($B59=AX$1,$C59,"")</f>
        <v/>
      </c>
      <c r="BB59" s="71" t="str">
        <f aca="false">IF($B59=BB$1,$C59,"")</f>
        <v/>
      </c>
      <c r="BC59" s="75"/>
      <c r="BD59" s="75"/>
      <c r="BE59" s="75"/>
      <c r="BF59" s="67" t="str">
        <f aca="false">IF($B59=BF$1,$C59,"")</f>
        <v/>
      </c>
      <c r="BJ59" s="63" t="n">
        <f aca="false">IF($B59=BJ$1,$C59,"")</f>
        <v>1</v>
      </c>
      <c r="BN59" s="6"/>
      <c r="BO59" s="2"/>
      <c r="BP59" s="2"/>
    </row>
    <row r="60" customFormat="false" ht="12.8" hidden="false" customHeight="false" outlineLevel="0" collapsed="false">
      <c r="A60" s="0" t="str">
        <f aca="false">IFERROR(IF(SMALL(Manquants!E$2:E$900,ROW()-1)=SMALL(Manquants!E$2:E$900,ROW()),"",SMALL(Manquants!E$2:E$900,ROW()-1)),"")</f>
        <v/>
      </c>
      <c r="B60" s="0" t="str">
        <f aca="false">IF(A60="","",VLOOKUP(A60,Manquants!E$1:F$900,2,0))</f>
        <v/>
      </c>
      <c r="C60" s="0" t="str">
        <f aca="false">IF(A60="","",SUMIFS(Manquants!AI:AI,Manquants!E:E,A60))</f>
        <v/>
      </c>
      <c r="J60" s="67" t="str">
        <f aca="false">IF($B60=J$1,$C60,"")</f>
        <v/>
      </c>
      <c r="N60" s="63" t="str">
        <f aca="false">IF($B60=N$1,$C60,"")</f>
        <v/>
      </c>
      <c r="R60" s="71" t="str">
        <f aca="false">IF($B60=R$1,$C60,"")</f>
        <v/>
      </c>
      <c r="V60" s="67" t="str">
        <f aca="false">IF($B60=V$1,$C60,"")</f>
        <v/>
      </c>
      <c r="Z60" s="63" t="str">
        <f aca="false">IF($B60=Z$1,$C60,"")</f>
        <v/>
      </c>
      <c r="AD60" s="71" t="str">
        <f aca="false">IF($B60=AD$1,$C60,"")</f>
        <v/>
      </c>
      <c r="AH60" s="67" t="str">
        <f aca="false">IF($B60=AH$1,$C60,"")</f>
        <v/>
      </c>
      <c r="AL60" s="63" t="str">
        <f aca="false">IF($B60=AL$1,$C60,"")</f>
        <v/>
      </c>
      <c r="AP60" s="71" t="str">
        <f aca="false">IF($B60=AP$1,$C60,"")</f>
        <v/>
      </c>
      <c r="AT60" s="67" t="str">
        <f aca="false">IF($B60=AT$1,$C60,"")</f>
        <v/>
      </c>
      <c r="AX60" s="63" t="str">
        <f aca="false">IF($B60=AX$1,$C60,"")</f>
        <v/>
      </c>
      <c r="BB60" s="71" t="str">
        <f aca="false">IF($B60=BB$1,$C60,"")</f>
        <v/>
      </c>
      <c r="BC60" s="75"/>
      <c r="BD60" s="75"/>
      <c r="BE60" s="75"/>
      <c r="BF60" s="67" t="str">
        <f aca="false">IF($B60=BF$1,$C60,"")</f>
        <v/>
      </c>
      <c r="BJ60" s="63" t="str">
        <f aca="false">IF($B60=BJ$1,$C60,"")</f>
        <v/>
      </c>
      <c r="BN60" s="6"/>
      <c r="BO60" s="2"/>
      <c r="BP60" s="2"/>
    </row>
    <row r="61" customFormat="false" ht="12.8" hidden="false" customHeight="false" outlineLevel="0" collapsed="false">
      <c r="A61" s="0" t="n">
        <f aca="false">IFERROR(IF(SMALL(Manquants!E$2:E$900,ROW()-1)=SMALL(Manquants!E$2:E$900,ROW()),"",SMALL(Manquants!E$2:E$900,ROW()-1)),"")</f>
        <v>92477</v>
      </c>
      <c r="B61" s="0" t="str">
        <f aca="false">IF(A61="","",VLOOKUP(A61,Manquants!E$1:F$900,2,0))</f>
        <v>F05</v>
      </c>
      <c r="C61" s="0" t="n">
        <f aca="false">IF(A61="","",SUMIFS(Manquants!AI:AI,Manquants!E:E,A61))</f>
        <v>2</v>
      </c>
      <c r="J61" s="67" t="str">
        <f aca="false">IF($B61=J$1,$C61,"")</f>
        <v/>
      </c>
      <c r="N61" s="63" t="str">
        <f aca="false">IF($B61=N$1,$C61,"")</f>
        <v/>
      </c>
      <c r="R61" s="71" t="str">
        <f aca="false">IF($B61=R$1,$C61,"")</f>
        <v/>
      </c>
      <c r="V61" s="67" t="str">
        <f aca="false">IF($B61=V$1,$C61,"")</f>
        <v/>
      </c>
      <c r="Z61" s="63" t="str">
        <f aca="false">IF($B61=Z$1,$C61,"")</f>
        <v/>
      </c>
      <c r="AD61" s="71" t="str">
        <f aca="false">IF($B61=AD$1,$C61,"")</f>
        <v/>
      </c>
      <c r="AH61" s="67" t="str">
        <f aca="false">IF($B61=AH$1,$C61,"")</f>
        <v/>
      </c>
      <c r="AL61" s="63" t="str">
        <f aca="false">IF($B61=AL$1,$C61,"")</f>
        <v/>
      </c>
      <c r="AP61" s="71" t="str">
        <f aca="false">IF($B61=AP$1,$C61,"")</f>
        <v/>
      </c>
      <c r="AT61" s="67" t="str">
        <f aca="false">IF($B61=AT$1,$C61,"")</f>
        <v/>
      </c>
      <c r="AX61" s="63" t="n">
        <f aca="false">IF($B61=AX$1,$C61,"")</f>
        <v>2</v>
      </c>
      <c r="BB61" s="71" t="str">
        <f aca="false">IF($B61=BB$1,$C61,"")</f>
        <v/>
      </c>
      <c r="BC61" s="75"/>
      <c r="BD61" s="75"/>
      <c r="BE61" s="75"/>
      <c r="BF61" s="67" t="str">
        <f aca="false">IF($B61=BF$1,$C61,"")</f>
        <v/>
      </c>
      <c r="BJ61" s="63" t="str">
        <f aca="false">IF($B61=BJ$1,$C61,"")</f>
        <v/>
      </c>
      <c r="BN61" s="6"/>
      <c r="BO61" s="2"/>
      <c r="BP61" s="2"/>
    </row>
    <row r="62" customFormat="false" ht="12.8" hidden="false" customHeight="false" outlineLevel="0" collapsed="false">
      <c r="A62" s="0" t="n">
        <f aca="false">IFERROR(IF(SMALL(Manquants!E$2:E$900,ROW()-1)=SMALL(Manquants!E$2:E$900,ROW()),"",SMALL(Manquants!E$2:E$900,ROW()-1)),"")</f>
        <v>94923</v>
      </c>
      <c r="B62" s="0" t="str">
        <f aca="false">IF(A62="","",VLOOKUP(A62,Manquants!E$1:F$900,2,0))</f>
        <v>G2P_A</v>
      </c>
      <c r="C62" s="0" t="n">
        <f aca="false">IF(A62="","",SUMIFS(Manquants!AI:AI,Manquants!E:E,A62))</f>
        <v>1</v>
      </c>
      <c r="J62" s="67" t="str">
        <f aca="false">IF($B62=J$1,$C62,"")</f>
        <v/>
      </c>
      <c r="N62" s="63" t="str">
        <f aca="false">IF($B62=N$1,$C62,"")</f>
        <v/>
      </c>
      <c r="R62" s="71" t="str">
        <f aca="false">IF($B62=R$1,$C62,"")</f>
        <v/>
      </c>
      <c r="V62" s="67" t="str">
        <f aca="false">IF($B62=V$1,$C62,"")</f>
        <v/>
      </c>
      <c r="Z62" s="63" t="str">
        <f aca="false">IF($B62=Z$1,$C62,"")</f>
        <v/>
      </c>
      <c r="AD62" s="71" t="str">
        <f aca="false">IF($B62=AD$1,$C62,"")</f>
        <v/>
      </c>
      <c r="AH62" s="67" t="str">
        <f aca="false">IF($B62=AH$1,$C62,"")</f>
        <v/>
      </c>
      <c r="AL62" s="63" t="str">
        <f aca="false">IF($B62=AL$1,$C62,"")</f>
        <v/>
      </c>
      <c r="AP62" s="71" t="str">
        <f aca="false">IF($B62=AP$1,$C62,"")</f>
        <v/>
      </c>
      <c r="AT62" s="67" t="str">
        <f aca="false">IF($B62=AT$1,$C62,"")</f>
        <v/>
      </c>
      <c r="AX62" s="63" t="str">
        <f aca="false">IF($B62=AX$1,$C62,"")</f>
        <v/>
      </c>
      <c r="BB62" s="71" t="str">
        <f aca="false">IF($B62=BB$1,$C62,"")</f>
        <v/>
      </c>
      <c r="BC62" s="75"/>
      <c r="BD62" s="75"/>
      <c r="BE62" s="75"/>
      <c r="BF62" s="67" t="n">
        <f aca="false">IF($B62=BF$1,$C62,"")</f>
        <v>1</v>
      </c>
      <c r="BJ62" s="63" t="str">
        <f aca="false">IF($B62=BJ$1,$C62,"")</f>
        <v/>
      </c>
      <c r="BN62" s="6"/>
      <c r="BO62" s="2"/>
      <c r="BP62" s="2"/>
    </row>
    <row r="63" customFormat="false" ht="12.8" hidden="false" customHeight="false" outlineLevel="0" collapsed="false">
      <c r="A63" s="0" t="n">
        <f aca="false">IFERROR(IF(SMALL(Manquants!E$2:E$900,ROW()-1)=SMALL(Manquants!E$2:E$900,ROW()),"",SMALL(Manquants!E$2:E$900,ROW()-1)),"")</f>
        <v>97024</v>
      </c>
      <c r="B63" s="0" t="str">
        <f aca="false">IF(A63="","",VLOOKUP(A63,Manquants!E$1:F$900,2,0))</f>
        <v>G2P_F</v>
      </c>
      <c r="C63" s="0" t="n">
        <f aca="false">IF(A63="","",SUMIFS(Manquants!AI:AI,Manquants!E:E,A63))</f>
        <v>2</v>
      </c>
      <c r="J63" s="67" t="str">
        <f aca="false">IF($B63=J$1,$C63,"")</f>
        <v/>
      </c>
      <c r="N63" s="63" t="str">
        <f aca="false">IF($B63=N$1,$C63,"")</f>
        <v/>
      </c>
      <c r="R63" s="71" t="str">
        <f aca="false">IF($B63=R$1,$C63,"")</f>
        <v/>
      </c>
      <c r="V63" s="67" t="str">
        <f aca="false">IF($B63=V$1,$C63,"")</f>
        <v/>
      </c>
      <c r="Z63" s="63" t="str">
        <f aca="false">IF($B63=Z$1,$C63,"")</f>
        <v/>
      </c>
      <c r="AD63" s="71" t="str">
        <f aca="false">IF($B63=AD$1,$C63,"")</f>
        <v/>
      </c>
      <c r="AH63" s="67" t="str">
        <f aca="false">IF($B63=AH$1,$C63,"")</f>
        <v/>
      </c>
      <c r="AL63" s="63" t="str">
        <f aca="false">IF($B63=AL$1,$C63,"")</f>
        <v/>
      </c>
      <c r="AP63" s="71" t="str">
        <f aca="false">IF($B63=AP$1,$C63,"")</f>
        <v/>
      </c>
      <c r="AT63" s="67" t="str">
        <f aca="false">IF($B63=AT$1,$C63,"")</f>
        <v/>
      </c>
      <c r="AX63" s="63" t="str">
        <f aca="false">IF($B63=AX$1,$C63,"")</f>
        <v/>
      </c>
      <c r="BB63" s="71" t="str">
        <f aca="false">IF($B63=BB$1,$C63,"")</f>
        <v/>
      </c>
      <c r="BC63" s="75"/>
      <c r="BD63" s="75"/>
      <c r="BE63" s="75"/>
      <c r="BF63" s="67" t="str">
        <f aca="false">IF($B63=BF$1,$C63,"")</f>
        <v/>
      </c>
      <c r="BJ63" s="63" t="n">
        <f aca="false">IF($B63=BJ$1,$C63,"")</f>
        <v>2</v>
      </c>
      <c r="BN63" s="6"/>
      <c r="BO63" s="2"/>
      <c r="BP63" s="2"/>
    </row>
    <row r="64" customFormat="false" ht="12.8" hidden="false" customHeight="false" outlineLevel="0" collapsed="false">
      <c r="A64" s="0" t="n">
        <f aca="false">IFERROR(IF(SMALL(Manquants!E$2:E$900,ROW()-1)=SMALL(Manquants!E$2:E$900,ROW()),"",SMALL(Manquants!E$2:E$900,ROW()-1)),"")</f>
        <v>97642</v>
      </c>
      <c r="B64" s="0" t="str">
        <f aca="false">IF(A64="","",VLOOKUP(A64,Manquants!E$1:F$900,2,0))</f>
        <v>SURG</v>
      </c>
      <c r="C64" s="0" t="n">
        <f aca="false">IF(A64="","",SUMIFS(Manquants!AI:AI,Manquants!E:E,A64))</f>
        <v>1</v>
      </c>
      <c r="J64" s="67" t="str">
        <f aca="false">IF($B64=J$1,$C64,"")</f>
        <v/>
      </c>
      <c r="N64" s="63" t="str">
        <f aca="false">IF($B64=N$1,$C64,"")</f>
        <v/>
      </c>
      <c r="R64" s="71" t="str">
        <f aca="false">IF($B64=R$1,$C64,"")</f>
        <v/>
      </c>
      <c r="V64" s="67" t="str">
        <f aca="false">IF($B64=V$1,$C64,"")</f>
        <v/>
      </c>
      <c r="Z64" s="63" t="str">
        <f aca="false">IF($B64=Z$1,$C64,"")</f>
        <v/>
      </c>
      <c r="AD64" s="71" t="str">
        <f aca="false">IF($B64=AD$1,$C64,"")</f>
        <v/>
      </c>
      <c r="AH64" s="67" t="str">
        <f aca="false">IF($B64=AH$1,$C64,"")</f>
        <v/>
      </c>
      <c r="AL64" s="63" t="str">
        <f aca="false">IF($B64=AL$1,$C64,"")</f>
        <v/>
      </c>
      <c r="AP64" s="71" t="str">
        <f aca="false">IF($B64=AP$1,$C64,"")</f>
        <v/>
      </c>
      <c r="AT64" s="67" t="str">
        <f aca="false">IF($B64=AT$1,$C64,"")</f>
        <v/>
      </c>
      <c r="AX64" s="63" t="str">
        <f aca="false">IF($B64=AX$1,$C64,"")</f>
        <v/>
      </c>
      <c r="BB64" s="71" t="n">
        <f aca="false">IF($B64=BB$1,$C64,"")</f>
        <v>1</v>
      </c>
      <c r="BC64" s="75"/>
      <c r="BD64" s="75"/>
      <c r="BE64" s="75"/>
      <c r="BF64" s="67" t="str">
        <f aca="false">IF($B64=BF$1,$C64,"")</f>
        <v/>
      </c>
      <c r="BJ64" s="63" t="str">
        <f aca="false">IF($B64=BJ$1,$C64,"")</f>
        <v/>
      </c>
      <c r="BN64" s="6"/>
      <c r="BO64" s="2"/>
      <c r="BP64" s="2"/>
    </row>
    <row r="65" customFormat="false" ht="12.8" hidden="false" customHeight="false" outlineLevel="0" collapsed="false">
      <c r="A65" s="0" t="str">
        <f aca="false">IFERROR(IF(SMALL(Manquants!E$2:E$900,ROW()-1)=SMALL(Manquants!E$2:E$900,ROW()),"",SMALL(Manquants!E$2:E$900,ROW()-1)),"")</f>
        <v/>
      </c>
      <c r="B65" s="0" t="str">
        <f aca="false">IF(A65="","",VLOOKUP(A65,Manquants!E$1:F$900,2,0))</f>
        <v/>
      </c>
      <c r="C65" s="0" t="str">
        <f aca="false">IF(A65="","",SUMIFS(Manquants!AI:AI,Manquants!E:E,A65))</f>
        <v/>
      </c>
      <c r="J65" s="67" t="str">
        <f aca="false">IF($B65=J$1,$C65,"")</f>
        <v/>
      </c>
      <c r="N65" s="63" t="str">
        <f aca="false">IF($B65=N$1,$C65,"")</f>
        <v/>
      </c>
      <c r="R65" s="71" t="str">
        <f aca="false">IF($B65=R$1,$C65,"")</f>
        <v/>
      </c>
      <c r="V65" s="67" t="str">
        <f aca="false">IF($B65=V$1,$C65,"")</f>
        <v/>
      </c>
      <c r="Z65" s="63" t="str">
        <f aca="false">IF($B65=Z$1,$C65,"")</f>
        <v/>
      </c>
      <c r="AD65" s="71" t="str">
        <f aca="false">IF($B65=AD$1,$C65,"")</f>
        <v/>
      </c>
      <c r="AH65" s="67" t="str">
        <f aca="false">IF($B65=AH$1,$C65,"")</f>
        <v/>
      </c>
      <c r="AL65" s="63" t="str">
        <f aca="false">IF($B65=AL$1,$C65,"")</f>
        <v/>
      </c>
      <c r="AP65" s="71" t="str">
        <f aca="false">IF($B65=AP$1,$C65,"")</f>
        <v/>
      </c>
      <c r="AT65" s="67" t="str">
        <f aca="false">IF($B65=AT$1,$C65,"")</f>
        <v/>
      </c>
      <c r="AX65" s="63" t="str">
        <f aca="false">IF($B65=AX$1,$C65,"")</f>
        <v/>
      </c>
      <c r="BB65" s="71" t="str">
        <f aca="false">IF($B65=BB$1,$C65,"")</f>
        <v/>
      </c>
      <c r="BC65" s="75"/>
      <c r="BD65" s="75"/>
      <c r="BE65" s="75"/>
      <c r="BF65" s="67" t="str">
        <f aca="false">IF($B65=BF$1,$C65,"")</f>
        <v/>
      </c>
      <c r="BJ65" s="63" t="str">
        <f aca="false">IF($B65=BJ$1,$C65,"")</f>
        <v/>
      </c>
      <c r="BN65" s="6"/>
      <c r="BO65" s="2"/>
      <c r="BP65" s="2"/>
    </row>
    <row r="66" customFormat="false" ht="12.8" hidden="false" customHeight="false" outlineLevel="0" collapsed="false">
      <c r="A66" s="0" t="n">
        <f aca="false">IFERROR(IF(SMALL(Manquants!E$2:E$900,ROW()-1)=SMALL(Manquants!E$2:E$900,ROW()),"",SMALL(Manquants!E$2:E$900,ROW()-1)),"")</f>
        <v>99204</v>
      </c>
      <c r="B66" s="0" t="str">
        <f aca="false">IF(A66="","",VLOOKUP(A66,Manquants!E$1:F$900,2,0))</f>
        <v>G2P_A</v>
      </c>
      <c r="C66" s="0" t="n">
        <f aca="false">IF(A66="","",SUMIFS(Manquants!AI:AI,Manquants!E:E,A66))</f>
        <v>2</v>
      </c>
      <c r="J66" s="67" t="str">
        <f aca="false">IF($B66=J$1,$C66,"")</f>
        <v/>
      </c>
      <c r="N66" s="63" t="str">
        <f aca="false">IF($B66=N$1,$C66,"")</f>
        <v/>
      </c>
      <c r="R66" s="71" t="str">
        <f aca="false">IF($B66=R$1,$C66,"")</f>
        <v/>
      </c>
      <c r="V66" s="67" t="str">
        <f aca="false">IF($B66=V$1,$C66,"")</f>
        <v/>
      </c>
      <c r="Z66" s="63" t="str">
        <f aca="false">IF($B66=Z$1,$C66,"")</f>
        <v/>
      </c>
      <c r="AD66" s="71" t="str">
        <f aca="false">IF($B66=AD$1,$C66,"")</f>
        <v/>
      </c>
      <c r="AH66" s="67" t="str">
        <f aca="false">IF($B66=AH$1,$C66,"")</f>
        <v/>
      </c>
      <c r="AL66" s="63" t="str">
        <f aca="false">IF($B66=AL$1,$C66,"")</f>
        <v/>
      </c>
      <c r="AP66" s="71" t="str">
        <f aca="false">IF($B66=AP$1,$C66,"")</f>
        <v/>
      </c>
      <c r="AT66" s="67" t="str">
        <f aca="false">IF($B66=AT$1,$C66,"")</f>
        <v/>
      </c>
      <c r="AX66" s="63" t="str">
        <f aca="false">IF($B66=AX$1,$C66,"")</f>
        <v/>
      </c>
      <c r="BB66" s="71" t="str">
        <f aca="false">IF($B66=BB$1,$C66,"")</f>
        <v/>
      </c>
      <c r="BC66" s="75"/>
      <c r="BD66" s="75"/>
      <c r="BE66" s="75"/>
      <c r="BF66" s="67" t="n">
        <f aca="false">IF($B66=BF$1,$C66,"")</f>
        <v>2</v>
      </c>
      <c r="BJ66" s="63" t="str">
        <f aca="false">IF($B66=BJ$1,$C66,"")</f>
        <v/>
      </c>
      <c r="BN66" s="6"/>
      <c r="BO66" s="2"/>
      <c r="BP66" s="2"/>
    </row>
    <row r="67" customFormat="false" ht="12.8" hidden="false" customHeight="false" outlineLevel="0" collapsed="false">
      <c r="A67" s="0" t="n">
        <f aca="false">IFERROR(IF(SMALL(Manquants!E$2:E$900,ROW()-1)=SMALL(Manquants!E$2:E$900,ROW()),"",SMALL(Manquants!E$2:E$900,ROW()-1)),"")</f>
        <v>102170</v>
      </c>
      <c r="B67" s="0" t="str">
        <f aca="false">IF(A67="","",VLOOKUP(A67,Manquants!E$1:F$900,2,0))</f>
        <v>SURG</v>
      </c>
      <c r="C67" s="0" t="n">
        <f aca="false">IF(A67="","",SUMIFS(Manquants!AI:AI,Manquants!E:E,A67))</f>
        <v>1</v>
      </c>
      <c r="J67" s="67" t="str">
        <f aca="false">IF($B67=J$1,$C67,"")</f>
        <v/>
      </c>
      <c r="N67" s="63" t="str">
        <f aca="false">IF($B67=N$1,$C67,"")</f>
        <v/>
      </c>
      <c r="R67" s="71" t="str">
        <f aca="false">IF($B67=R$1,$C67,"")</f>
        <v/>
      </c>
      <c r="V67" s="67" t="str">
        <f aca="false">IF($B67=V$1,$C67,"")</f>
        <v/>
      </c>
      <c r="Z67" s="63" t="str">
        <f aca="false">IF($B67=Z$1,$C67,"")</f>
        <v/>
      </c>
      <c r="AD67" s="71" t="str">
        <f aca="false">IF($B67=AD$1,$C67,"")</f>
        <v/>
      </c>
      <c r="AH67" s="67" t="str">
        <f aca="false">IF($B67=AH$1,$C67,"")</f>
        <v/>
      </c>
      <c r="AL67" s="63" t="str">
        <f aca="false">IF($B67=AL$1,$C67,"")</f>
        <v/>
      </c>
      <c r="AP67" s="71" t="str">
        <f aca="false">IF($B67=AP$1,$C67,"")</f>
        <v/>
      </c>
      <c r="AT67" s="67" t="str">
        <f aca="false">IF($B67=AT$1,$C67,"")</f>
        <v/>
      </c>
      <c r="AX67" s="63" t="str">
        <f aca="false">IF($B67=AX$1,$C67,"")</f>
        <v/>
      </c>
      <c r="BB67" s="71" t="n">
        <f aca="false">IF($B67=BB$1,$C67,"")</f>
        <v>1</v>
      </c>
      <c r="BC67" s="75"/>
      <c r="BD67" s="75"/>
      <c r="BE67" s="75"/>
      <c r="BF67" s="67" t="str">
        <f aca="false">IF($B67=BF$1,$C67,"")</f>
        <v/>
      </c>
      <c r="BJ67" s="63" t="str">
        <f aca="false">IF($B67=BJ$1,$C67,"")</f>
        <v/>
      </c>
      <c r="BN67" s="6"/>
      <c r="BO67" s="2"/>
      <c r="BP67" s="2"/>
    </row>
    <row r="68" customFormat="false" ht="12.8" hidden="false" customHeight="false" outlineLevel="0" collapsed="false">
      <c r="A68" s="0" t="n">
        <f aca="false">IFERROR(IF(SMALL(Manquants!E$2:E$900,ROW()-1)=SMALL(Manquants!E$2:E$900,ROW()),"",SMALL(Manquants!E$2:E$900,ROW()-1)),"")</f>
        <v>102462</v>
      </c>
      <c r="B68" s="0" t="str">
        <f aca="false">IF(A68="","",VLOOKUP(A68,Manquants!E$1:F$900,2,0))</f>
        <v>SURG</v>
      </c>
      <c r="C68" s="0" t="n">
        <f aca="false">IF(A68="","",SUMIFS(Manquants!AI:AI,Manquants!E:E,A68))</f>
        <v>1</v>
      </c>
      <c r="J68" s="67" t="str">
        <f aca="false">IF($B68=J$1,$C68,"")</f>
        <v/>
      </c>
      <c r="N68" s="63" t="str">
        <f aca="false">IF($B68=N$1,$C68,"")</f>
        <v/>
      </c>
      <c r="R68" s="71" t="str">
        <f aca="false">IF($B68=R$1,$C68,"")</f>
        <v/>
      </c>
      <c r="V68" s="67" t="str">
        <f aca="false">IF($B68=V$1,$C68,"")</f>
        <v/>
      </c>
      <c r="Z68" s="63" t="str">
        <f aca="false">IF($B68=Z$1,$C68,"")</f>
        <v/>
      </c>
      <c r="AD68" s="71" t="str">
        <f aca="false">IF($B68=AD$1,$C68,"")</f>
        <v/>
      </c>
      <c r="AH68" s="67" t="str">
        <f aca="false">IF($B68=AH$1,$C68,"")</f>
        <v/>
      </c>
      <c r="AL68" s="63" t="str">
        <f aca="false">IF($B68=AL$1,$C68,"")</f>
        <v/>
      </c>
      <c r="AP68" s="71" t="str">
        <f aca="false">IF($B68=AP$1,$C68,"")</f>
        <v/>
      </c>
      <c r="AT68" s="67" t="str">
        <f aca="false">IF($B68=AT$1,$C68,"")</f>
        <v/>
      </c>
      <c r="AX68" s="63" t="str">
        <f aca="false">IF($B68=AX$1,$C68,"")</f>
        <v/>
      </c>
      <c r="BB68" s="71" t="n">
        <f aca="false">IF($B68=BB$1,$C68,"")</f>
        <v>1</v>
      </c>
      <c r="BC68" s="75"/>
      <c r="BD68" s="75"/>
      <c r="BE68" s="75"/>
      <c r="BF68" s="67" t="str">
        <f aca="false">IF($B68=BF$1,$C68,"")</f>
        <v/>
      </c>
      <c r="BJ68" s="63" t="str">
        <f aca="false">IF($B68=BJ$1,$C68,"")</f>
        <v/>
      </c>
      <c r="BN68" s="6"/>
      <c r="BO68" s="2"/>
      <c r="BP68" s="2"/>
    </row>
    <row r="69" customFormat="false" ht="12.8" hidden="false" customHeight="false" outlineLevel="0" collapsed="false">
      <c r="A69" s="0" t="n">
        <f aca="false">IFERROR(IF(SMALL(Manquants!E$2:E$900,ROW()-1)=SMALL(Manquants!E$2:E$900,ROW()),"",SMALL(Manquants!E$2:E$900,ROW()-1)),"")</f>
        <v>102573</v>
      </c>
      <c r="B69" s="0" t="str">
        <f aca="false">IF(A69="","",VLOOKUP(A69,Manquants!E$1:F$900,2,0))</f>
        <v>F05</v>
      </c>
      <c r="C69" s="0" t="n">
        <f aca="false">IF(A69="","",SUMIFS(Manquants!AI:AI,Manquants!E:E,A69))</f>
        <v>1</v>
      </c>
      <c r="J69" s="67" t="str">
        <f aca="false">IF($B69=J$1,$C69,"")</f>
        <v/>
      </c>
      <c r="N69" s="63" t="str">
        <f aca="false">IF($B69=N$1,$C69,"")</f>
        <v/>
      </c>
      <c r="R69" s="71" t="str">
        <f aca="false">IF($B69=R$1,$C69,"")</f>
        <v/>
      </c>
      <c r="V69" s="67" t="str">
        <f aca="false">IF($B69=V$1,$C69,"")</f>
        <v/>
      </c>
      <c r="Z69" s="63" t="str">
        <f aca="false">IF($B69=Z$1,$C69,"")</f>
        <v/>
      </c>
      <c r="AD69" s="71" t="str">
        <f aca="false">IF($B69=AD$1,$C69,"")</f>
        <v/>
      </c>
      <c r="AH69" s="67" t="str">
        <f aca="false">IF($B69=AH$1,$C69,"")</f>
        <v/>
      </c>
      <c r="AL69" s="63" t="str">
        <f aca="false">IF($B69=AL$1,$C69,"")</f>
        <v/>
      </c>
      <c r="AP69" s="71" t="str">
        <f aca="false">IF($B69=AP$1,$C69,"")</f>
        <v/>
      </c>
      <c r="AT69" s="67" t="str">
        <f aca="false">IF($B69=AT$1,$C69,"")</f>
        <v/>
      </c>
      <c r="AX69" s="63" t="n">
        <f aca="false">IF($B69=AX$1,$C69,"")</f>
        <v>1</v>
      </c>
      <c r="BB69" s="71" t="str">
        <f aca="false">IF($B69=BB$1,$C69,"")</f>
        <v/>
      </c>
      <c r="BC69" s="75"/>
      <c r="BD69" s="75"/>
      <c r="BE69" s="75"/>
      <c r="BF69" s="67" t="str">
        <f aca="false">IF($B69=BF$1,$C69,"")</f>
        <v/>
      </c>
      <c r="BJ69" s="63" t="str">
        <f aca="false">IF($B69=BJ$1,$C69,"")</f>
        <v/>
      </c>
      <c r="BN69" s="6"/>
      <c r="BO69" s="2"/>
      <c r="BP69" s="2"/>
    </row>
    <row r="70" customFormat="false" ht="12.8" hidden="false" customHeight="false" outlineLevel="0" collapsed="false">
      <c r="A70" s="0" t="n">
        <f aca="false">IFERROR(IF(SMALL(Manquants!E$2:E$900,ROW()-1)=SMALL(Manquants!E$2:E$900,ROW()),"",SMALL(Manquants!E$2:E$900,ROW()-1)),"")</f>
        <v>103472</v>
      </c>
      <c r="B70" s="0" t="str">
        <f aca="false">IF(A70="","",VLOOKUP(A70,Manquants!E$1:F$900,2,0))</f>
        <v>G2P_A</v>
      </c>
      <c r="C70" s="0" t="n">
        <f aca="false">IF(A70="","",SUMIFS(Manquants!AI:AI,Manquants!E:E,A70))</f>
        <v>2</v>
      </c>
      <c r="J70" s="67" t="str">
        <f aca="false">IF($B70=J$1,$C70,"")</f>
        <v/>
      </c>
      <c r="N70" s="63" t="str">
        <f aca="false">IF($B70=N$1,$C70,"")</f>
        <v/>
      </c>
      <c r="R70" s="71" t="str">
        <f aca="false">IF($B70=R$1,$C70,"")</f>
        <v/>
      </c>
      <c r="V70" s="67" t="str">
        <f aca="false">IF($B70=V$1,$C70,"")</f>
        <v/>
      </c>
      <c r="Z70" s="63" t="str">
        <f aca="false">IF($B70=Z$1,$C70,"")</f>
        <v/>
      </c>
      <c r="AD70" s="71" t="str">
        <f aca="false">IF($B70=AD$1,$C70,"")</f>
        <v/>
      </c>
      <c r="AH70" s="67" t="str">
        <f aca="false">IF($B70=AH$1,$C70,"")</f>
        <v/>
      </c>
      <c r="AL70" s="63" t="str">
        <f aca="false">IF($B70=AL$1,$C70,"")</f>
        <v/>
      </c>
      <c r="AP70" s="71" t="str">
        <f aca="false">IF($B70=AP$1,$C70,"")</f>
        <v/>
      </c>
      <c r="AT70" s="67" t="str">
        <f aca="false">IF($B70=AT$1,$C70,"")</f>
        <v/>
      </c>
      <c r="AX70" s="63" t="str">
        <f aca="false">IF($B70=AX$1,$C70,"")</f>
        <v/>
      </c>
      <c r="BB70" s="71" t="str">
        <f aca="false">IF($B70=BB$1,$C70,"")</f>
        <v/>
      </c>
      <c r="BC70" s="75"/>
      <c r="BD70" s="75"/>
      <c r="BE70" s="75"/>
      <c r="BF70" s="67" t="n">
        <f aca="false">IF($B70=BF$1,$C70,"")</f>
        <v>2</v>
      </c>
      <c r="BJ70" s="63" t="str">
        <f aca="false">IF($B70=BJ$1,$C70,"")</f>
        <v/>
      </c>
      <c r="BN70" s="6"/>
      <c r="BO70" s="2"/>
      <c r="BP70" s="2"/>
    </row>
    <row r="71" customFormat="false" ht="12.8" hidden="false" customHeight="false" outlineLevel="0" collapsed="false">
      <c r="A71" s="0" t="n">
        <f aca="false">IFERROR(IF(SMALL(Manquants!E$2:E$900,ROW()-1)=SMALL(Manquants!E$2:E$900,ROW()),"",SMALL(Manquants!E$2:E$900,ROW()-1)),"")</f>
        <v>110999</v>
      </c>
      <c r="B71" s="0" t="str">
        <f aca="false">IF(A71="","",VLOOKUP(A71,Manquants!E$1:F$900,2,0))</f>
        <v>SURG</v>
      </c>
      <c r="C71" s="0" t="n">
        <f aca="false">IF(A71="","",SUMIFS(Manquants!AI:AI,Manquants!E:E,A71))</f>
        <v>3</v>
      </c>
      <c r="J71" s="67" t="str">
        <f aca="false">IF($B71=J$1,$C71,"")</f>
        <v/>
      </c>
      <c r="N71" s="63" t="str">
        <f aca="false">IF($B71=N$1,$C71,"")</f>
        <v/>
      </c>
      <c r="R71" s="71" t="str">
        <f aca="false">IF($B71=R$1,$C71,"")</f>
        <v/>
      </c>
      <c r="V71" s="67" t="str">
        <f aca="false">IF($B71=V$1,$C71,"")</f>
        <v/>
      </c>
      <c r="Z71" s="63" t="str">
        <f aca="false">IF($B71=Z$1,$C71,"")</f>
        <v/>
      </c>
      <c r="AD71" s="71" t="str">
        <f aca="false">IF($B71=AD$1,$C71,"")</f>
        <v/>
      </c>
      <c r="AH71" s="67" t="str">
        <f aca="false">IF($B71=AH$1,$C71,"")</f>
        <v/>
      </c>
      <c r="AL71" s="63" t="str">
        <f aca="false">IF($B71=AL$1,$C71,"")</f>
        <v/>
      </c>
      <c r="AP71" s="71" t="str">
        <f aca="false">IF($B71=AP$1,$C71,"")</f>
        <v/>
      </c>
      <c r="AT71" s="67" t="str">
        <f aca="false">IF($B71=AT$1,$C71,"")</f>
        <v/>
      </c>
      <c r="AX71" s="63" t="str">
        <f aca="false">IF($B71=AX$1,$C71,"")</f>
        <v/>
      </c>
      <c r="BB71" s="71" t="n">
        <f aca="false">IF($B71=BB$1,$C71,"")</f>
        <v>3</v>
      </c>
      <c r="BC71" s="75"/>
      <c r="BD71" s="75"/>
      <c r="BE71" s="75"/>
      <c r="BF71" s="67" t="str">
        <f aca="false">IF($B71=BF$1,$C71,"")</f>
        <v/>
      </c>
      <c r="BJ71" s="63" t="str">
        <f aca="false">IF($B71=BJ$1,$C71,"")</f>
        <v/>
      </c>
      <c r="BN71" s="6"/>
      <c r="BO71" s="2"/>
      <c r="BP71" s="2"/>
    </row>
    <row r="72" customFormat="false" ht="12.8" hidden="false" customHeight="false" outlineLevel="0" collapsed="false">
      <c r="A72" s="0" t="n">
        <f aca="false">IFERROR(IF(SMALL(Manquants!E$2:E$900,ROW()-1)=SMALL(Manquants!E$2:E$900,ROW()),"",SMALL(Manquants!E$2:E$900,ROW()-1)),"")</f>
        <v>116258</v>
      </c>
      <c r="B72" s="0" t="str">
        <f aca="false">IF(A72="","",VLOOKUP(A72,Manquants!E$1:F$900,2,0))</f>
        <v>SURG</v>
      </c>
      <c r="C72" s="0" t="n">
        <f aca="false">IF(A72="","",SUMIFS(Manquants!AI:AI,Manquants!E:E,A72))</f>
        <v>1</v>
      </c>
      <c r="J72" s="67" t="str">
        <f aca="false">IF($B72=J$1,$C72,"")</f>
        <v/>
      </c>
      <c r="N72" s="63" t="str">
        <f aca="false">IF($B72=N$1,$C72,"")</f>
        <v/>
      </c>
      <c r="R72" s="71" t="str">
        <f aca="false">IF($B72=R$1,$C72,"")</f>
        <v/>
      </c>
      <c r="V72" s="67" t="str">
        <f aca="false">IF($B72=V$1,$C72,"")</f>
        <v/>
      </c>
      <c r="Z72" s="63" t="str">
        <f aca="false">IF($B72=Z$1,$C72,"")</f>
        <v/>
      </c>
      <c r="AD72" s="71" t="str">
        <f aca="false">IF($B72=AD$1,$C72,"")</f>
        <v/>
      </c>
      <c r="AH72" s="67" t="str">
        <f aca="false">IF($B72=AH$1,$C72,"")</f>
        <v/>
      </c>
      <c r="AL72" s="63" t="str">
        <f aca="false">IF($B72=AL$1,$C72,"")</f>
        <v/>
      </c>
      <c r="AP72" s="71" t="str">
        <f aca="false">IF($B72=AP$1,$C72,"")</f>
        <v/>
      </c>
      <c r="AT72" s="67" t="str">
        <f aca="false">IF($B72=AT$1,$C72,"")</f>
        <v/>
      </c>
      <c r="AX72" s="63" t="str">
        <f aca="false">IF($B72=AX$1,$C72,"")</f>
        <v/>
      </c>
      <c r="BB72" s="71" t="n">
        <f aca="false">IF($B72=BB$1,$C72,"")</f>
        <v>1</v>
      </c>
      <c r="BC72" s="75"/>
      <c r="BD72" s="75"/>
      <c r="BE72" s="75"/>
      <c r="BF72" s="67" t="str">
        <f aca="false">IF($B72=BF$1,$C72,"")</f>
        <v/>
      </c>
      <c r="BJ72" s="63" t="str">
        <f aca="false">IF($B72=BJ$1,$C72,"")</f>
        <v/>
      </c>
      <c r="BN72" s="6"/>
      <c r="BO72" s="2"/>
      <c r="BP72" s="2"/>
    </row>
    <row r="73" customFormat="false" ht="12.8" hidden="false" customHeight="false" outlineLevel="0" collapsed="false">
      <c r="A73" s="0" t="n">
        <f aca="false">IFERROR(IF(SMALL(Manquants!E$2:E$900,ROW()-1)=SMALL(Manquants!E$2:E$900,ROW()),"",SMALL(Manquants!E$2:E$900,ROW()-1)),"")</f>
        <v>121370</v>
      </c>
      <c r="B73" s="0" t="str">
        <f aca="false">IF(A73="","",VLOOKUP(A73,Manquants!E$1:F$900,2,0))</f>
        <v>SURG</v>
      </c>
      <c r="C73" s="0" t="n">
        <f aca="false">IF(A73="","",SUMIFS(Manquants!AI:AI,Manquants!E:E,A73))</f>
        <v>1</v>
      </c>
      <c r="J73" s="67" t="str">
        <f aca="false">IF($B73=J$1,$C73,"")</f>
        <v/>
      </c>
      <c r="N73" s="63" t="str">
        <f aca="false">IF($B73=N$1,$C73,"")</f>
        <v/>
      </c>
      <c r="R73" s="71" t="str">
        <f aca="false">IF($B73=R$1,$C73,"")</f>
        <v/>
      </c>
      <c r="V73" s="67" t="str">
        <f aca="false">IF($B73=V$1,$C73,"")</f>
        <v/>
      </c>
      <c r="Z73" s="63" t="str">
        <f aca="false">IF($B73=Z$1,$C73,"")</f>
        <v/>
      </c>
      <c r="AD73" s="71" t="str">
        <f aca="false">IF($B73=AD$1,$C73,"")</f>
        <v/>
      </c>
      <c r="AH73" s="67" t="str">
        <f aca="false">IF($B73=AH$1,$C73,"")</f>
        <v/>
      </c>
      <c r="AL73" s="63" t="str">
        <f aca="false">IF($B73=AL$1,$C73,"")</f>
        <v/>
      </c>
      <c r="AP73" s="71" t="str">
        <f aca="false">IF($B73=AP$1,$C73,"")</f>
        <v/>
      </c>
      <c r="AT73" s="67" t="str">
        <f aca="false">IF($B73=AT$1,$C73,"")</f>
        <v/>
      </c>
      <c r="AX73" s="63" t="str">
        <f aca="false">IF($B73=AX$1,$C73,"")</f>
        <v/>
      </c>
      <c r="BB73" s="71" t="n">
        <f aca="false">IF($B73=BB$1,$C73,"")</f>
        <v>1</v>
      </c>
      <c r="BC73" s="75"/>
      <c r="BD73" s="75"/>
      <c r="BE73" s="75"/>
      <c r="BF73" s="67" t="str">
        <f aca="false">IF($B73=BF$1,$C73,"")</f>
        <v/>
      </c>
      <c r="BJ73" s="63" t="str">
        <f aca="false">IF($B73=BJ$1,$C73,"")</f>
        <v/>
      </c>
      <c r="BN73" s="6"/>
      <c r="BO73" s="2"/>
      <c r="BP73" s="2"/>
    </row>
    <row r="74" customFormat="false" ht="12.8" hidden="false" customHeight="false" outlineLevel="0" collapsed="false">
      <c r="A74" s="0" t="str">
        <f aca="false">IFERROR(IF(SMALL(Manquants!E$2:E$900,ROW()-1)=SMALL(Manquants!E$2:E$900,ROW()),"",SMALL(Manquants!E$2:E$900,ROW()-1)),"")</f>
        <v/>
      </c>
      <c r="B74" s="0" t="str">
        <f aca="false">IF(A74="","",VLOOKUP(A74,Manquants!E$1:F$900,2,0))</f>
        <v/>
      </c>
      <c r="C74" s="0" t="str">
        <f aca="false">IF(A74="","",SUMIFS(Manquants!AI:AI,Manquants!E:E,A74))</f>
        <v/>
      </c>
      <c r="J74" s="67" t="str">
        <f aca="false">IF($B74=J$1,$C74,"")</f>
        <v/>
      </c>
      <c r="N74" s="63" t="str">
        <f aca="false">IF($B74=N$1,$C74,"")</f>
        <v/>
      </c>
      <c r="R74" s="71" t="str">
        <f aca="false">IF($B74=R$1,$C74,"")</f>
        <v/>
      </c>
      <c r="V74" s="67" t="str">
        <f aca="false">IF($B74=V$1,$C74,"")</f>
        <v/>
      </c>
      <c r="Z74" s="63" t="str">
        <f aca="false">IF($B74=Z$1,$C74,"")</f>
        <v/>
      </c>
      <c r="AD74" s="71" t="str">
        <f aca="false">IF($B74=AD$1,$C74,"")</f>
        <v/>
      </c>
      <c r="AH74" s="67" t="str">
        <f aca="false">IF($B74=AH$1,$C74,"")</f>
        <v/>
      </c>
      <c r="AL74" s="63" t="str">
        <f aca="false">IF($B74=AL$1,$C74,"")</f>
        <v/>
      </c>
      <c r="AP74" s="71" t="str">
        <f aca="false">IF($B74=AP$1,$C74,"")</f>
        <v/>
      </c>
      <c r="AT74" s="67" t="str">
        <f aca="false">IF($B74=AT$1,$C74,"")</f>
        <v/>
      </c>
      <c r="AX74" s="63" t="str">
        <f aca="false">IF($B74=AX$1,$C74,"")</f>
        <v/>
      </c>
      <c r="BB74" s="71" t="str">
        <f aca="false">IF($B74=BB$1,$C74,"")</f>
        <v/>
      </c>
      <c r="BC74" s="75"/>
      <c r="BD74" s="75"/>
      <c r="BE74" s="75"/>
      <c r="BF74" s="67" t="str">
        <f aca="false">IF($B74=BF$1,$C74,"")</f>
        <v/>
      </c>
      <c r="BJ74" s="63" t="str">
        <f aca="false">IF($B74=BJ$1,$C74,"")</f>
        <v/>
      </c>
      <c r="BN74" s="6"/>
      <c r="BO74" s="2"/>
      <c r="BP74" s="2"/>
    </row>
    <row r="75" customFormat="false" ht="12.8" hidden="false" customHeight="false" outlineLevel="0" collapsed="false">
      <c r="A75" s="0" t="n">
        <f aca="false">IFERROR(IF(SMALL(Manquants!E$2:E$900,ROW()-1)=SMALL(Manquants!E$2:E$900,ROW()),"",SMALL(Manquants!E$2:E$900,ROW()-1)),"")</f>
        <v>123386</v>
      </c>
      <c r="B75" s="0" t="str">
        <f aca="false">IF(A75="","",VLOOKUP(A75,Manquants!E$1:F$900,2,0))</f>
        <v>SURG</v>
      </c>
      <c r="C75" s="0" t="n">
        <f aca="false">IF(A75="","",SUMIFS(Manquants!AI:AI,Manquants!E:E,A75))</f>
        <v>4</v>
      </c>
      <c r="J75" s="67" t="str">
        <f aca="false">IF($B75=J$1,$C75,"")</f>
        <v/>
      </c>
      <c r="N75" s="63" t="str">
        <f aca="false">IF($B75=N$1,$C75,"")</f>
        <v/>
      </c>
      <c r="R75" s="71" t="str">
        <f aca="false">IF($B75=R$1,$C75,"")</f>
        <v/>
      </c>
      <c r="V75" s="67" t="str">
        <f aca="false">IF($B75=V$1,$C75,"")</f>
        <v/>
      </c>
      <c r="Z75" s="63" t="str">
        <f aca="false">IF($B75=Z$1,$C75,"")</f>
        <v/>
      </c>
      <c r="AD75" s="71" t="str">
        <f aca="false">IF($B75=AD$1,$C75,"")</f>
        <v/>
      </c>
      <c r="AH75" s="67" t="str">
        <f aca="false">IF($B75=AH$1,$C75,"")</f>
        <v/>
      </c>
      <c r="AL75" s="63" t="str">
        <f aca="false">IF($B75=AL$1,$C75,"")</f>
        <v/>
      </c>
      <c r="AP75" s="71" t="str">
        <f aca="false">IF($B75=AP$1,$C75,"")</f>
        <v/>
      </c>
      <c r="AT75" s="67" t="str">
        <f aca="false">IF($B75=AT$1,$C75,"")</f>
        <v/>
      </c>
      <c r="AX75" s="63" t="str">
        <f aca="false">IF($B75=AX$1,$C75,"")</f>
        <v/>
      </c>
      <c r="BB75" s="71" t="n">
        <f aca="false">IF($B75=BB$1,$C75,"")</f>
        <v>4</v>
      </c>
      <c r="BC75" s="75"/>
      <c r="BD75" s="75"/>
      <c r="BE75" s="75"/>
      <c r="BF75" s="67" t="str">
        <f aca="false">IF($B75=BF$1,$C75,"")</f>
        <v/>
      </c>
      <c r="BJ75" s="63" t="str">
        <f aca="false">IF($B75=BJ$1,$C75,"")</f>
        <v/>
      </c>
      <c r="BN75" s="6"/>
      <c r="BO75" s="2"/>
      <c r="BP75" s="2"/>
    </row>
    <row r="76" customFormat="false" ht="12.8" hidden="false" customHeight="false" outlineLevel="0" collapsed="false">
      <c r="A76" s="0" t="str">
        <f aca="false">IFERROR(IF(SMALL(Manquants!E$2:E$900,ROW()-1)=SMALL(Manquants!E$2:E$900,ROW()),"",SMALL(Manquants!E$2:E$900,ROW()-1)),"")</f>
        <v/>
      </c>
      <c r="B76" s="0" t="str">
        <f aca="false">IF(A76="","",VLOOKUP(A76,Manquants!E$1:F$900,2,0))</f>
        <v/>
      </c>
      <c r="C76" s="0" t="str">
        <f aca="false">IF(A76="","",SUMIFS(Manquants!AI:AI,Manquants!E:E,A76))</f>
        <v/>
      </c>
      <c r="J76" s="67" t="str">
        <f aca="false">IF($B76=J$1,$C76,"")</f>
        <v/>
      </c>
      <c r="N76" s="63" t="str">
        <f aca="false">IF($B76=N$1,$C76,"")</f>
        <v/>
      </c>
      <c r="R76" s="71" t="str">
        <f aca="false">IF($B76=R$1,$C76,"")</f>
        <v/>
      </c>
      <c r="V76" s="67" t="str">
        <f aca="false">IF($B76=V$1,$C76,"")</f>
        <v/>
      </c>
      <c r="Z76" s="63" t="str">
        <f aca="false">IF($B76=Z$1,$C76,"")</f>
        <v/>
      </c>
      <c r="AD76" s="71" t="str">
        <f aca="false">IF($B76=AD$1,$C76,"")</f>
        <v/>
      </c>
      <c r="AH76" s="67" t="str">
        <f aca="false">IF($B76=AH$1,$C76,"")</f>
        <v/>
      </c>
      <c r="AL76" s="63" t="str">
        <f aca="false">IF($B76=AL$1,$C76,"")</f>
        <v/>
      </c>
      <c r="AP76" s="71" t="str">
        <f aca="false">IF($B76=AP$1,$C76,"")</f>
        <v/>
      </c>
      <c r="AT76" s="67" t="str">
        <f aca="false">IF($B76=AT$1,$C76,"")</f>
        <v/>
      </c>
      <c r="AX76" s="63" t="str">
        <f aca="false">IF($B76=AX$1,$C76,"")</f>
        <v/>
      </c>
      <c r="BB76" s="71" t="str">
        <f aca="false">IF($B76=BB$1,$C76,"")</f>
        <v/>
      </c>
      <c r="BC76" s="75"/>
      <c r="BD76" s="75"/>
      <c r="BE76" s="75"/>
      <c r="BF76" s="67" t="str">
        <f aca="false">IF($B76=BF$1,$C76,"")</f>
        <v/>
      </c>
      <c r="BJ76" s="63" t="str">
        <f aca="false">IF($B76=BJ$1,$C76,"")</f>
        <v/>
      </c>
      <c r="BN76" s="6"/>
      <c r="BO76" s="2"/>
      <c r="BP76" s="2"/>
    </row>
    <row r="77" customFormat="false" ht="12.8" hidden="false" customHeight="false" outlineLevel="0" collapsed="false">
      <c r="A77" s="0" t="str">
        <f aca="false">IFERROR(IF(SMALL(Manquants!E$2:E$900,ROW()-1)=SMALL(Manquants!E$2:E$900,ROW()),"",SMALL(Manquants!E$2:E$900,ROW()-1)),"")</f>
        <v/>
      </c>
      <c r="B77" s="0" t="str">
        <f aca="false">IF(A77="","",VLOOKUP(A77,Manquants!E$1:F$900,2,0))</f>
        <v/>
      </c>
      <c r="C77" s="0" t="str">
        <f aca="false">IF(A77="","",SUMIFS(Manquants!AI:AI,Manquants!E:E,A77))</f>
        <v/>
      </c>
      <c r="J77" s="67" t="str">
        <f aca="false">IF($B77=J$1,$C77,"")</f>
        <v/>
      </c>
      <c r="N77" s="63" t="str">
        <f aca="false">IF($B77=N$1,$C77,"")</f>
        <v/>
      </c>
      <c r="R77" s="71" t="str">
        <f aca="false">IF($B77=R$1,$C77,"")</f>
        <v/>
      </c>
      <c r="V77" s="67" t="str">
        <f aca="false">IF($B77=V$1,$C77,"")</f>
        <v/>
      </c>
      <c r="Z77" s="63" t="str">
        <f aca="false">IF($B77=Z$1,$C77,"")</f>
        <v/>
      </c>
      <c r="AD77" s="71" t="str">
        <f aca="false">IF($B77=AD$1,$C77,"")</f>
        <v/>
      </c>
      <c r="AH77" s="67" t="str">
        <f aca="false">IF($B77=AH$1,$C77,"")</f>
        <v/>
      </c>
      <c r="AL77" s="63" t="str">
        <f aca="false">IF($B77=AL$1,$C77,"")</f>
        <v/>
      </c>
      <c r="AP77" s="71" t="str">
        <f aca="false">IF($B77=AP$1,$C77,"")</f>
        <v/>
      </c>
      <c r="AT77" s="67" t="str">
        <f aca="false">IF($B77=AT$1,$C77,"")</f>
        <v/>
      </c>
      <c r="AX77" s="63" t="str">
        <f aca="false">IF($B77=AX$1,$C77,"")</f>
        <v/>
      </c>
      <c r="BB77" s="71" t="str">
        <f aca="false">IF($B77=BB$1,$C77,"")</f>
        <v/>
      </c>
      <c r="BC77" s="75"/>
      <c r="BD77" s="75"/>
      <c r="BE77" s="75"/>
      <c r="BF77" s="67" t="str">
        <f aca="false">IF($B77=BF$1,$C77,"")</f>
        <v/>
      </c>
      <c r="BJ77" s="63" t="str">
        <f aca="false">IF($B77=BJ$1,$C77,"")</f>
        <v/>
      </c>
      <c r="BN77" s="6"/>
      <c r="BO77" s="2"/>
      <c r="BP77" s="2"/>
    </row>
    <row r="78" customFormat="false" ht="12.8" hidden="false" customHeight="false" outlineLevel="0" collapsed="false">
      <c r="A78" s="0" t="str">
        <f aca="false">IFERROR(IF(SMALL(Manquants!E$2:E$900,ROW()-1)=SMALL(Manquants!E$2:E$900,ROW()),"",SMALL(Manquants!E$2:E$900,ROW()-1)),"")</f>
        <v/>
      </c>
      <c r="B78" s="0" t="str">
        <f aca="false">IF(A78="","",VLOOKUP(A78,Manquants!E$1:F$900,2,0))</f>
        <v/>
      </c>
      <c r="C78" s="0" t="str">
        <f aca="false">IF(A78="","",SUMIFS(Manquants!AI:AI,Manquants!E:E,A78))</f>
        <v/>
      </c>
      <c r="J78" s="67" t="str">
        <f aca="false">IF($B78=J$1,$C78,"")</f>
        <v/>
      </c>
      <c r="N78" s="63" t="str">
        <f aca="false">IF($B78=N$1,$C78,"")</f>
        <v/>
      </c>
      <c r="R78" s="71" t="str">
        <f aca="false">IF($B78=R$1,$C78,"")</f>
        <v/>
      </c>
      <c r="V78" s="67" t="str">
        <f aca="false">IF($B78=V$1,$C78,"")</f>
        <v/>
      </c>
      <c r="Z78" s="63" t="str">
        <f aca="false">IF($B78=Z$1,$C78,"")</f>
        <v/>
      </c>
      <c r="AD78" s="71" t="str">
        <f aca="false">IF($B78=AD$1,$C78,"")</f>
        <v/>
      </c>
      <c r="AH78" s="67" t="str">
        <f aca="false">IF($B78=AH$1,$C78,"")</f>
        <v/>
      </c>
      <c r="AL78" s="63" t="str">
        <f aca="false">IF($B78=AL$1,$C78,"")</f>
        <v/>
      </c>
      <c r="AP78" s="71" t="str">
        <f aca="false">IF($B78=AP$1,$C78,"")</f>
        <v/>
      </c>
      <c r="AT78" s="67" t="str">
        <f aca="false">IF($B78=AT$1,$C78,"")</f>
        <v/>
      </c>
      <c r="AX78" s="63" t="str">
        <f aca="false">IF($B78=AX$1,$C78,"")</f>
        <v/>
      </c>
      <c r="BB78" s="71" t="str">
        <f aca="false">IF($B78=BB$1,$C78,"")</f>
        <v/>
      </c>
      <c r="BC78" s="75"/>
      <c r="BD78" s="75"/>
      <c r="BE78" s="75"/>
      <c r="BF78" s="67" t="str">
        <f aca="false">IF($B78=BF$1,$C78,"")</f>
        <v/>
      </c>
      <c r="BJ78" s="63" t="str">
        <f aca="false">IF($B78=BJ$1,$C78,"")</f>
        <v/>
      </c>
      <c r="BN78" s="6"/>
      <c r="BO78" s="2"/>
      <c r="BP78" s="2"/>
    </row>
    <row r="79" customFormat="false" ht="12.8" hidden="false" customHeight="false" outlineLevel="0" collapsed="false">
      <c r="A79" s="0" t="str">
        <f aca="false">IFERROR(IF(SMALL(Manquants!E$2:E$900,ROW()-1)=SMALL(Manquants!E$2:E$900,ROW()),"",SMALL(Manquants!E$2:E$900,ROW()-1)),"")</f>
        <v/>
      </c>
      <c r="B79" s="0" t="str">
        <f aca="false">IF(A79="","",VLOOKUP(A79,Manquants!E$1:F$900,2,0))</f>
        <v/>
      </c>
      <c r="C79" s="0" t="str">
        <f aca="false">IF(A79="","",SUMIFS(Manquants!AI:AI,Manquants!E:E,A79))</f>
        <v/>
      </c>
      <c r="J79" s="67" t="str">
        <f aca="false">IF($B79=J$1,$C79,"")</f>
        <v/>
      </c>
      <c r="N79" s="63" t="str">
        <f aca="false">IF($B79=N$1,$C79,"")</f>
        <v/>
      </c>
      <c r="R79" s="71" t="str">
        <f aca="false">IF($B79=R$1,$C79,"")</f>
        <v/>
      </c>
      <c r="V79" s="67" t="str">
        <f aca="false">IF($B79=V$1,$C79,"")</f>
        <v/>
      </c>
      <c r="Z79" s="63" t="str">
        <f aca="false">IF($B79=Z$1,$C79,"")</f>
        <v/>
      </c>
      <c r="AD79" s="71" t="str">
        <f aca="false">IF($B79=AD$1,$C79,"")</f>
        <v/>
      </c>
      <c r="AH79" s="67" t="str">
        <f aca="false">IF($B79=AH$1,$C79,"")</f>
        <v/>
      </c>
      <c r="AL79" s="63" t="str">
        <f aca="false">IF($B79=AL$1,$C79,"")</f>
        <v/>
      </c>
      <c r="AP79" s="71" t="str">
        <f aca="false">IF($B79=AP$1,$C79,"")</f>
        <v/>
      </c>
      <c r="AT79" s="67" t="str">
        <f aca="false">IF($B79=AT$1,$C79,"")</f>
        <v/>
      </c>
      <c r="AX79" s="63" t="str">
        <f aca="false">IF($B79=AX$1,$C79,"")</f>
        <v/>
      </c>
      <c r="BB79" s="71" t="str">
        <f aca="false">IF($B79=BB$1,$C79,"")</f>
        <v/>
      </c>
      <c r="BC79" s="75"/>
      <c r="BD79" s="75"/>
      <c r="BE79" s="75"/>
      <c r="BF79" s="67" t="str">
        <f aca="false">IF($B79=BF$1,$C79,"")</f>
        <v/>
      </c>
      <c r="BJ79" s="63" t="str">
        <f aca="false">IF($B79=BJ$1,$C79,"")</f>
        <v/>
      </c>
      <c r="BN79" s="6"/>
      <c r="BO79" s="2"/>
      <c r="BP79" s="2"/>
    </row>
    <row r="80" customFormat="false" ht="12.8" hidden="false" customHeight="false" outlineLevel="0" collapsed="false">
      <c r="A80" s="0" t="str">
        <f aca="false">IFERROR(IF(SMALL(Manquants!E$2:E$900,ROW()-1)=SMALL(Manquants!E$2:E$900,ROW()),"",SMALL(Manquants!E$2:E$900,ROW()-1)),"")</f>
        <v/>
      </c>
      <c r="B80" s="0" t="str">
        <f aca="false">IF(A80="","",VLOOKUP(A80,Manquants!E$1:F$900,2,0))</f>
        <v/>
      </c>
      <c r="C80" s="0" t="str">
        <f aca="false">IF(A80="","",SUMIFS(Manquants!AI:AI,Manquants!E:E,A80))</f>
        <v/>
      </c>
      <c r="J80" s="67" t="str">
        <f aca="false">IF($B80=J$1,$C80,"")</f>
        <v/>
      </c>
      <c r="N80" s="63" t="str">
        <f aca="false">IF($B80=N$1,$C80,"")</f>
        <v/>
      </c>
      <c r="R80" s="71" t="str">
        <f aca="false">IF($B80=R$1,$C80,"")</f>
        <v/>
      </c>
      <c r="V80" s="67" t="str">
        <f aca="false">IF($B80=V$1,$C80,"")</f>
        <v/>
      </c>
      <c r="Z80" s="63" t="str">
        <f aca="false">IF($B80=Z$1,$C80,"")</f>
        <v/>
      </c>
      <c r="AD80" s="71" t="str">
        <f aca="false">IF($B80=AD$1,$C80,"")</f>
        <v/>
      </c>
      <c r="AH80" s="67" t="str">
        <f aca="false">IF($B80=AH$1,$C80,"")</f>
        <v/>
      </c>
      <c r="AL80" s="63" t="str">
        <f aca="false">IF($B80=AL$1,$C80,"")</f>
        <v/>
      </c>
      <c r="AP80" s="71" t="str">
        <f aca="false">IF($B80=AP$1,$C80,"")</f>
        <v/>
      </c>
      <c r="AT80" s="67" t="str">
        <f aca="false">IF($B80=AT$1,$C80,"")</f>
        <v/>
      </c>
      <c r="AX80" s="63" t="str">
        <f aca="false">IF($B80=AX$1,$C80,"")</f>
        <v/>
      </c>
      <c r="BB80" s="71" t="str">
        <f aca="false">IF($B80=BB$1,$C80,"")</f>
        <v/>
      </c>
      <c r="BC80" s="75"/>
      <c r="BD80" s="75"/>
      <c r="BE80" s="75"/>
      <c r="BF80" s="67" t="str">
        <f aca="false">IF($B80=BF$1,$C80,"")</f>
        <v/>
      </c>
      <c r="BJ80" s="63" t="str">
        <f aca="false">IF($B80=BJ$1,$C80,"")</f>
        <v/>
      </c>
      <c r="BN80" s="6"/>
      <c r="BO80" s="2"/>
      <c r="BP80" s="2"/>
    </row>
    <row r="81" customFormat="false" ht="12.8" hidden="false" customHeight="false" outlineLevel="0" collapsed="false">
      <c r="A81" s="0" t="n">
        <f aca="false">IFERROR(IF(SMALL(Manquants!E$2:E$900,ROW()-1)=SMALL(Manquants!E$2:E$900,ROW()),"",SMALL(Manquants!E$2:E$900,ROW()-1)),"")</f>
        <v>126690</v>
      </c>
      <c r="B81" s="0" t="str">
        <f aca="false">IF(A81="","",VLOOKUP(A81,Manquants!E$1:F$900,2,0))</f>
        <v>SURG</v>
      </c>
      <c r="C81" s="0" t="n">
        <f aca="false">IF(A81="","",SUMIFS(Manquants!AI:AI,Manquants!E:E,A81))</f>
        <v>7</v>
      </c>
      <c r="J81" s="67" t="str">
        <f aca="false">IF($B81=J$1,$C81,"")</f>
        <v/>
      </c>
      <c r="N81" s="63" t="str">
        <f aca="false">IF($B81=N$1,$C81,"")</f>
        <v/>
      </c>
      <c r="R81" s="71" t="str">
        <f aca="false">IF($B81=R$1,$C81,"")</f>
        <v/>
      </c>
      <c r="V81" s="67" t="str">
        <f aca="false">IF($B81=V$1,$C81,"")</f>
        <v/>
      </c>
      <c r="Z81" s="63" t="str">
        <f aca="false">IF($B81=Z$1,$C81,"")</f>
        <v/>
      </c>
      <c r="AD81" s="71" t="str">
        <f aca="false">IF($B81=AD$1,$C81,"")</f>
        <v/>
      </c>
      <c r="AH81" s="67" t="str">
        <f aca="false">IF($B81=AH$1,$C81,"")</f>
        <v/>
      </c>
      <c r="AL81" s="63" t="str">
        <f aca="false">IF($B81=AL$1,$C81,"")</f>
        <v/>
      </c>
      <c r="AP81" s="71" t="str">
        <f aca="false">IF($B81=AP$1,$C81,"")</f>
        <v/>
      </c>
      <c r="AT81" s="67" t="str">
        <f aca="false">IF($B81=AT$1,$C81,"")</f>
        <v/>
      </c>
      <c r="AX81" s="63" t="str">
        <f aca="false">IF($B81=AX$1,$C81,"")</f>
        <v/>
      </c>
      <c r="BB81" s="71" t="n">
        <f aca="false">IF($B81=BB$1,$C81,"")</f>
        <v>7</v>
      </c>
      <c r="BC81" s="75"/>
      <c r="BD81" s="75"/>
      <c r="BE81" s="75"/>
      <c r="BF81" s="67" t="str">
        <f aca="false">IF($B81=BF$1,$C81,"")</f>
        <v/>
      </c>
      <c r="BJ81" s="63" t="str">
        <f aca="false">IF($B81=BJ$1,$C81,"")</f>
        <v/>
      </c>
      <c r="BN81" s="6"/>
      <c r="BO81" s="2"/>
      <c r="BP81" s="2"/>
    </row>
    <row r="82" customFormat="false" ht="12.8" hidden="false" customHeight="false" outlineLevel="0" collapsed="false">
      <c r="A82" s="0" t="str">
        <f aca="false">IFERROR(IF(SMALL(Manquants!E$2:E$900,ROW()-1)=SMALL(Manquants!E$2:E$900,ROW()),"",SMALL(Manquants!E$2:E$900,ROW()-1)),"")</f>
        <v/>
      </c>
      <c r="B82" s="0" t="str">
        <f aca="false">IF(A82="","",VLOOKUP(A82,Manquants!E$1:F$900,2,0))</f>
        <v/>
      </c>
      <c r="C82" s="0" t="str">
        <f aca="false">IF(A82="","",SUMIFS(Manquants!AI:AI,Manquants!E:E,A82))</f>
        <v/>
      </c>
      <c r="J82" s="67" t="str">
        <f aca="false">IF($B82=J$1,$C82,"")</f>
        <v/>
      </c>
      <c r="N82" s="63" t="str">
        <f aca="false">IF($B82=N$1,$C82,"")</f>
        <v/>
      </c>
      <c r="R82" s="71" t="str">
        <f aca="false">IF($B82=R$1,$C82,"")</f>
        <v/>
      </c>
      <c r="V82" s="67" t="str">
        <f aca="false">IF($B82=V$1,$C82,"")</f>
        <v/>
      </c>
      <c r="Z82" s="63" t="str">
        <f aca="false">IF($B82=Z$1,$C82,"")</f>
        <v/>
      </c>
      <c r="AD82" s="71" t="str">
        <f aca="false">IF($B82=AD$1,$C82,"")</f>
        <v/>
      </c>
      <c r="AH82" s="67" t="str">
        <f aca="false">IF($B82=AH$1,$C82,"")</f>
        <v/>
      </c>
      <c r="AL82" s="63" t="str">
        <f aca="false">IF($B82=AL$1,$C82,"")</f>
        <v/>
      </c>
      <c r="AP82" s="71" t="str">
        <f aca="false">IF($B82=AP$1,$C82,"")</f>
        <v/>
      </c>
      <c r="AT82" s="67" t="str">
        <f aca="false">IF($B82=AT$1,$C82,"")</f>
        <v/>
      </c>
      <c r="AX82" s="63" t="str">
        <f aca="false">IF($B82=AX$1,$C82,"")</f>
        <v/>
      </c>
      <c r="BB82" s="71" t="str">
        <f aca="false">IF($B82=BB$1,$C82,"")</f>
        <v/>
      </c>
      <c r="BC82" s="75"/>
      <c r="BD82" s="75"/>
      <c r="BE82" s="75"/>
      <c r="BF82" s="67" t="str">
        <f aca="false">IF($B82=BF$1,$C82,"")</f>
        <v/>
      </c>
      <c r="BJ82" s="63" t="str">
        <f aca="false">IF($B82=BJ$1,$C82,"")</f>
        <v/>
      </c>
      <c r="BN82" s="6"/>
      <c r="BO82" s="2"/>
      <c r="BP82" s="2"/>
    </row>
    <row r="83" customFormat="false" ht="12.8" hidden="false" customHeight="false" outlineLevel="0" collapsed="false">
      <c r="A83" s="0" t="str">
        <f aca="false">IFERROR(IF(SMALL(Manquants!E$2:E$900,ROW()-1)=SMALL(Manquants!E$2:E$900,ROW()),"",SMALL(Manquants!E$2:E$900,ROW()-1)),"")</f>
        <v/>
      </c>
      <c r="B83" s="0" t="str">
        <f aca="false">IF(A83="","",VLOOKUP(A83,Manquants!E$1:F$900,2,0))</f>
        <v/>
      </c>
      <c r="C83" s="0" t="str">
        <f aca="false">IF(A83="","",SUMIFS(Manquants!AI:AI,Manquants!E:E,A83))</f>
        <v/>
      </c>
      <c r="J83" s="67" t="str">
        <f aca="false">IF($B83=J$1,$C83,"")</f>
        <v/>
      </c>
      <c r="N83" s="63" t="str">
        <f aca="false">IF($B83=N$1,$C83,"")</f>
        <v/>
      </c>
      <c r="R83" s="71" t="str">
        <f aca="false">IF($B83=R$1,$C83,"")</f>
        <v/>
      </c>
      <c r="V83" s="67" t="str">
        <f aca="false">IF($B83=V$1,$C83,"")</f>
        <v/>
      </c>
      <c r="Z83" s="63" t="str">
        <f aca="false">IF($B83=Z$1,$C83,"")</f>
        <v/>
      </c>
      <c r="AD83" s="71" t="str">
        <f aca="false">IF($B83=AD$1,$C83,"")</f>
        <v/>
      </c>
      <c r="AH83" s="67" t="str">
        <f aca="false">IF($B83=AH$1,$C83,"")</f>
        <v/>
      </c>
      <c r="AL83" s="63" t="str">
        <f aca="false">IF($B83=AL$1,$C83,"")</f>
        <v/>
      </c>
      <c r="AP83" s="71" t="str">
        <f aca="false">IF($B83=AP$1,$C83,"")</f>
        <v/>
      </c>
      <c r="AT83" s="67" t="str">
        <f aca="false">IF($B83=AT$1,$C83,"")</f>
        <v/>
      </c>
      <c r="AX83" s="63" t="str">
        <f aca="false">IF($B83=AX$1,$C83,"")</f>
        <v/>
      </c>
      <c r="BB83" s="71" t="str">
        <f aca="false">IF($B83=BB$1,$C83,"")</f>
        <v/>
      </c>
      <c r="BC83" s="75"/>
      <c r="BD83" s="75"/>
      <c r="BE83" s="75"/>
      <c r="BF83" s="67" t="str">
        <f aca="false">IF($B83=BF$1,$C83,"")</f>
        <v/>
      </c>
      <c r="BJ83" s="63" t="str">
        <f aca="false">IF($B83=BJ$1,$C83,"")</f>
        <v/>
      </c>
      <c r="BN83" s="6"/>
      <c r="BO83" s="2"/>
      <c r="BP83" s="2"/>
    </row>
    <row r="84" customFormat="false" ht="12.8" hidden="false" customHeight="false" outlineLevel="0" collapsed="false">
      <c r="A84" s="0" t="str">
        <f aca="false">IFERROR(IF(SMALL(Manquants!E$2:E$900,ROW()-1)=SMALL(Manquants!E$2:E$900,ROW()),"",SMALL(Manquants!E$2:E$900,ROW()-1)),"")</f>
        <v/>
      </c>
      <c r="B84" s="0" t="str">
        <f aca="false">IF(A84="","",VLOOKUP(A84,Manquants!E$1:F$900,2,0))</f>
        <v/>
      </c>
      <c r="C84" s="0" t="str">
        <f aca="false">IF(A84="","",SUMIFS(Manquants!AI:AI,Manquants!E:E,A84))</f>
        <v/>
      </c>
      <c r="J84" s="67" t="str">
        <f aca="false">IF($B84=J$1,$C84,"")</f>
        <v/>
      </c>
      <c r="N84" s="63" t="str">
        <f aca="false">IF($B84=N$1,$C84,"")</f>
        <v/>
      </c>
      <c r="R84" s="71" t="str">
        <f aca="false">IF($B84=R$1,$C84,"")</f>
        <v/>
      </c>
      <c r="V84" s="67" t="str">
        <f aca="false">IF($B84=V$1,$C84,"")</f>
        <v/>
      </c>
      <c r="Z84" s="63" t="str">
        <f aca="false">IF($B84=Z$1,$C84,"")</f>
        <v/>
      </c>
      <c r="AD84" s="71" t="str">
        <f aca="false">IF($B84=AD$1,$C84,"")</f>
        <v/>
      </c>
      <c r="AH84" s="67" t="str">
        <f aca="false">IF($B84=AH$1,$C84,"")</f>
        <v/>
      </c>
      <c r="AL84" s="63" t="str">
        <f aca="false">IF($B84=AL$1,$C84,"")</f>
        <v/>
      </c>
      <c r="AP84" s="71" t="str">
        <f aca="false">IF($B84=AP$1,$C84,"")</f>
        <v/>
      </c>
      <c r="AT84" s="67" t="str">
        <f aca="false">IF($B84=AT$1,$C84,"")</f>
        <v/>
      </c>
      <c r="AX84" s="63" t="str">
        <f aca="false">IF($B84=AX$1,$C84,"")</f>
        <v/>
      </c>
      <c r="BB84" s="71" t="str">
        <f aca="false">IF($B84=BB$1,$C84,"")</f>
        <v/>
      </c>
      <c r="BC84" s="75"/>
      <c r="BD84" s="75"/>
      <c r="BE84" s="75"/>
      <c r="BF84" s="67" t="str">
        <f aca="false">IF($B84=BF$1,$C84,"")</f>
        <v/>
      </c>
      <c r="BJ84" s="63" t="str">
        <f aca="false">IF($B84=BJ$1,$C84,"")</f>
        <v/>
      </c>
      <c r="BN84" s="6"/>
      <c r="BO84" s="2"/>
      <c r="BP84" s="2"/>
    </row>
    <row r="85" customFormat="false" ht="12.8" hidden="false" customHeight="false" outlineLevel="0" collapsed="false">
      <c r="A85" s="0" t="n">
        <f aca="false">IFERROR(IF(SMALL(Manquants!E$2:E$900,ROW()-1)=SMALL(Manquants!E$2:E$900,ROW()),"",SMALL(Manquants!E$2:E$900,ROW()-1)),"")</f>
        <v>127199</v>
      </c>
      <c r="B85" s="0" t="str">
        <f aca="false">IF(A85="","",VLOOKUP(A85,Manquants!E$1:F$900,2,0))</f>
        <v>SURG</v>
      </c>
      <c r="C85" s="0" t="n">
        <f aca="false">IF(A85="","",SUMIFS(Manquants!AI:AI,Manquants!E:E,A85))</f>
        <v>4</v>
      </c>
      <c r="J85" s="67" t="str">
        <f aca="false">IF($B85=J$1,$C85,"")</f>
        <v/>
      </c>
      <c r="N85" s="63" t="str">
        <f aca="false">IF($B85=N$1,$C85,"")</f>
        <v/>
      </c>
      <c r="R85" s="71" t="str">
        <f aca="false">IF($B85=R$1,$C85,"")</f>
        <v/>
      </c>
      <c r="V85" s="67" t="str">
        <f aca="false">IF($B85=V$1,$C85,"")</f>
        <v/>
      </c>
      <c r="Z85" s="63" t="str">
        <f aca="false">IF($B85=Z$1,$C85,"")</f>
        <v/>
      </c>
      <c r="AD85" s="71" t="str">
        <f aca="false">IF($B85=AD$1,$C85,"")</f>
        <v/>
      </c>
      <c r="AH85" s="67" t="str">
        <f aca="false">IF($B85=AH$1,$C85,"")</f>
        <v/>
      </c>
      <c r="AL85" s="63" t="str">
        <f aca="false">IF($B85=AL$1,$C85,"")</f>
        <v/>
      </c>
      <c r="AP85" s="71" t="str">
        <f aca="false">IF($B85=AP$1,$C85,"")</f>
        <v/>
      </c>
      <c r="AT85" s="67" t="str">
        <f aca="false">IF($B85=AT$1,$C85,"")</f>
        <v/>
      </c>
      <c r="AX85" s="63" t="str">
        <f aca="false">IF($B85=AX$1,$C85,"")</f>
        <v/>
      </c>
      <c r="BB85" s="71" t="n">
        <f aca="false">IF($B85=BB$1,$C85,"")</f>
        <v>4</v>
      </c>
      <c r="BC85" s="75"/>
      <c r="BD85" s="75"/>
      <c r="BE85" s="75"/>
      <c r="BF85" s="67" t="str">
        <f aca="false">IF($B85=BF$1,$C85,"")</f>
        <v/>
      </c>
      <c r="BJ85" s="63" t="str">
        <f aca="false">IF($B85=BJ$1,$C85,"")</f>
        <v/>
      </c>
      <c r="BN85" s="6"/>
      <c r="BO85" s="2"/>
      <c r="BP85" s="2"/>
    </row>
    <row r="86" customFormat="false" ht="12.8" hidden="false" customHeight="false" outlineLevel="0" collapsed="false">
      <c r="A86" s="0" t="n">
        <f aca="false">IFERROR(IF(SMALL(Manquants!E$2:E$900,ROW()-1)=SMALL(Manquants!E$2:E$900,ROW()),"",SMALL(Manquants!E$2:E$900,ROW()-1)),"")</f>
        <v>129753</v>
      </c>
      <c r="B86" s="0" t="str">
        <f aca="false">IF(A86="","",VLOOKUP(A86,Manquants!E$1:F$900,2,0))</f>
        <v>SURG</v>
      </c>
      <c r="C86" s="0" t="n">
        <f aca="false">IF(A86="","",SUMIFS(Manquants!AI:AI,Manquants!E:E,A86))</f>
        <v>1</v>
      </c>
      <c r="J86" s="67" t="str">
        <f aca="false">IF($B86=J$1,$C86,"")</f>
        <v/>
      </c>
      <c r="N86" s="63" t="str">
        <f aca="false">IF($B86=N$1,$C86,"")</f>
        <v/>
      </c>
      <c r="R86" s="71" t="str">
        <f aca="false">IF($B86=R$1,$C86,"")</f>
        <v/>
      </c>
      <c r="V86" s="67" t="str">
        <f aca="false">IF($B86=V$1,$C86,"")</f>
        <v/>
      </c>
      <c r="Z86" s="63" t="str">
        <f aca="false">IF($B86=Z$1,$C86,"")</f>
        <v/>
      </c>
      <c r="AD86" s="71" t="str">
        <f aca="false">IF($B86=AD$1,$C86,"")</f>
        <v/>
      </c>
      <c r="AH86" s="67" t="str">
        <f aca="false">IF($B86=AH$1,$C86,"")</f>
        <v/>
      </c>
      <c r="AL86" s="63" t="str">
        <f aca="false">IF($B86=AL$1,$C86,"")</f>
        <v/>
      </c>
      <c r="AP86" s="71" t="str">
        <f aca="false">IF($B86=AP$1,$C86,"")</f>
        <v/>
      </c>
      <c r="AT86" s="67" t="str">
        <f aca="false">IF($B86=AT$1,$C86,"")</f>
        <v/>
      </c>
      <c r="AX86" s="63" t="str">
        <f aca="false">IF($B86=AX$1,$C86,"")</f>
        <v/>
      </c>
      <c r="BB86" s="71" t="n">
        <f aca="false">IF($B86=BB$1,$C86,"")</f>
        <v>1</v>
      </c>
      <c r="BC86" s="75"/>
      <c r="BD86" s="75"/>
      <c r="BE86" s="75"/>
      <c r="BF86" s="67" t="str">
        <f aca="false">IF($B86=BF$1,$C86,"")</f>
        <v/>
      </c>
      <c r="BJ86" s="63" t="str">
        <f aca="false">IF($B86=BJ$1,$C86,"")</f>
        <v/>
      </c>
      <c r="BN86" s="6"/>
      <c r="BO86" s="2"/>
      <c r="BP86" s="2"/>
    </row>
    <row r="87" customFormat="false" ht="12.8" hidden="false" customHeight="false" outlineLevel="0" collapsed="false">
      <c r="A87" s="0" t="n">
        <f aca="false">IFERROR(IF(SMALL(Manquants!E$2:E$900,ROW()-1)=SMALL(Manquants!E$2:E$900,ROW()),"",SMALL(Manquants!E$2:E$900,ROW()-1)),"")</f>
        <v>131424</v>
      </c>
      <c r="B87" s="0" t="str">
        <f aca="false">IF(A87="","",VLOOKUP(A87,Manquants!E$1:F$900,2,0))</f>
        <v>SURG</v>
      </c>
      <c r="C87" s="0" t="n">
        <f aca="false">IF(A87="","",SUMIFS(Manquants!AI:AI,Manquants!E:E,A87))</f>
        <v>2</v>
      </c>
      <c r="J87" s="67" t="str">
        <f aca="false">IF($B87=J$1,$C87,"")</f>
        <v/>
      </c>
      <c r="N87" s="63" t="str">
        <f aca="false">IF($B87=N$1,$C87,"")</f>
        <v/>
      </c>
      <c r="R87" s="71" t="str">
        <f aca="false">IF($B87=R$1,$C87,"")</f>
        <v/>
      </c>
      <c r="V87" s="67" t="str">
        <f aca="false">IF($B87=V$1,$C87,"")</f>
        <v/>
      </c>
      <c r="Z87" s="63" t="str">
        <f aca="false">IF($B87=Z$1,$C87,"")</f>
        <v/>
      </c>
      <c r="AD87" s="71" t="str">
        <f aca="false">IF($B87=AD$1,$C87,"")</f>
        <v/>
      </c>
      <c r="AH87" s="67" t="str">
        <f aca="false">IF($B87=AH$1,$C87,"")</f>
        <v/>
      </c>
      <c r="AL87" s="63" t="str">
        <f aca="false">IF($B87=AL$1,$C87,"")</f>
        <v/>
      </c>
      <c r="AP87" s="71" t="str">
        <f aca="false">IF($B87=AP$1,$C87,"")</f>
        <v/>
      </c>
      <c r="AT87" s="67" t="str">
        <f aca="false">IF($B87=AT$1,$C87,"")</f>
        <v/>
      </c>
      <c r="AX87" s="63" t="str">
        <f aca="false">IF($B87=AX$1,$C87,"")</f>
        <v/>
      </c>
      <c r="BB87" s="71" t="n">
        <f aca="false">IF($B87=BB$1,$C87,"")</f>
        <v>2</v>
      </c>
      <c r="BC87" s="75"/>
      <c r="BD87" s="75"/>
      <c r="BE87" s="75"/>
      <c r="BF87" s="67" t="str">
        <f aca="false">IF($B87=BF$1,$C87,"")</f>
        <v/>
      </c>
      <c r="BJ87" s="63" t="str">
        <f aca="false">IF($B87=BJ$1,$C87,"")</f>
        <v/>
      </c>
      <c r="BN87" s="6"/>
      <c r="BO87" s="2"/>
      <c r="BP87" s="2"/>
    </row>
    <row r="88" customFormat="false" ht="12.8" hidden="false" customHeight="false" outlineLevel="0" collapsed="false">
      <c r="A88" s="0" t="str">
        <f aca="false">IFERROR(IF(SMALL(Manquants!E$2:E$900,ROW()-1)=SMALL(Manquants!E$2:E$900,ROW()),"",SMALL(Manquants!E$2:E$900,ROW()-1)),"")</f>
        <v/>
      </c>
      <c r="B88" s="0" t="str">
        <f aca="false">IF(A88="","",VLOOKUP(A88,Manquants!E$1:F$900,2,0))</f>
        <v/>
      </c>
      <c r="C88" s="0" t="str">
        <f aca="false">IF(A88="","",SUMIFS(Manquants!AI:AI,Manquants!E:E,A88))</f>
        <v/>
      </c>
      <c r="J88" s="67" t="str">
        <f aca="false">IF($B88=J$1,$C88,"")</f>
        <v/>
      </c>
      <c r="N88" s="63" t="str">
        <f aca="false">IF($B88=N$1,$C88,"")</f>
        <v/>
      </c>
      <c r="R88" s="71" t="str">
        <f aca="false">IF($B88=R$1,$C88,"")</f>
        <v/>
      </c>
      <c r="V88" s="67" t="str">
        <f aca="false">IF($B88=V$1,$C88,"")</f>
        <v/>
      </c>
      <c r="Z88" s="63" t="str">
        <f aca="false">IF($B88=Z$1,$C88,"")</f>
        <v/>
      </c>
      <c r="AD88" s="71" t="str">
        <f aca="false">IF($B88=AD$1,$C88,"")</f>
        <v/>
      </c>
      <c r="AH88" s="67" t="str">
        <f aca="false">IF($B88=AH$1,$C88,"")</f>
        <v/>
      </c>
      <c r="AL88" s="63" t="str">
        <f aca="false">IF($B88=AL$1,$C88,"")</f>
        <v/>
      </c>
      <c r="AP88" s="71" t="str">
        <f aca="false">IF($B88=AP$1,$C88,"")</f>
        <v/>
      </c>
      <c r="AT88" s="67" t="str">
        <f aca="false">IF($B88=AT$1,$C88,"")</f>
        <v/>
      </c>
      <c r="AX88" s="63" t="str">
        <f aca="false">IF($B88=AX$1,$C88,"")</f>
        <v/>
      </c>
      <c r="BB88" s="71" t="str">
        <f aca="false">IF($B88=BB$1,$C88,"")</f>
        <v/>
      </c>
      <c r="BC88" s="75"/>
      <c r="BD88" s="75"/>
      <c r="BE88" s="75"/>
      <c r="BF88" s="67" t="str">
        <f aca="false">IF($B88=BF$1,$C88,"")</f>
        <v/>
      </c>
      <c r="BJ88" s="63" t="str">
        <f aca="false">IF($B88=BJ$1,$C88,"")</f>
        <v/>
      </c>
      <c r="BN88" s="6"/>
      <c r="BO88" s="2"/>
      <c r="BP88" s="2"/>
    </row>
    <row r="89" customFormat="false" ht="12.8" hidden="false" customHeight="false" outlineLevel="0" collapsed="false">
      <c r="A89" s="0" t="n">
        <f aca="false">IFERROR(IF(SMALL(Manquants!E$2:E$900,ROW()-1)=SMALL(Manquants!E$2:E$900,ROW()),"",SMALL(Manquants!E$2:E$900,ROW()-1)),"")</f>
        <v>131847</v>
      </c>
      <c r="B89" s="0" t="str">
        <f aca="false">IF(A89="","",VLOOKUP(A89,Manquants!E$1:F$900,2,0))</f>
        <v>G2P_A</v>
      </c>
      <c r="C89" s="0" t="n">
        <f aca="false">IF(A89="","",SUMIFS(Manquants!AI:AI,Manquants!E:E,A89))</f>
        <v>2</v>
      </c>
      <c r="J89" s="67" t="str">
        <f aca="false">IF($B89=J$1,$C89,"")</f>
        <v/>
      </c>
      <c r="N89" s="63" t="str">
        <f aca="false">IF($B89=N$1,$C89,"")</f>
        <v/>
      </c>
      <c r="R89" s="71" t="str">
        <f aca="false">IF($B89=R$1,$C89,"")</f>
        <v/>
      </c>
      <c r="V89" s="67" t="str">
        <f aca="false">IF($B89=V$1,$C89,"")</f>
        <v/>
      </c>
      <c r="Z89" s="63" t="str">
        <f aca="false">IF($B89=Z$1,$C89,"")</f>
        <v/>
      </c>
      <c r="AD89" s="71" t="str">
        <f aca="false">IF($B89=AD$1,$C89,"")</f>
        <v/>
      </c>
      <c r="AH89" s="67" t="str">
        <f aca="false">IF($B89=AH$1,$C89,"")</f>
        <v/>
      </c>
      <c r="AL89" s="63" t="str">
        <f aca="false">IF($B89=AL$1,$C89,"")</f>
        <v/>
      </c>
      <c r="AP89" s="71" t="str">
        <f aca="false">IF($B89=AP$1,$C89,"")</f>
        <v/>
      </c>
      <c r="AT89" s="67" t="str">
        <f aca="false">IF($B89=AT$1,$C89,"")</f>
        <v/>
      </c>
      <c r="AX89" s="63" t="str">
        <f aca="false">IF($B89=AX$1,$C89,"")</f>
        <v/>
      </c>
      <c r="BB89" s="71" t="str">
        <f aca="false">IF($B89=BB$1,$C89,"")</f>
        <v/>
      </c>
      <c r="BC89" s="75"/>
      <c r="BD89" s="75"/>
      <c r="BE89" s="75"/>
      <c r="BF89" s="67" t="n">
        <f aca="false">IF($B89=BF$1,$C89,"")</f>
        <v>2</v>
      </c>
      <c r="BJ89" s="63" t="str">
        <f aca="false">IF($B89=BJ$1,$C89,"")</f>
        <v/>
      </c>
      <c r="BN89" s="6"/>
      <c r="BO89" s="2"/>
      <c r="BP89" s="2"/>
    </row>
    <row r="90" customFormat="false" ht="12.8" hidden="false" customHeight="false" outlineLevel="0" collapsed="false">
      <c r="A90" s="0" t="str">
        <f aca="false">IFERROR(IF(SMALL(Manquants!E$2:E$900,ROW()-1)=SMALL(Manquants!E$2:E$900,ROW()),"",SMALL(Manquants!E$2:E$900,ROW()-1)),"")</f>
        <v/>
      </c>
      <c r="B90" s="0" t="str">
        <f aca="false">IF(A90="","",VLOOKUP(A90,Manquants!E$1:F$900,2,0))</f>
        <v/>
      </c>
      <c r="C90" s="0" t="str">
        <f aca="false">IF(A90="","",SUMIFS(Manquants!AI:AI,Manquants!E:E,A90))</f>
        <v/>
      </c>
      <c r="J90" s="67" t="str">
        <f aca="false">IF($B90=J$1,$C90,"")</f>
        <v/>
      </c>
      <c r="N90" s="63" t="str">
        <f aca="false">IF($B90=N$1,$C90,"")</f>
        <v/>
      </c>
      <c r="R90" s="71" t="str">
        <f aca="false">IF($B90=R$1,$C90,"")</f>
        <v/>
      </c>
      <c r="V90" s="67" t="str">
        <f aca="false">IF($B90=V$1,$C90,"")</f>
        <v/>
      </c>
      <c r="Z90" s="63" t="str">
        <f aca="false">IF($B90=Z$1,$C90,"")</f>
        <v/>
      </c>
      <c r="AD90" s="71" t="str">
        <f aca="false">IF($B90=AD$1,$C90,"")</f>
        <v/>
      </c>
      <c r="AH90" s="67" t="str">
        <f aca="false">IF($B90=AH$1,$C90,"")</f>
        <v/>
      </c>
      <c r="AL90" s="63" t="str">
        <f aca="false">IF($B90=AL$1,$C90,"")</f>
        <v/>
      </c>
      <c r="AP90" s="71" t="str">
        <f aca="false">IF($B90=AP$1,$C90,"")</f>
        <v/>
      </c>
      <c r="AT90" s="67" t="str">
        <f aca="false">IF($B90=AT$1,$C90,"")</f>
        <v/>
      </c>
      <c r="AX90" s="63" t="str">
        <f aca="false">IF($B90=AX$1,$C90,"")</f>
        <v/>
      </c>
      <c r="BB90" s="71" t="str">
        <f aca="false">IF($B90=BB$1,$C90,"")</f>
        <v/>
      </c>
      <c r="BC90" s="75"/>
      <c r="BD90" s="75"/>
      <c r="BE90" s="75"/>
      <c r="BF90" s="67" t="str">
        <f aca="false">IF($B90=BF$1,$C90,"")</f>
        <v/>
      </c>
      <c r="BJ90" s="63" t="str">
        <f aca="false">IF($B90=BJ$1,$C90,"")</f>
        <v/>
      </c>
      <c r="BN90" s="6"/>
      <c r="BO90" s="2"/>
      <c r="BP90" s="2"/>
    </row>
    <row r="91" customFormat="false" ht="12.8" hidden="false" customHeight="false" outlineLevel="0" collapsed="false">
      <c r="A91" s="0" t="str">
        <f aca="false">IFERROR(IF(SMALL(Manquants!E$2:E$900,ROW()-1)=SMALL(Manquants!E$2:E$900,ROW()),"",SMALL(Manquants!E$2:E$900,ROW()-1)),"")</f>
        <v/>
      </c>
      <c r="B91" s="0" t="str">
        <f aca="false">IF(A91="","",VLOOKUP(A91,Manquants!E$1:F$900,2,0))</f>
        <v/>
      </c>
      <c r="C91" s="0" t="str">
        <f aca="false">IF(A91="","",SUMIFS(Manquants!AI:AI,Manquants!E:E,A91))</f>
        <v/>
      </c>
      <c r="J91" s="67" t="str">
        <f aca="false">IF($B91=J$1,$C91,"")</f>
        <v/>
      </c>
      <c r="N91" s="63" t="str">
        <f aca="false">IF($B91=N$1,$C91,"")</f>
        <v/>
      </c>
      <c r="R91" s="71" t="str">
        <f aca="false">IF($B91=R$1,$C91,"")</f>
        <v/>
      </c>
      <c r="V91" s="67" t="str">
        <f aca="false">IF($B91=V$1,$C91,"")</f>
        <v/>
      </c>
      <c r="Z91" s="63" t="str">
        <f aca="false">IF($B91=Z$1,$C91,"")</f>
        <v/>
      </c>
      <c r="AD91" s="71" t="str">
        <f aca="false">IF($B91=AD$1,$C91,"")</f>
        <v/>
      </c>
      <c r="AH91" s="67" t="str">
        <f aca="false">IF($B91=AH$1,$C91,"")</f>
        <v/>
      </c>
      <c r="AL91" s="63" t="str">
        <f aca="false">IF($B91=AL$1,$C91,"")</f>
        <v/>
      </c>
      <c r="AP91" s="71" t="str">
        <f aca="false">IF($B91=AP$1,$C91,"")</f>
        <v/>
      </c>
      <c r="AT91" s="67" t="str">
        <f aca="false">IF($B91=AT$1,$C91,"")</f>
        <v/>
      </c>
      <c r="AX91" s="63" t="str">
        <f aca="false">IF($B91=AX$1,$C91,"")</f>
        <v/>
      </c>
      <c r="BB91" s="71" t="str">
        <f aca="false">IF($B91=BB$1,$C91,"")</f>
        <v/>
      </c>
      <c r="BC91" s="75"/>
      <c r="BD91" s="75"/>
      <c r="BE91" s="75"/>
      <c r="BF91" s="67" t="str">
        <f aca="false">IF($B91=BF$1,$C91,"")</f>
        <v/>
      </c>
      <c r="BJ91" s="63" t="str">
        <f aca="false">IF($B91=BJ$1,$C91,"")</f>
        <v/>
      </c>
      <c r="BN91" s="6"/>
      <c r="BO91" s="2"/>
      <c r="BP91" s="2"/>
    </row>
    <row r="92" customFormat="false" ht="12.8" hidden="false" customHeight="false" outlineLevel="0" collapsed="false">
      <c r="A92" s="0" t="str">
        <f aca="false">IFERROR(IF(SMALL(Manquants!E$2:E$900,ROW()-1)=SMALL(Manquants!E$2:E$900,ROW()),"",SMALL(Manquants!E$2:E$900,ROW()-1)),"")</f>
        <v/>
      </c>
      <c r="B92" s="0" t="str">
        <f aca="false">IF(A92="","",VLOOKUP(A92,Manquants!E$1:F$900,2,0))</f>
        <v/>
      </c>
      <c r="C92" s="0" t="str">
        <f aca="false">IF(A92="","",SUMIFS(Manquants!AI:AI,Manquants!E:E,A92))</f>
        <v/>
      </c>
      <c r="J92" s="67" t="str">
        <f aca="false">IF($B92=J$1,$C92,"")</f>
        <v/>
      </c>
      <c r="N92" s="63" t="str">
        <f aca="false">IF($B92=N$1,$C92,"")</f>
        <v/>
      </c>
      <c r="R92" s="71" t="str">
        <f aca="false">IF($B92=R$1,$C92,"")</f>
        <v/>
      </c>
      <c r="V92" s="67" t="str">
        <f aca="false">IF($B92=V$1,$C92,"")</f>
        <v/>
      </c>
      <c r="Z92" s="63" t="str">
        <f aca="false">IF($B92=Z$1,$C92,"")</f>
        <v/>
      </c>
      <c r="AD92" s="71" t="str">
        <f aca="false">IF($B92=AD$1,$C92,"")</f>
        <v/>
      </c>
      <c r="AH92" s="67" t="str">
        <f aca="false">IF($B92=AH$1,$C92,"")</f>
        <v/>
      </c>
      <c r="AL92" s="63" t="str">
        <f aca="false">IF($B92=AL$1,$C92,"")</f>
        <v/>
      </c>
      <c r="AP92" s="71" t="str">
        <f aca="false">IF($B92=AP$1,$C92,"")</f>
        <v/>
      </c>
      <c r="AT92" s="67" t="str">
        <f aca="false">IF($B92=AT$1,$C92,"")</f>
        <v/>
      </c>
      <c r="AX92" s="63" t="str">
        <f aca="false">IF($B92=AX$1,$C92,"")</f>
        <v/>
      </c>
      <c r="BB92" s="71" t="str">
        <f aca="false">IF($B92=BB$1,$C92,"")</f>
        <v/>
      </c>
      <c r="BC92" s="75"/>
      <c r="BD92" s="75"/>
      <c r="BE92" s="75"/>
      <c r="BF92" s="67" t="str">
        <f aca="false">IF($B92=BF$1,$C92,"")</f>
        <v/>
      </c>
      <c r="BJ92" s="63" t="str">
        <f aca="false">IF($B92=BJ$1,$C92,"")</f>
        <v/>
      </c>
      <c r="BN92" s="6"/>
      <c r="BO92" s="2"/>
      <c r="BP92" s="2"/>
    </row>
    <row r="93" customFormat="false" ht="12.8" hidden="false" customHeight="false" outlineLevel="0" collapsed="false">
      <c r="A93" s="0" t="n">
        <f aca="false">IFERROR(IF(SMALL(Manquants!E$2:E$900,ROW()-1)=SMALL(Manquants!E$2:E$900,ROW()),"",SMALL(Manquants!E$2:E$900,ROW()-1)),"")</f>
        <v>133180</v>
      </c>
      <c r="B93" s="0" t="str">
        <f aca="false">IF(A93="","",VLOOKUP(A93,Manquants!E$1:F$900,2,0))</f>
        <v>SURG</v>
      </c>
      <c r="C93" s="0" t="n">
        <f aca="false">IF(A93="","",SUMIFS(Manquants!AI:AI,Manquants!E:E,A93))</f>
        <v>4</v>
      </c>
      <c r="J93" s="67" t="str">
        <f aca="false">IF($B93=J$1,$C93,"")</f>
        <v/>
      </c>
      <c r="N93" s="63" t="str">
        <f aca="false">IF($B93=N$1,$C93,"")</f>
        <v/>
      </c>
      <c r="R93" s="71" t="str">
        <f aca="false">IF($B93=R$1,$C93,"")</f>
        <v/>
      </c>
      <c r="V93" s="67" t="str">
        <f aca="false">IF($B93=V$1,$C93,"")</f>
        <v/>
      </c>
      <c r="Z93" s="63" t="str">
        <f aca="false">IF($B93=Z$1,$C93,"")</f>
        <v/>
      </c>
      <c r="AD93" s="71" t="str">
        <f aca="false">IF($B93=AD$1,$C93,"")</f>
        <v/>
      </c>
      <c r="AH93" s="67" t="str">
        <f aca="false">IF($B93=AH$1,$C93,"")</f>
        <v/>
      </c>
      <c r="AL93" s="63" t="str">
        <f aca="false">IF($B93=AL$1,$C93,"")</f>
        <v/>
      </c>
      <c r="AP93" s="71" t="str">
        <f aca="false">IF($B93=AP$1,$C93,"")</f>
        <v/>
      </c>
      <c r="AT93" s="67" t="str">
        <f aca="false">IF($B93=AT$1,$C93,"")</f>
        <v/>
      </c>
      <c r="AX93" s="63" t="str">
        <f aca="false">IF($B93=AX$1,$C93,"")</f>
        <v/>
      </c>
      <c r="BB93" s="71" t="n">
        <f aca="false">IF($B93=BB$1,$C93,"")</f>
        <v>4</v>
      </c>
      <c r="BC93" s="75"/>
      <c r="BD93" s="75"/>
      <c r="BE93" s="75"/>
      <c r="BF93" s="67" t="str">
        <f aca="false">IF($B93=BF$1,$C93,"")</f>
        <v/>
      </c>
      <c r="BJ93" s="63" t="str">
        <f aca="false">IF($B93=BJ$1,$C93,"")</f>
        <v/>
      </c>
      <c r="BN93" s="6"/>
      <c r="BO93" s="2"/>
      <c r="BP93" s="2"/>
    </row>
    <row r="94" customFormat="false" ht="12.8" hidden="false" customHeight="false" outlineLevel="0" collapsed="false">
      <c r="A94" s="0" t="str">
        <f aca="false">IFERROR(IF(SMALL(Manquants!E$2:E$900,ROW()-1)=SMALL(Manquants!E$2:E$900,ROW()),"",SMALL(Manquants!E$2:E$900,ROW()-1)),"")</f>
        <v/>
      </c>
      <c r="B94" s="0" t="str">
        <f aca="false">IF(A94="","",VLOOKUP(A94,Manquants!E$1:F$900,2,0))</f>
        <v/>
      </c>
      <c r="C94" s="0" t="str">
        <f aca="false">IF(A94="","",SUMIFS(Manquants!AI:AI,Manquants!E:E,A94))</f>
        <v/>
      </c>
      <c r="J94" s="67" t="str">
        <f aca="false">IF($B94=J$1,$C94,"")</f>
        <v/>
      </c>
      <c r="N94" s="63" t="str">
        <f aca="false">IF($B94=N$1,$C94,"")</f>
        <v/>
      </c>
      <c r="R94" s="71" t="str">
        <f aca="false">IF($B94=R$1,$C94,"")</f>
        <v/>
      </c>
      <c r="V94" s="67" t="str">
        <f aca="false">IF($B94=V$1,$C94,"")</f>
        <v/>
      </c>
      <c r="Z94" s="63" t="str">
        <f aca="false">IF($B94=Z$1,$C94,"")</f>
        <v/>
      </c>
      <c r="AD94" s="71" t="str">
        <f aca="false">IF($B94=AD$1,$C94,"")</f>
        <v/>
      </c>
      <c r="AH94" s="67" t="str">
        <f aca="false">IF($B94=AH$1,$C94,"")</f>
        <v/>
      </c>
      <c r="AL94" s="63" t="str">
        <f aca="false">IF($B94=AL$1,$C94,"")</f>
        <v/>
      </c>
      <c r="AP94" s="71" t="str">
        <f aca="false">IF($B94=AP$1,$C94,"")</f>
        <v/>
      </c>
      <c r="AT94" s="67" t="str">
        <f aca="false">IF($B94=AT$1,$C94,"")</f>
        <v/>
      </c>
      <c r="AX94" s="63" t="str">
        <f aca="false">IF($B94=AX$1,$C94,"")</f>
        <v/>
      </c>
      <c r="BB94" s="71" t="str">
        <f aca="false">IF($B94=BB$1,$C94,"")</f>
        <v/>
      </c>
      <c r="BC94" s="75"/>
      <c r="BD94" s="75"/>
      <c r="BE94" s="75"/>
      <c r="BF94" s="67" t="str">
        <f aca="false">IF($B94=BF$1,$C94,"")</f>
        <v/>
      </c>
      <c r="BJ94" s="63" t="str">
        <f aca="false">IF($B94=BJ$1,$C94,"")</f>
        <v/>
      </c>
      <c r="BN94" s="6"/>
      <c r="BO94" s="2"/>
      <c r="BP94" s="2"/>
    </row>
    <row r="95" customFormat="false" ht="12.8" hidden="false" customHeight="false" outlineLevel="0" collapsed="false">
      <c r="A95" s="0" t="n">
        <f aca="false">IFERROR(IF(SMALL(Manquants!E$2:E$900,ROW()-1)=SMALL(Manquants!E$2:E$900,ROW()),"",SMALL(Manquants!E$2:E$900,ROW()-1)),"")</f>
        <v>137304</v>
      </c>
      <c r="B95" s="0" t="str">
        <f aca="false">IF(A95="","",VLOOKUP(A95,Manquants!E$1:F$900,2,0))</f>
        <v>G2P_A</v>
      </c>
      <c r="C95" s="0" t="n">
        <f aca="false">IF(A95="","",SUMIFS(Manquants!AI:AI,Manquants!E:E,A95))</f>
        <v>2</v>
      </c>
      <c r="J95" s="67" t="str">
        <f aca="false">IF($B95=J$1,$C95,"")</f>
        <v/>
      </c>
      <c r="N95" s="63" t="str">
        <f aca="false">IF($B95=N$1,$C95,"")</f>
        <v/>
      </c>
      <c r="R95" s="71" t="str">
        <f aca="false">IF($B95=R$1,$C95,"")</f>
        <v/>
      </c>
      <c r="V95" s="67" t="str">
        <f aca="false">IF($B95=V$1,$C95,"")</f>
        <v/>
      </c>
      <c r="Z95" s="63" t="str">
        <f aca="false">IF($B95=Z$1,$C95,"")</f>
        <v/>
      </c>
      <c r="AD95" s="71" t="str">
        <f aca="false">IF($B95=AD$1,$C95,"")</f>
        <v/>
      </c>
      <c r="AH95" s="67" t="str">
        <f aca="false">IF($B95=AH$1,$C95,"")</f>
        <v/>
      </c>
      <c r="AL95" s="63" t="str">
        <f aca="false">IF($B95=AL$1,$C95,"")</f>
        <v/>
      </c>
      <c r="AP95" s="71" t="str">
        <f aca="false">IF($B95=AP$1,$C95,"")</f>
        <v/>
      </c>
      <c r="AT95" s="67" t="str">
        <f aca="false">IF($B95=AT$1,$C95,"")</f>
        <v/>
      </c>
      <c r="AX95" s="63" t="str">
        <f aca="false">IF($B95=AX$1,$C95,"")</f>
        <v/>
      </c>
      <c r="BB95" s="71" t="str">
        <f aca="false">IF($B95=BB$1,$C95,"")</f>
        <v/>
      </c>
      <c r="BC95" s="75"/>
      <c r="BD95" s="75"/>
      <c r="BE95" s="75"/>
      <c r="BF95" s="67" t="n">
        <f aca="false">IF($B95=BF$1,$C95,"")</f>
        <v>2</v>
      </c>
      <c r="BJ95" s="63" t="str">
        <f aca="false">IF($B95=BJ$1,$C95,"")</f>
        <v/>
      </c>
      <c r="BN95" s="6"/>
      <c r="BO95" s="2"/>
      <c r="BP95" s="2"/>
    </row>
    <row r="96" customFormat="false" ht="12.8" hidden="false" customHeight="false" outlineLevel="0" collapsed="false">
      <c r="A96" s="0" t="n">
        <f aca="false">IFERROR(IF(SMALL(Manquants!E$2:E$900,ROW()-1)=SMALL(Manquants!E$2:E$900,ROW()),"",SMALL(Manquants!E$2:E$900,ROW()-1)),"")</f>
        <v>137993</v>
      </c>
      <c r="B96" s="0" t="str">
        <f aca="false">IF(A96="","",VLOOKUP(A96,Manquants!E$1:F$900,2,0))</f>
        <v>G2P_A</v>
      </c>
      <c r="C96" s="0" t="n">
        <f aca="false">IF(A96="","",SUMIFS(Manquants!AI:AI,Manquants!E:E,A96))</f>
        <v>1</v>
      </c>
      <c r="J96" s="67" t="str">
        <f aca="false">IF($B96=J$1,$C96,"")</f>
        <v/>
      </c>
      <c r="N96" s="63" t="str">
        <f aca="false">IF($B96=N$1,$C96,"")</f>
        <v/>
      </c>
      <c r="R96" s="71" t="str">
        <f aca="false">IF($B96=R$1,$C96,"")</f>
        <v/>
      </c>
      <c r="V96" s="67" t="str">
        <f aca="false">IF($B96=V$1,$C96,"")</f>
        <v/>
      </c>
      <c r="Z96" s="63" t="str">
        <f aca="false">IF($B96=Z$1,$C96,"")</f>
        <v/>
      </c>
      <c r="AD96" s="71" t="str">
        <f aca="false">IF($B96=AD$1,$C96,"")</f>
        <v/>
      </c>
      <c r="AH96" s="67" t="str">
        <f aca="false">IF($B96=AH$1,$C96,"")</f>
        <v/>
      </c>
      <c r="AL96" s="63" t="str">
        <f aca="false">IF($B96=AL$1,$C96,"")</f>
        <v/>
      </c>
      <c r="AP96" s="71" t="str">
        <f aca="false">IF($B96=AP$1,$C96,"")</f>
        <v/>
      </c>
      <c r="AT96" s="67" t="str">
        <f aca="false">IF($B96=AT$1,$C96,"")</f>
        <v/>
      </c>
      <c r="AX96" s="63" t="str">
        <f aca="false">IF($B96=AX$1,$C96,"")</f>
        <v/>
      </c>
      <c r="BB96" s="71" t="str">
        <f aca="false">IF($B96=BB$1,$C96,"")</f>
        <v/>
      </c>
      <c r="BC96" s="75"/>
      <c r="BD96" s="75"/>
      <c r="BE96" s="75"/>
      <c r="BF96" s="67" t="n">
        <f aca="false">IF($B96=BF$1,$C96,"")</f>
        <v>1</v>
      </c>
      <c r="BJ96" s="63" t="str">
        <f aca="false">IF($B96=BJ$1,$C96,"")</f>
        <v/>
      </c>
      <c r="BN96" s="6"/>
      <c r="BO96" s="2"/>
      <c r="BP96" s="2"/>
    </row>
    <row r="97" customFormat="false" ht="12.8" hidden="false" customHeight="false" outlineLevel="0" collapsed="false">
      <c r="A97" s="0" t="str">
        <f aca="false">IFERROR(IF(SMALL(Manquants!E$2:E$900,ROW()-1)=SMALL(Manquants!E$2:E$900,ROW()),"",SMALL(Manquants!E$2:E$900,ROW()-1)),"")</f>
        <v/>
      </c>
      <c r="B97" s="0" t="str">
        <f aca="false">IF(A97="","",VLOOKUP(A97,Manquants!E$1:F$900,2,0))</f>
        <v/>
      </c>
      <c r="C97" s="0" t="str">
        <f aca="false">IF(A97="","",SUMIFS(Manquants!AI:AI,Manquants!E:E,A97))</f>
        <v/>
      </c>
      <c r="J97" s="67" t="str">
        <f aca="false">IF($B97=J$1,$C97,"")</f>
        <v/>
      </c>
      <c r="N97" s="63" t="str">
        <f aca="false">IF($B97=N$1,$C97,"")</f>
        <v/>
      </c>
      <c r="R97" s="71" t="str">
        <f aca="false">IF($B97=R$1,$C97,"")</f>
        <v/>
      </c>
      <c r="V97" s="67" t="str">
        <f aca="false">IF($B97=V$1,$C97,"")</f>
        <v/>
      </c>
      <c r="Z97" s="63" t="str">
        <f aca="false">IF($B97=Z$1,$C97,"")</f>
        <v/>
      </c>
      <c r="AD97" s="71" t="str">
        <f aca="false">IF($B97=AD$1,$C97,"")</f>
        <v/>
      </c>
      <c r="AH97" s="67" t="str">
        <f aca="false">IF($B97=AH$1,$C97,"")</f>
        <v/>
      </c>
      <c r="AL97" s="63" t="str">
        <f aca="false">IF($B97=AL$1,$C97,"")</f>
        <v/>
      </c>
      <c r="AP97" s="71" t="str">
        <f aca="false">IF($B97=AP$1,$C97,"")</f>
        <v/>
      </c>
      <c r="AT97" s="67" t="str">
        <f aca="false">IF($B97=AT$1,$C97,"")</f>
        <v/>
      </c>
      <c r="AX97" s="63" t="str">
        <f aca="false">IF($B97=AX$1,$C97,"")</f>
        <v/>
      </c>
      <c r="BB97" s="71" t="str">
        <f aca="false">IF($B97=BB$1,$C97,"")</f>
        <v/>
      </c>
      <c r="BC97" s="75"/>
      <c r="BD97" s="75"/>
      <c r="BE97" s="75"/>
      <c r="BF97" s="67" t="str">
        <f aca="false">IF($B97=BF$1,$C97,"")</f>
        <v/>
      </c>
      <c r="BJ97" s="63" t="str">
        <f aca="false">IF($B97=BJ$1,$C97,"")</f>
        <v/>
      </c>
      <c r="BN97" s="6"/>
      <c r="BO97" s="2"/>
      <c r="BP97" s="2"/>
    </row>
    <row r="98" customFormat="false" ht="12.8" hidden="false" customHeight="false" outlineLevel="0" collapsed="false">
      <c r="A98" s="0" t="str">
        <f aca="false">IFERROR(IF(SMALL(Manquants!E$2:E$900,ROW()-1)=SMALL(Manquants!E$2:E$900,ROW()),"",SMALL(Manquants!E$2:E$900,ROW()-1)),"")</f>
        <v/>
      </c>
      <c r="B98" s="0" t="str">
        <f aca="false">IF(A98="","",VLOOKUP(A98,Manquants!E$1:F$900,2,0))</f>
        <v/>
      </c>
      <c r="C98" s="0" t="str">
        <f aca="false">IF(A98="","",SUMIFS(Manquants!AI:AI,Manquants!E:E,A98))</f>
        <v/>
      </c>
      <c r="J98" s="67" t="str">
        <f aca="false">IF($B98=J$1,$C98,"")</f>
        <v/>
      </c>
      <c r="N98" s="63" t="str">
        <f aca="false">IF($B98=N$1,$C98,"")</f>
        <v/>
      </c>
      <c r="R98" s="71" t="str">
        <f aca="false">IF($B98=R$1,$C98,"")</f>
        <v/>
      </c>
      <c r="V98" s="67" t="str">
        <f aca="false">IF($B98=V$1,$C98,"")</f>
        <v/>
      </c>
      <c r="Z98" s="63" t="str">
        <f aca="false">IF($B98=Z$1,$C98,"")</f>
        <v/>
      </c>
      <c r="AD98" s="71" t="str">
        <f aca="false">IF($B98=AD$1,$C98,"")</f>
        <v/>
      </c>
      <c r="AH98" s="67" t="str">
        <f aca="false">IF($B98=AH$1,$C98,"")</f>
        <v/>
      </c>
      <c r="AL98" s="63" t="str">
        <f aca="false">IF($B98=AL$1,$C98,"")</f>
        <v/>
      </c>
      <c r="AP98" s="71" t="str">
        <f aca="false">IF($B98=AP$1,$C98,"")</f>
        <v/>
      </c>
      <c r="AT98" s="67" t="str">
        <f aca="false">IF($B98=AT$1,$C98,"")</f>
        <v/>
      </c>
      <c r="AX98" s="63" t="str">
        <f aca="false">IF($B98=AX$1,$C98,"")</f>
        <v/>
      </c>
      <c r="BB98" s="71" t="str">
        <f aca="false">IF($B98=BB$1,$C98,"")</f>
        <v/>
      </c>
      <c r="BC98" s="75"/>
      <c r="BD98" s="75"/>
      <c r="BE98" s="75"/>
      <c r="BF98" s="67" t="str">
        <f aca="false">IF($B98=BF$1,$C98,"")</f>
        <v/>
      </c>
      <c r="BJ98" s="63" t="str">
        <f aca="false">IF($B98=BJ$1,$C98,"")</f>
        <v/>
      </c>
      <c r="BN98" s="6"/>
      <c r="BO98" s="2"/>
      <c r="BP98" s="2"/>
    </row>
    <row r="99" customFormat="false" ht="12.8" hidden="false" customHeight="false" outlineLevel="0" collapsed="false">
      <c r="A99" s="0" t="str">
        <f aca="false">IFERROR(IF(SMALL(Manquants!E$2:E$900,ROW()-1)=SMALL(Manquants!E$2:E$900,ROW()),"",SMALL(Manquants!E$2:E$900,ROW()-1)),"")</f>
        <v/>
      </c>
      <c r="B99" s="0" t="str">
        <f aca="false">IF(A99="","",VLOOKUP(A99,Manquants!E$1:F$900,2,0))</f>
        <v/>
      </c>
      <c r="C99" s="0" t="str">
        <f aca="false">IF(A99="","",SUMIFS(Manquants!AI:AI,Manquants!E:E,A99))</f>
        <v/>
      </c>
      <c r="J99" s="67" t="str">
        <f aca="false">IF($B99=J$1,$C99,"")</f>
        <v/>
      </c>
      <c r="N99" s="63" t="str">
        <f aca="false">IF($B99=N$1,$C99,"")</f>
        <v/>
      </c>
      <c r="R99" s="71" t="str">
        <f aca="false">IF($B99=R$1,$C99,"")</f>
        <v/>
      </c>
      <c r="V99" s="67" t="str">
        <f aca="false">IF($B99=V$1,$C99,"")</f>
        <v/>
      </c>
      <c r="Z99" s="63" t="str">
        <f aca="false">IF($B99=Z$1,$C99,"")</f>
        <v/>
      </c>
      <c r="AD99" s="71" t="str">
        <f aca="false">IF($B99=AD$1,$C99,"")</f>
        <v/>
      </c>
      <c r="AH99" s="67" t="str">
        <f aca="false">IF($B99=AH$1,$C99,"")</f>
        <v/>
      </c>
      <c r="AL99" s="63" t="str">
        <f aca="false">IF($B99=AL$1,$C99,"")</f>
        <v/>
      </c>
      <c r="AP99" s="71" t="str">
        <f aca="false">IF($B99=AP$1,$C99,"")</f>
        <v/>
      </c>
      <c r="AT99" s="67" t="str">
        <f aca="false">IF($B99=AT$1,$C99,"")</f>
        <v/>
      </c>
      <c r="AX99" s="63" t="str">
        <f aca="false">IF($B99=AX$1,$C99,"")</f>
        <v/>
      </c>
      <c r="BB99" s="71" t="str">
        <f aca="false">IF($B99=BB$1,$C99,"")</f>
        <v/>
      </c>
      <c r="BC99" s="75"/>
      <c r="BD99" s="75"/>
      <c r="BE99" s="75"/>
      <c r="BF99" s="67" t="str">
        <f aca="false">IF($B99=BF$1,$C99,"")</f>
        <v/>
      </c>
      <c r="BJ99" s="63" t="str">
        <f aca="false">IF($B99=BJ$1,$C99,"")</f>
        <v/>
      </c>
      <c r="BN99" s="6"/>
      <c r="BO99" s="2"/>
      <c r="BP99" s="2"/>
    </row>
    <row r="100" customFormat="false" ht="12.8" hidden="false" customHeight="false" outlineLevel="0" collapsed="false">
      <c r="A100" s="0" t="n">
        <f aca="false">IFERROR(IF(SMALL(Manquants!E$2:E$900,ROW()-1)=SMALL(Manquants!E$2:E$900,ROW()),"",SMALL(Manquants!E$2:E$900,ROW()-1)),"")</f>
        <v>140224</v>
      </c>
      <c r="B100" s="0" t="str">
        <f aca="false">IF(A100="","",VLOOKUP(A100,Manquants!E$1:F$900,2,0))</f>
        <v>G2P_F</v>
      </c>
      <c r="C100" s="0" t="n">
        <f aca="false">IF(A100="","",SUMIFS(Manquants!AI:AI,Manquants!E:E,A100))</f>
        <v>4</v>
      </c>
      <c r="J100" s="67" t="str">
        <f aca="false">IF($B100=J$1,$C100,"")</f>
        <v/>
      </c>
      <c r="N100" s="63" t="str">
        <f aca="false">IF($B100=N$1,$C100,"")</f>
        <v/>
      </c>
      <c r="R100" s="71" t="str">
        <f aca="false">IF($B100=R$1,$C100,"")</f>
        <v/>
      </c>
      <c r="V100" s="67" t="str">
        <f aca="false">IF($B100=V$1,$C100,"")</f>
        <v/>
      </c>
      <c r="Z100" s="63" t="str">
        <f aca="false">IF($B100=Z$1,$C100,"")</f>
        <v/>
      </c>
      <c r="AD100" s="71" t="str">
        <f aca="false">IF($B100=AD$1,$C100,"")</f>
        <v/>
      </c>
      <c r="AH100" s="67" t="str">
        <f aca="false">IF($B100=AH$1,$C100,"")</f>
        <v/>
      </c>
      <c r="AL100" s="63" t="str">
        <f aca="false">IF($B100=AL$1,$C100,"")</f>
        <v/>
      </c>
      <c r="AP100" s="71" t="str">
        <f aca="false">IF($B100=AP$1,$C100,"")</f>
        <v/>
      </c>
      <c r="AT100" s="67" t="str">
        <f aca="false">IF($B100=AT$1,$C100,"")</f>
        <v/>
      </c>
      <c r="AX100" s="63" t="str">
        <f aca="false">IF($B100=AX$1,$C100,"")</f>
        <v/>
      </c>
      <c r="BB100" s="71" t="str">
        <f aca="false">IF($B100=BB$1,$C100,"")</f>
        <v/>
      </c>
      <c r="BC100" s="75"/>
      <c r="BD100" s="75"/>
      <c r="BE100" s="75"/>
      <c r="BF100" s="67" t="str">
        <f aca="false">IF($B100=BF$1,$C100,"")</f>
        <v/>
      </c>
      <c r="BJ100" s="63" t="n">
        <f aca="false">IF($B100=BJ$1,$C100,"")</f>
        <v>4</v>
      </c>
      <c r="BN100" s="6"/>
      <c r="BO100" s="2"/>
      <c r="BP100" s="2"/>
    </row>
    <row r="101" customFormat="false" ht="12.8" hidden="false" customHeight="false" outlineLevel="0" collapsed="false">
      <c r="A101" s="0" t="n">
        <f aca="false">IFERROR(IF(SMALL(Manquants!E$2:E$900,ROW()-1)=SMALL(Manquants!E$2:E$900,ROW()),"",SMALL(Manquants!E$2:E$900,ROW()-1)),"")</f>
        <v>143182</v>
      </c>
      <c r="B101" s="0" t="str">
        <f aca="false">IF(A101="","",VLOOKUP(A101,Manquants!E$1:F$900,2,0))</f>
        <v>G2P_A</v>
      </c>
      <c r="C101" s="0" t="n">
        <f aca="false">IF(A101="","",SUMIFS(Manquants!AI:AI,Manquants!E:E,A101))</f>
        <v>1</v>
      </c>
      <c r="J101" s="67" t="str">
        <f aca="false">IF($B101=J$1,$C101,"")</f>
        <v/>
      </c>
      <c r="N101" s="63" t="str">
        <f aca="false">IF($B101=N$1,$C101,"")</f>
        <v/>
      </c>
      <c r="R101" s="71" t="str">
        <f aca="false">IF($B101=R$1,$C101,"")</f>
        <v/>
      </c>
      <c r="V101" s="67" t="str">
        <f aca="false">IF($B101=V$1,$C101,"")</f>
        <v/>
      </c>
      <c r="Z101" s="63" t="str">
        <f aca="false">IF($B101=Z$1,$C101,"")</f>
        <v/>
      </c>
      <c r="AD101" s="71" t="str">
        <f aca="false">IF($B101=AD$1,$C101,"")</f>
        <v/>
      </c>
      <c r="AH101" s="67" t="str">
        <f aca="false">IF($B101=AH$1,$C101,"")</f>
        <v/>
      </c>
      <c r="AL101" s="63" t="str">
        <f aca="false">IF($B101=AL$1,$C101,"")</f>
        <v/>
      </c>
      <c r="AP101" s="71" t="str">
        <f aca="false">IF($B101=AP$1,$C101,"")</f>
        <v/>
      </c>
      <c r="AT101" s="67" t="str">
        <f aca="false">IF($B101=AT$1,$C101,"")</f>
        <v/>
      </c>
      <c r="AX101" s="63" t="str">
        <f aca="false">IF($B101=AX$1,$C101,"")</f>
        <v/>
      </c>
      <c r="BB101" s="71" t="str">
        <f aca="false">IF($B101=BB$1,$C101,"")</f>
        <v/>
      </c>
      <c r="BC101" s="75"/>
      <c r="BD101" s="75"/>
      <c r="BE101" s="75"/>
      <c r="BF101" s="67" t="n">
        <f aca="false">IF($B101=BF$1,$C101,"")</f>
        <v>1</v>
      </c>
      <c r="BJ101" s="63" t="str">
        <f aca="false">IF($B101=BJ$1,$C101,"")</f>
        <v/>
      </c>
      <c r="BN101" s="6"/>
      <c r="BO101" s="2"/>
      <c r="BP101" s="2"/>
    </row>
    <row r="102" customFormat="false" ht="12.8" hidden="false" customHeight="false" outlineLevel="0" collapsed="false">
      <c r="A102" s="0" t="str">
        <f aca="false">IFERROR(IF(SMALL(Manquants!E$2:E$900,ROW()-1)=SMALL(Manquants!E$2:E$900,ROW()),"",SMALL(Manquants!E$2:E$900,ROW()-1)),"")</f>
        <v/>
      </c>
      <c r="B102" s="0" t="str">
        <f aca="false">IF(A102="","",VLOOKUP(A102,Manquants!E$1:F$900,2,0))</f>
        <v/>
      </c>
      <c r="C102" s="0" t="str">
        <f aca="false">IF(A102="","",SUMIFS(Manquants!AI:AI,Manquants!E:E,A102))</f>
        <v/>
      </c>
      <c r="J102" s="67" t="str">
        <f aca="false">IF($B102=J$1,$C102,"")</f>
        <v/>
      </c>
      <c r="N102" s="63" t="str">
        <f aca="false">IF($B102=N$1,$C102,"")</f>
        <v/>
      </c>
      <c r="R102" s="71" t="str">
        <f aca="false">IF($B102=R$1,$C102,"")</f>
        <v/>
      </c>
      <c r="V102" s="67" t="str">
        <f aca="false">IF($B102=V$1,$C102,"")</f>
        <v/>
      </c>
      <c r="Z102" s="63" t="str">
        <f aca="false">IF($B102=Z$1,$C102,"")</f>
        <v/>
      </c>
      <c r="AD102" s="71" t="str">
        <f aca="false">IF($B102=AD$1,$C102,"")</f>
        <v/>
      </c>
      <c r="AH102" s="67" t="str">
        <f aca="false">IF($B102=AH$1,$C102,"")</f>
        <v/>
      </c>
      <c r="AL102" s="63" t="str">
        <f aca="false">IF($B102=AL$1,$C102,"")</f>
        <v/>
      </c>
      <c r="AP102" s="71" t="str">
        <f aca="false">IF($B102=AP$1,$C102,"")</f>
        <v/>
      </c>
      <c r="AT102" s="67" t="str">
        <f aca="false">IF($B102=AT$1,$C102,"")</f>
        <v/>
      </c>
      <c r="AX102" s="63" t="str">
        <f aca="false">IF($B102=AX$1,$C102,"")</f>
        <v/>
      </c>
      <c r="BB102" s="71" t="str">
        <f aca="false">IF($B102=BB$1,$C102,"")</f>
        <v/>
      </c>
      <c r="BC102" s="75"/>
      <c r="BD102" s="75"/>
      <c r="BE102" s="75"/>
      <c r="BF102" s="67" t="str">
        <f aca="false">IF($B102=BF$1,$C102,"")</f>
        <v/>
      </c>
      <c r="BJ102" s="63" t="str">
        <f aca="false">IF($B102=BJ$1,$C102,"")</f>
        <v/>
      </c>
      <c r="BN102" s="6"/>
      <c r="BO102" s="2"/>
      <c r="BP102" s="2"/>
    </row>
    <row r="103" customFormat="false" ht="12.8" hidden="false" customHeight="false" outlineLevel="0" collapsed="false">
      <c r="A103" s="0" t="n">
        <f aca="false">IFERROR(IF(SMALL(Manquants!E$2:E$900,ROW()-1)=SMALL(Manquants!E$2:E$900,ROW()),"",SMALL(Manquants!E$2:E$900,ROW()-1)),"")</f>
        <v>147429</v>
      </c>
      <c r="B103" s="0" t="str">
        <f aca="false">IF(A103="","",VLOOKUP(A103,Manquants!E$1:F$900,2,0))</f>
        <v>G2P_A</v>
      </c>
      <c r="C103" s="0" t="n">
        <f aca="false">IF(A103="","",SUMIFS(Manquants!AI:AI,Manquants!E:E,A103))</f>
        <v>2</v>
      </c>
      <c r="J103" s="67" t="str">
        <f aca="false">IF($B103=J$1,$C103,"")</f>
        <v/>
      </c>
      <c r="N103" s="63" t="str">
        <f aca="false">IF($B103=N$1,$C103,"")</f>
        <v/>
      </c>
      <c r="R103" s="71" t="str">
        <f aca="false">IF($B103=R$1,$C103,"")</f>
        <v/>
      </c>
      <c r="V103" s="67" t="str">
        <f aca="false">IF($B103=V$1,$C103,"")</f>
        <v/>
      </c>
      <c r="Z103" s="63" t="str">
        <f aca="false">IF($B103=Z$1,$C103,"")</f>
        <v/>
      </c>
      <c r="AD103" s="71" t="str">
        <f aca="false">IF($B103=AD$1,$C103,"")</f>
        <v/>
      </c>
      <c r="AH103" s="67" t="str">
        <f aca="false">IF($B103=AH$1,$C103,"")</f>
        <v/>
      </c>
      <c r="AL103" s="63" t="str">
        <f aca="false">IF($B103=AL$1,$C103,"")</f>
        <v/>
      </c>
      <c r="AP103" s="71" t="str">
        <f aca="false">IF($B103=AP$1,$C103,"")</f>
        <v/>
      </c>
      <c r="AT103" s="67" t="str">
        <f aca="false">IF($B103=AT$1,$C103,"")</f>
        <v/>
      </c>
      <c r="AX103" s="63" t="str">
        <f aca="false">IF($B103=AX$1,$C103,"")</f>
        <v/>
      </c>
      <c r="BB103" s="71" t="str">
        <f aca="false">IF($B103=BB$1,$C103,"")</f>
        <v/>
      </c>
      <c r="BC103" s="75"/>
      <c r="BD103" s="75"/>
      <c r="BE103" s="75"/>
      <c r="BF103" s="67" t="n">
        <f aca="false">IF($B103=BF$1,$C103,"")</f>
        <v>2</v>
      </c>
      <c r="BJ103" s="63" t="str">
        <f aca="false">IF($B103=BJ$1,$C103,"")</f>
        <v/>
      </c>
      <c r="BN103" s="6"/>
      <c r="BO103" s="2"/>
      <c r="BP103" s="2"/>
    </row>
    <row r="104" customFormat="false" ht="12.8" hidden="false" customHeight="false" outlineLevel="0" collapsed="false">
      <c r="A104" s="0" t="str">
        <f aca="false">IFERROR(IF(SMALL(Manquants!E$2:E$900,ROW()-1)=SMALL(Manquants!E$2:E$900,ROW()),"",SMALL(Manquants!E$2:E$900,ROW()-1)),"")</f>
        <v/>
      </c>
      <c r="B104" s="0" t="str">
        <f aca="false">IF(A104="","",VLOOKUP(A104,Manquants!E$1:F$900,2,0))</f>
        <v/>
      </c>
      <c r="C104" s="0" t="str">
        <f aca="false">IF(A104="","",SUMIFS(Manquants!AI:AI,Manquants!E:E,A104))</f>
        <v/>
      </c>
      <c r="J104" s="67" t="str">
        <f aca="false">IF($B104=J$1,$C104,"")</f>
        <v/>
      </c>
      <c r="N104" s="63" t="str">
        <f aca="false">IF($B104=N$1,$C104,"")</f>
        <v/>
      </c>
      <c r="R104" s="71" t="str">
        <f aca="false">IF($B104=R$1,$C104,"")</f>
        <v/>
      </c>
      <c r="V104" s="67" t="str">
        <f aca="false">IF($B104=V$1,$C104,"")</f>
        <v/>
      </c>
      <c r="Z104" s="63" t="str">
        <f aca="false">IF($B104=Z$1,$C104,"")</f>
        <v/>
      </c>
      <c r="AD104" s="71" t="str">
        <f aca="false">IF($B104=AD$1,$C104,"")</f>
        <v/>
      </c>
      <c r="AH104" s="67" t="str">
        <f aca="false">IF($B104=AH$1,$C104,"")</f>
        <v/>
      </c>
      <c r="AL104" s="63" t="str">
        <f aca="false">IF($B104=AL$1,$C104,"")</f>
        <v/>
      </c>
      <c r="AP104" s="71" t="str">
        <f aca="false">IF($B104=AP$1,$C104,"")</f>
        <v/>
      </c>
      <c r="AT104" s="67" t="str">
        <f aca="false">IF($B104=AT$1,$C104,"")</f>
        <v/>
      </c>
      <c r="AX104" s="63" t="str">
        <f aca="false">IF($B104=AX$1,$C104,"")</f>
        <v/>
      </c>
      <c r="BB104" s="71" t="str">
        <f aca="false">IF($B104=BB$1,$C104,"")</f>
        <v/>
      </c>
      <c r="BC104" s="75"/>
      <c r="BD104" s="75"/>
      <c r="BE104" s="75"/>
      <c r="BF104" s="67" t="str">
        <f aca="false">IF($B104=BF$1,$C104,"")</f>
        <v/>
      </c>
      <c r="BJ104" s="63" t="str">
        <f aca="false">IF($B104=BJ$1,$C104,"")</f>
        <v/>
      </c>
      <c r="BN104" s="6"/>
      <c r="BO104" s="2"/>
      <c r="BP104" s="2"/>
    </row>
    <row r="105" customFormat="false" ht="12.8" hidden="false" customHeight="false" outlineLevel="0" collapsed="false">
      <c r="A105" s="0" t="str">
        <f aca="false">IFERROR(IF(SMALL(Manquants!E$2:E$900,ROW()-1)=SMALL(Manquants!E$2:E$900,ROW()),"",SMALL(Manquants!E$2:E$900,ROW()-1)),"")</f>
        <v/>
      </c>
      <c r="B105" s="0" t="str">
        <f aca="false">IF(A105="","",VLOOKUP(A105,Manquants!E$1:F$900,2,0))</f>
        <v/>
      </c>
      <c r="C105" s="0" t="str">
        <f aca="false">IF(A105="","",SUMIFS(Manquants!AI:AI,Manquants!E:E,A105))</f>
        <v/>
      </c>
      <c r="J105" s="67" t="str">
        <f aca="false">IF($B105=J$1,$C105,"")</f>
        <v/>
      </c>
      <c r="N105" s="63" t="str">
        <f aca="false">IF($B105=N$1,$C105,"")</f>
        <v/>
      </c>
      <c r="R105" s="71" t="str">
        <f aca="false">IF($B105=R$1,$C105,"")</f>
        <v/>
      </c>
      <c r="V105" s="67" t="str">
        <f aca="false">IF($B105=V$1,$C105,"")</f>
        <v/>
      </c>
      <c r="Z105" s="63" t="str">
        <f aca="false">IF($B105=Z$1,$C105,"")</f>
        <v/>
      </c>
      <c r="AD105" s="71" t="str">
        <f aca="false">IF($B105=AD$1,$C105,"")</f>
        <v/>
      </c>
      <c r="AH105" s="67" t="str">
        <f aca="false">IF($B105=AH$1,$C105,"")</f>
        <v/>
      </c>
      <c r="AL105" s="63" t="str">
        <f aca="false">IF($B105=AL$1,$C105,"")</f>
        <v/>
      </c>
      <c r="AP105" s="71" t="str">
        <f aca="false">IF($B105=AP$1,$C105,"")</f>
        <v/>
      </c>
      <c r="AT105" s="67" t="str">
        <f aca="false">IF($B105=AT$1,$C105,"")</f>
        <v/>
      </c>
      <c r="AX105" s="63" t="str">
        <f aca="false">IF($B105=AX$1,$C105,"")</f>
        <v/>
      </c>
      <c r="BB105" s="71" t="str">
        <f aca="false">IF($B105=BB$1,$C105,"")</f>
        <v/>
      </c>
      <c r="BC105" s="75"/>
      <c r="BD105" s="75"/>
      <c r="BE105" s="75"/>
      <c r="BF105" s="67" t="str">
        <f aca="false">IF($B105=BF$1,$C105,"")</f>
        <v/>
      </c>
      <c r="BJ105" s="63" t="str">
        <f aca="false">IF($B105=BJ$1,$C105,"")</f>
        <v/>
      </c>
      <c r="BN105" s="6"/>
      <c r="BO105" s="2"/>
      <c r="BP105" s="2"/>
    </row>
    <row r="106" customFormat="false" ht="12.8" hidden="false" customHeight="false" outlineLevel="0" collapsed="false">
      <c r="A106" s="0" t="str">
        <f aca="false">IFERROR(IF(SMALL(Manquants!E$2:E$900,ROW()-1)=SMALL(Manquants!E$2:E$900,ROW()),"",SMALL(Manquants!E$2:E$900,ROW()-1)),"")</f>
        <v/>
      </c>
      <c r="B106" s="0" t="str">
        <f aca="false">IF(A106="","",VLOOKUP(A106,Manquants!E$1:F$900,2,0))</f>
        <v/>
      </c>
      <c r="C106" s="0" t="str">
        <f aca="false">IF(A106="","",SUMIFS(Manquants!AI:AI,Manquants!E:E,A106))</f>
        <v/>
      </c>
      <c r="J106" s="67" t="str">
        <f aca="false">IF($B106=J$1,$C106,"")</f>
        <v/>
      </c>
      <c r="N106" s="63" t="str">
        <f aca="false">IF($B106=N$1,$C106,"")</f>
        <v/>
      </c>
      <c r="R106" s="71" t="str">
        <f aca="false">IF($B106=R$1,$C106,"")</f>
        <v/>
      </c>
      <c r="V106" s="67" t="str">
        <f aca="false">IF($B106=V$1,$C106,"")</f>
        <v/>
      </c>
      <c r="Z106" s="63" t="str">
        <f aca="false">IF($B106=Z$1,$C106,"")</f>
        <v/>
      </c>
      <c r="AD106" s="71" t="str">
        <f aca="false">IF($B106=AD$1,$C106,"")</f>
        <v/>
      </c>
      <c r="AH106" s="67" t="str">
        <f aca="false">IF($B106=AH$1,$C106,"")</f>
        <v/>
      </c>
      <c r="AL106" s="63" t="str">
        <f aca="false">IF($B106=AL$1,$C106,"")</f>
        <v/>
      </c>
      <c r="AP106" s="71" t="str">
        <f aca="false">IF($B106=AP$1,$C106,"")</f>
        <v/>
      </c>
      <c r="AT106" s="67" t="str">
        <f aca="false">IF($B106=AT$1,$C106,"")</f>
        <v/>
      </c>
      <c r="AX106" s="63" t="str">
        <f aca="false">IF($B106=AX$1,$C106,"")</f>
        <v/>
      </c>
      <c r="BB106" s="71" t="str">
        <f aca="false">IF($B106=BB$1,$C106,"")</f>
        <v/>
      </c>
      <c r="BC106" s="75"/>
      <c r="BD106" s="75"/>
      <c r="BE106" s="75"/>
      <c r="BF106" s="67" t="str">
        <f aca="false">IF($B106=BF$1,$C106,"")</f>
        <v/>
      </c>
      <c r="BJ106" s="63" t="str">
        <f aca="false">IF($B106=BJ$1,$C106,"")</f>
        <v/>
      </c>
      <c r="BN106" s="6"/>
      <c r="BO106" s="2"/>
      <c r="BP106" s="2"/>
    </row>
    <row r="107" customFormat="false" ht="12.8" hidden="false" customHeight="false" outlineLevel="0" collapsed="false">
      <c r="A107" s="0" t="n">
        <f aca="false">IFERROR(IF(SMALL(Manquants!E$2:E$900,ROW()-1)=SMALL(Manquants!E$2:E$900,ROW()),"",SMALL(Manquants!E$2:E$900,ROW()-1)),"")</f>
        <v>148981</v>
      </c>
      <c r="B107" s="0" t="str">
        <f aca="false">IF(A107="","",VLOOKUP(A107,Manquants!E$1:F$900,2,0))</f>
        <v>G2P_A</v>
      </c>
      <c r="C107" s="0" t="n">
        <f aca="false">IF(A107="","",SUMIFS(Manquants!AI:AI,Manquants!E:E,A107))</f>
        <v>6</v>
      </c>
      <c r="J107" s="67" t="str">
        <f aca="false">IF($B107=J$1,$C107,"")</f>
        <v/>
      </c>
      <c r="N107" s="63" t="str">
        <f aca="false">IF($B107=N$1,$C107,"")</f>
        <v/>
      </c>
      <c r="R107" s="71" t="str">
        <f aca="false">IF($B107=R$1,$C107,"")</f>
        <v/>
      </c>
      <c r="V107" s="67" t="str">
        <f aca="false">IF($B107=V$1,$C107,"")</f>
        <v/>
      </c>
      <c r="Z107" s="63" t="str">
        <f aca="false">IF($B107=Z$1,$C107,"")</f>
        <v/>
      </c>
      <c r="AD107" s="71" t="str">
        <f aca="false">IF($B107=AD$1,$C107,"")</f>
        <v/>
      </c>
      <c r="AH107" s="67" t="str">
        <f aca="false">IF($B107=AH$1,$C107,"")</f>
        <v/>
      </c>
      <c r="AL107" s="63" t="str">
        <f aca="false">IF($B107=AL$1,$C107,"")</f>
        <v/>
      </c>
      <c r="AP107" s="71" t="str">
        <f aca="false">IF($B107=AP$1,$C107,"")</f>
        <v/>
      </c>
      <c r="AT107" s="67" t="str">
        <f aca="false">IF($B107=AT$1,$C107,"")</f>
        <v/>
      </c>
      <c r="AX107" s="63" t="str">
        <f aca="false">IF($B107=AX$1,$C107,"")</f>
        <v/>
      </c>
      <c r="BB107" s="71" t="str">
        <f aca="false">IF($B107=BB$1,$C107,"")</f>
        <v/>
      </c>
      <c r="BC107" s="75"/>
      <c r="BD107" s="75"/>
      <c r="BE107" s="75"/>
      <c r="BF107" s="67" t="n">
        <f aca="false">IF($B107=BF$1,$C107,"")</f>
        <v>6</v>
      </c>
      <c r="BJ107" s="63" t="str">
        <f aca="false">IF($B107=BJ$1,$C107,"")</f>
        <v/>
      </c>
      <c r="BN107" s="6"/>
      <c r="BO107" s="2"/>
      <c r="BP107" s="2"/>
    </row>
    <row r="108" customFormat="false" ht="12.8" hidden="false" customHeight="false" outlineLevel="0" collapsed="false">
      <c r="A108" s="0" t="str">
        <f aca="false">IFERROR(IF(SMALL(Manquants!E$2:E$900,ROW()-1)=SMALL(Manquants!E$2:E$900,ROW()),"",SMALL(Manquants!E$2:E$900,ROW()-1)),"")</f>
        <v/>
      </c>
      <c r="B108" s="0" t="str">
        <f aca="false">IF(A108="","",VLOOKUP(A108,Manquants!E$1:F$900,2,0))</f>
        <v/>
      </c>
      <c r="C108" s="0" t="str">
        <f aca="false">IF(A108="","",SUMIFS(Manquants!AI:AI,Manquants!E:E,A108))</f>
        <v/>
      </c>
      <c r="J108" s="67" t="str">
        <f aca="false">IF($B108=J$1,$C108,"")</f>
        <v/>
      </c>
      <c r="N108" s="63" t="str">
        <f aca="false">IF($B108=N$1,$C108,"")</f>
        <v/>
      </c>
      <c r="R108" s="71" t="str">
        <f aca="false">IF($B108=R$1,$C108,"")</f>
        <v/>
      </c>
      <c r="V108" s="67" t="str">
        <f aca="false">IF($B108=V$1,$C108,"")</f>
        <v/>
      </c>
      <c r="Z108" s="63" t="str">
        <f aca="false">IF($B108=Z$1,$C108,"")</f>
        <v/>
      </c>
      <c r="AD108" s="71" t="str">
        <f aca="false">IF($B108=AD$1,$C108,"")</f>
        <v/>
      </c>
      <c r="AH108" s="67" t="str">
        <f aca="false">IF($B108=AH$1,$C108,"")</f>
        <v/>
      </c>
      <c r="AL108" s="63" t="str">
        <f aca="false">IF($B108=AL$1,$C108,"")</f>
        <v/>
      </c>
      <c r="AP108" s="71" t="str">
        <f aca="false">IF($B108=AP$1,$C108,"")</f>
        <v/>
      </c>
      <c r="AT108" s="67" t="str">
        <f aca="false">IF($B108=AT$1,$C108,"")</f>
        <v/>
      </c>
      <c r="AX108" s="63" t="str">
        <f aca="false">IF($B108=AX$1,$C108,"")</f>
        <v/>
      </c>
      <c r="BB108" s="71" t="str">
        <f aca="false">IF($B108=BB$1,$C108,"")</f>
        <v/>
      </c>
      <c r="BC108" s="75"/>
      <c r="BD108" s="75"/>
      <c r="BE108" s="75"/>
      <c r="BF108" s="67" t="str">
        <f aca="false">IF($B108=BF$1,$C108,"")</f>
        <v/>
      </c>
      <c r="BJ108" s="63" t="str">
        <f aca="false">IF($B108=BJ$1,$C108,"")</f>
        <v/>
      </c>
      <c r="BN108" s="6"/>
      <c r="BO108" s="2"/>
      <c r="BP108" s="2"/>
    </row>
    <row r="109" customFormat="false" ht="12.8" hidden="false" customHeight="false" outlineLevel="0" collapsed="false">
      <c r="A109" s="0" t="str">
        <f aca="false">IFERROR(IF(SMALL(Manquants!E$2:E$900,ROW()-1)=SMALL(Manquants!E$2:E$900,ROW()),"",SMALL(Manquants!E$2:E$900,ROW()-1)),"")</f>
        <v/>
      </c>
      <c r="B109" s="0" t="str">
        <f aca="false">IF(A109="","",VLOOKUP(A109,Manquants!E$1:F$900,2,0))</f>
        <v/>
      </c>
      <c r="C109" s="0" t="str">
        <f aca="false">IF(A109="","",SUMIFS(Manquants!AI:AI,Manquants!E:E,A109))</f>
        <v/>
      </c>
      <c r="J109" s="67" t="str">
        <f aca="false">IF($B109=J$1,$C109,"")</f>
        <v/>
      </c>
      <c r="N109" s="63" t="str">
        <f aca="false">IF($B109=N$1,$C109,"")</f>
        <v/>
      </c>
      <c r="R109" s="71" t="str">
        <f aca="false">IF($B109=R$1,$C109,"")</f>
        <v/>
      </c>
      <c r="V109" s="67" t="str">
        <f aca="false">IF($B109=V$1,$C109,"")</f>
        <v/>
      </c>
      <c r="Z109" s="63" t="str">
        <f aca="false">IF($B109=Z$1,$C109,"")</f>
        <v/>
      </c>
      <c r="AD109" s="71" t="str">
        <f aca="false">IF($B109=AD$1,$C109,"")</f>
        <v/>
      </c>
      <c r="AH109" s="67" t="str">
        <f aca="false">IF($B109=AH$1,$C109,"")</f>
        <v/>
      </c>
      <c r="AL109" s="63" t="str">
        <f aca="false">IF($B109=AL$1,$C109,"")</f>
        <v/>
      </c>
      <c r="AP109" s="71" t="str">
        <f aca="false">IF($B109=AP$1,$C109,"")</f>
        <v/>
      </c>
      <c r="AT109" s="67" t="str">
        <f aca="false">IF($B109=AT$1,$C109,"")</f>
        <v/>
      </c>
      <c r="AX109" s="63" t="str">
        <f aca="false">IF($B109=AX$1,$C109,"")</f>
        <v/>
      </c>
      <c r="BB109" s="71" t="str">
        <f aca="false">IF($B109=BB$1,$C109,"")</f>
        <v/>
      </c>
      <c r="BC109" s="75"/>
      <c r="BD109" s="75"/>
      <c r="BE109" s="75"/>
      <c r="BF109" s="67" t="str">
        <f aca="false">IF($B109=BF$1,$C109,"")</f>
        <v/>
      </c>
      <c r="BJ109" s="63" t="str">
        <f aca="false">IF($B109=BJ$1,$C109,"")</f>
        <v/>
      </c>
      <c r="BN109" s="6"/>
      <c r="BO109" s="2"/>
      <c r="BP109" s="2"/>
    </row>
    <row r="110" customFormat="false" ht="12.8" hidden="false" customHeight="false" outlineLevel="0" collapsed="false">
      <c r="A110" s="0" t="str">
        <f aca="false">IFERROR(IF(SMALL(Manquants!E$2:E$900,ROW()-1)=SMALL(Manquants!E$2:E$900,ROW()),"",SMALL(Manquants!E$2:E$900,ROW()-1)),"")</f>
        <v/>
      </c>
      <c r="B110" s="0" t="str">
        <f aca="false">IF(A110="","",VLOOKUP(A110,Manquants!E$1:F$900,2,0))</f>
        <v/>
      </c>
      <c r="C110" s="0" t="str">
        <f aca="false">IF(A110="","",SUMIFS(Manquants!AI:AI,Manquants!E:E,A110))</f>
        <v/>
      </c>
      <c r="J110" s="67" t="str">
        <f aca="false">IF($B110=J$1,$C110,"")</f>
        <v/>
      </c>
      <c r="N110" s="63" t="str">
        <f aca="false">IF($B110=N$1,$C110,"")</f>
        <v/>
      </c>
      <c r="R110" s="71" t="str">
        <f aca="false">IF($B110=R$1,$C110,"")</f>
        <v/>
      </c>
      <c r="V110" s="67" t="str">
        <f aca="false">IF($B110=V$1,$C110,"")</f>
        <v/>
      </c>
      <c r="Z110" s="63" t="str">
        <f aca="false">IF($B110=Z$1,$C110,"")</f>
        <v/>
      </c>
      <c r="AD110" s="71" t="str">
        <f aca="false">IF($B110=AD$1,$C110,"")</f>
        <v/>
      </c>
      <c r="AH110" s="67" t="str">
        <f aca="false">IF($B110=AH$1,$C110,"")</f>
        <v/>
      </c>
      <c r="AL110" s="63" t="str">
        <f aca="false">IF($B110=AL$1,$C110,"")</f>
        <v/>
      </c>
      <c r="AP110" s="71" t="str">
        <f aca="false">IF($B110=AP$1,$C110,"")</f>
        <v/>
      </c>
      <c r="AT110" s="67" t="str">
        <f aca="false">IF($B110=AT$1,$C110,"")</f>
        <v/>
      </c>
      <c r="AX110" s="63" t="str">
        <f aca="false">IF($B110=AX$1,$C110,"")</f>
        <v/>
      </c>
      <c r="BB110" s="71" t="str">
        <f aca="false">IF($B110=BB$1,$C110,"")</f>
        <v/>
      </c>
      <c r="BC110" s="75"/>
      <c r="BD110" s="75"/>
      <c r="BE110" s="75"/>
      <c r="BF110" s="67" t="str">
        <f aca="false">IF($B110=BF$1,$C110,"")</f>
        <v/>
      </c>
      <c r="BJ110" s="63" t="str">
        <f aca="false">IF($B110=BJ$1,$C110,"")</f>
        <v/>
      </c>
      <c r="BN110" s="6"/>
      <c r="BO110" s="2"/>
      <c r="BP110" s="2"/>
    </row>
    <row r="111" customFormat="false" ht="12.8" hidden="false" customHeight="false" outlineLevel="0" collapsed="false">
      <c r="A111" s="0" t="str">
        <f aca="false">IFERROR(IF(SMALL(Manquants!E$2:E$900,ROW()-1)=SMALL(Manquants!E$2:E$900,ROW()),"",SMALL(Manquants!E$2:E$900,ROW()-1)),"")</f>
        <v/>
      </c>
      <c r="B111" s="0" t="str">
        <f aca="false">IF(A111="","",VLOOKUP(A111,Manquants!E$1:F$900,2,0))</f>
        <v/>
      </c>
      <c r="C111" s="0" t="str">
        <f aca="false">IF(A111="","",SUMIFS(Manquants!AI:AI,Manquants!E:E,A111))</f>
        <v/>
      </c>
      <c r="J111" s="67" t="str">
        <f aca="false">IF($B111=J$1,$C111,"")</f>
        <v/>
      </c>
      <c r="N111" s="63" t="str">
        <f aca="false">IF($B111=N$1,$C111,"")</f>
        <v/>
      </c>
      <c r="R111" s="71" t="str">
        <f aca="false">IF($B111=R$1,$C111,"")</f>
        <v/>
      </c>
      <c r="V111" s="67" t="str">
        <f aca="false">IF($B111=V$1,$C111,"")</f>
        <v/>
      </c>
      <c r="Z111" s="63" t="str">
        <f aca="false">IF($B111=Z$1,$C111,"")</f>
        <v/>
      </c>
      <c r="AD111" s="71" t="str">
        <f aca="false">IF($B111=AD$1,$C111,"")</f>
        <v/>
      </c>
      <c r="AH111" s="67" t="str">
        <f aca="false">IF($B111=AH$1,$C111,"")</f>
        <v/>
      </c>
      <c r="AL111" s="63" t="str">
        <f aca="false">IF($B111=AL$1,$C111,"")</f>
        <v/>
      </c>
      <c r="AP111" s="71" t="str">
        <f aca="false">IF($B111=AP$1,$C111,"")</f>
        <v/>
      </c>
      <c r="AT111" s="67" t="str">
        <f aca="false">IF($B111=AT$1,$C111,"")</f>
        <v/>
      </c>
      <c r="AX111" s="63" t="str">
        <f aca="false">IF($B111=AX$1,$C111,"")</f>
        <v/>
      </c>
      <c r="BB111" s="71" t="str">
        <f aca="false">IF($B111=BB$1,$C111,"")</f>
        <v/>
      </c>
      <c r="BC111" s="75"/>
      <c r="BD111" s="75"/>
      <c r="BE111" s="75"/>
      <c r="BF111" s="67" t="str">
        <f aca="false">IF($B111=BF$1,$C111,"")</f>
        <v/>
      </c>
      <c r="BJ111" s="63" t="str">
        <f aca="false">IF($B111=BJ$1,$C111,"")</f>
        <v/>
      </c>
      <c r="BN111" s="6"/>
      <c r="BO111" s="2"/>
      <c r="BP111" s="2"/>
    </row>
    <row r="112" customFormat="false" ht="12.8" hidden="false" customHeight="false" outlineLevel="0" collapsed="false">
      <c r="A112" s="0" t="str">
        <f aca="false">IFERROR(IF(SMALL(Manquants!E$2:E$900,ROW()-1)=SMALL(Manquants!E$2:E$900,ROW()),"",SMALL(Manquants!E$2:E$900,ROW()-1)),"")</f>
        <v/>
      </c>
      <c r="B112" s="0" t="str">
        <f aca="false">IF(A112="","",VLOOKUP(A112,Manquants!E$1:F$900,2,0))</f>
        <v/>
      </c>
      <c r="C112" s="0" t="str">
        <f aca="false">IF(A112="","",SUMIFS(Manquants!AI:AI,Manquants!E:E,A112))</f>
        <v/>
      </c>
      <c r="J112" s="67" t="str">
        <f aca="false">IF($B112=J$1,$C112,"")</f>
        <v/>
      </c>
      <c r="N112" s="63" t="str">
        <f aca="false">IF($B112=N$1,$C112,"")</f>
        <v/>
      </c>
      <c r="R112" s="71" t="str">
        <f aca="false">IF($B112=R$1,$C112,"")</f>
        <v/>
      </c>
      <c r="V112" s="67" t="str">
        <f aca="false">IF($B112=V$1,$C112,"")</f>
        <v/>
      </c>
      <c r="Z112" s="63" t="str">
        <f aca="false">IF($B112=Z$1,$C112,"")</f>
        <v/>
      </c>
      <c r="AD112" s="71" t="str">
        <f aca="false">IF($B112=AD$1,$C112,"")</f>
        <v/>
      </c>
      <c r="AH112" s="67" t="str">
        <f aca="false">IF($B112=AH$1,$C112,"")</f>
        <v/>
      </c>
      <c r="AL112" s="63" t="str">
        <f aca="false">IF($B112=AL$1,$C112,"")</f>
        <v/>
      </c>
      <c r="AP112" s="71" t="str">
        <f aca="false">IF($B112=AP$1,$C112,"")</f>
        <v/>
      </c>
      <c r="AT112" s="67" t="str">
        <f aca="false">IF($B112=AT$1,$C112,"")</f>
        <v/>
      </c>
      <c r="AX112" s="63" t="str">
        <f aca="false">IF($B112=AX$1,$C112,"")</f>
        <v/>
      </c>
      <c r="BB112" s="71" t="str">
        <f aca="false">IF($B112=BB$1,$C112,"")</f>
        <v/>
      </c>
      <c r="BC112" s="75"/>
      <c r="BD112" s="75"/>
      <c r="BE112" s="75"/>
      <c r="BF112" s="67" t="str">
        <f aca="false">IF($B112=BF$1,$C112,"")</f>
        <v/>
      </c>
      <c r="BJ112" s="63" t="str">
        <f aca="false">IF($B112=BJ$1,$C112,"")</f>
        <v/>
      </c>
      <c r="BN112" s="6"/>
      <c r="BO112" s="2"/>
      <c r="BP112" s="2"/>
    </row>
    <row r="113" customFormat="false" ht="12.8" hidden="false" customHeight="false" outlineLevel="0" collapsed="false">
      <c r="A113" s="0" t="str">
        <f aca="false">IFERROR(IF(SMALL(Manquants!E$2:E$900,ROW()-1)=SMALL(Manquants!E$2:E$900,ROW()),"",SMALL(Manquants!E$2:E$900,ROW()-1)),"")</f>
        <v/>
      </c>
      <c r="B113" s="0" t="str">
        <f aca="false">IF(A113="","",VLOOKUP(A113,Manquants!E$1:F$900,2,0))</f>
        <v/>
      </c>
      <c r="C113" s="0" t="str">
        <f aca="false">IF(A113="","",SUMIFS(Manquants!AI:AI,Manquants!E:E,A113))</f>
        <v/>
      </c>
      <c r="J113" s="67" t="str">
        <f aca="false">IF($B113=J$1,$C113,"")</f>
        <v/>
      </c>
      <c r="N113" s="63" t="str">
        <f aca="false">IF($B113=N$1,$C113,"")</f>
        <v/>
      </c>
      <c r="R113" s="71" t="str">
        <f aca="false">IF($B113=R$1,$C113,"")</f>
        <v/>
      </c>
      <c r="V113" s="67" t="str">
        <f aca="false">IF($B113=V$1,$C113,"")</f>
        <v/>
      </c>
      <c r="Z113" s="63" t="str">
        <f aca="false">IF($B113=Z$1,$C113,"")</f>
        <v/>
      </c>
      <c r="AD113" s="71" t="str">
        <f aca="false">IF($B113=AD$1,$C113,"")</f>
        <v/>
      </c>
      <c r="AH113" s="67" t="str">
        <f aca="false">IF($B113=AH$1,$C113,"")</f>
        <v/>
      </c>
      <c r="AL113" s="63" t="str">
        <f aca="false">IF($B113=AL$1,$C113,"")</f>
        <v/>
      </c>
      <c r="AP113" s="71" t="str">
        <f aca="false">IF($B113=AP$1,$C113,"")</f>
        <v/>
      </c>
      <c r="AT113" s="67" t="str">
        <f aca="false">IF($B113=AT$1,$C113,"")</f>
        <v/>
      </c>
      <c r="AX113" s="63" t="str">
        <f aca="false">IF($B113=AX$1,$C113,"")</f>
        <v/>
      </c>
      <c r="BB113" s="71" t="str">
        <f aca="false">IF($B113=BB$1,$C113,"")</f>
        <v/>
      </c>
      <c r="BC113" s="75"/>
      <c r="BD113" s="75"/>
      <c r="BE113" s="75"/>
      <c r="BF113" s="67" t="str">
        <f aca="false">IF($B113=BF$1,$C113,"")</f>
        <v/>
      </c>
      <c r="BJ113" s="63" t="str">
        <f aca="false">IF($B113=BJ$1,$C113,"")</f>
        <v/>
      </c>
      <c r="BN113" s="6"/>
      <c r="BO113" s="2"/>
      <c r="BP113" s="2"/>
    </row>
    <row r="114" customFormat="false" ht="12.8" hidden="false" customHeight="false" outlineLevel="0" collapsed="false">
      <c r="A114" s="0" t="str">
        <f aca="false">IFERROR(IF(SMALL(Manquants!E$2:E$900,ROW()-1)=SMALL(Manquants!E$2:E$900,ROW()),"",SMALL(Manquants!E$2:E$900,ROW()-1)),"")</f>
        <v/>
      </c>
      <c r="B114" s="0" t="str">
        <f aca="false">IF(A114="","",VLOOKUP(A114,Manquants!E$1:F$900,2,0))</f>
        <v/>
      </c>
      <c r="C114" s="0" t="str">
        <f aca="false">IF(A114="","",SUMIFS(Manquants!AI:AI,Manquants!E:E,A114))</f>
        <v/>
      </c>
      <c r="J114" s="67" t="str">
        <f aca="false">IF($B114=J$1,$C114,"")</f>
        <v/>
      </c>
      <c r="N114" s="63" t="str">
        <f aca="false">IF($B114=N$1,$C114,"")</f>
        <v/>
      </c>
      <c r="R114" s="71" t="str">
        <f aca="false">IF($B114=R$1,$C114,"")</f>
        <v/>
      </c>
      <c r="V114" s="67" t="str">
        <f aca="false">IF($B114=V$1,$C114,"")</f>
        <v/>
      </c>
      <c r="Z114" s="63" t="str">
        <f aca="false">IF($B114=Z$1,$C114,"")</f>
        <v/>
      </c>
      <c r="AD114" s="71" t="str">
        <f aca="false">IF($B114=AD$1,$C114,"")</f>
        <v/>
      </c>
      <c r="AH114" s="67" t="str">
        <f aca="false">IF($B114=AH$1,$C114,"")</f>
        <v/>
      </c>
      <c r="AL114" s="63" t="str">
        <f aca="false">IF($B114=AL$1,$C114,"")</f>
        <v/>
      </c>
      <c r="AP114" s="71" t="str">
        <f aca="false">IF($B114=AP$1,$C114,"")</f>
        <v/>
      </c>
      <c r="AT114" s="67" t="str">
        <f aca="false">IF($B114=AT$1,$C114,"")</f>
        <v/>
      </c>
      <c r="AX114" s="63" t="str">
        <f aca="false">IF($B114=AX$1,$C114,"")</f>
        <v/>
      </c>
      <c r="BB114" s="71" t="str">
        <f aca="false">IF($B114=BB$1,$C114,"")</f>
        <v/>
      </c>
      <c r="BC114" s="75"/>
      <c r="BD114" s="75"/>
      <c r="BE114" s="75"/>
      <c r="BF114" s="67" t="str">
        <f aca="false">IF($B114=BF$1,$C114,"")</f>
        <v/>
      </c>
      <c r="BJ114" s="63" t="str">
        <f aca="false">IF($B114=BJ$1,$C114,"")</f>
        <v/>
      </c>
      <c r="BN114" s="6"/>
      <c r="BO114" s="2"/>
      <c r="BP114" s="2"/>
    </row>
    <row r="115" customFormat="false" ht="12.8" hidden="false" customHeight="false" outlineLevel="0" collapsed="false">
      <c r="A115" s="0" t="str">
        <f aca="false">IFERROR(IF(SMALL(Manquants!E$2:E$900,ROW()-1)=SMALL(Manquants!E$2:E$900,ROW()),"",SMALL(Manquants!E$2:E$900,ROW()-1)),"")</f>
        <v/>
      </c>
      <c r="B115" s="0" t="str">
        <f aca="false">IF(A115="","",VLOOKUP(A115,Manquants!E$1:F$900,2,0))</f>
        <v/>
      </c>
      <c r="C115" s="0" t="str">
        <f aca="false">IF(A115="","",SUMIFS(Manquants!AI:AI,Manquants!E:E,A115))</f>
        <v/>
      </c>
      <c r="J115" s="67" t="str">
        <f aca="false">IF($B115=J$1,$C115,"")</f>
        <v/>
      </c>
      <c r="N115" s="63" t="str">
        <f aca="false">IF($B115=N$1,$C115,"")</f>
        <v/>
      </c>
      <c r="R115" s="71" t="str">
        <f aca="false">IF($B115=R$1,$C115,"")</f>
        <v/>
      </c>
      <c r="V115" s="67" t="str">
        <f aca="false">IF($B115=V$1,$C115,"")</f>
        <v/>
      </c>
      <c r="Z115" s="63" t="str">
        <f aca="false">IF($B115=Z$1,$C115,"")</f>
        <v/>
      </c>
      <c r="AD115" s="71" t="str">
        <f aca="false">IF($B115=AD$1,$C115,"")</f>
        <v/>
      </c>
      <c r="AH115" s="67" t="str">
        <f aca="false">IF($B115=AH$1,$C115,"")</f>
        <v/>
      </c>
      <c r="AL115" s="63" t="str">
        <f aca="false">IF($B115=AL$1,$C115,"")</f>
        <v/>
      </c>
      <c r="AP115" s="71" t="str">
        <f aca="false">IF($B115=AP$1,$C115,"")</f>
        <v/>
      </c>
      <c r="AT115" s="67" t="str">
        <f aca="false">IF($B115=AT$1,$C115,"")</f>
        <v/>
      </c>
      <c r="AX115" s="63" t="str">
        <f aca="false">IF($B115=AX$1,$C115,"")</f>
        <v/>
      </c>
      <c r="BB115" s="71" t="str">
        <f aca="false">IF($B115=BB$1,$C115,"")</f>
        <v/>
      </c>
      <c r="BC115" s="75"/>
      <c r="BD115" s="75"/>
      <c r="BE115" s="75"/>
      <c r="BF115" s="67" t="str">
        <f aca="false">IF($B115=BF$1,$C115,"")</f>
        <v/>
      </c>
      <c r="BJ115" s="63" t="str">
        <f aca="false">IF($B115=BJ$1,$C115,"")</f>
        <v/>
      </c>
      <c r="BN115" s="6"/>
      <c r="BO115" s="2"/>
      <c r="BP115" s="2"/>
    </row>
    <row r="116" customFormat="false" ht="12.8" hidden="false" customHeight="false" outlineLevel="0" collapsed="false">
      <c r="A116" s="0" t="str">
        <f aca="false">IFERROR(IF(SMALL(Manquants!E$2:E$900,ROW()-1)=SMALL(Manquants!E$2:E$900,ROW()),"",SMALL(Manquants!E$2:E$900,ROW()-1)),"")</f>
        <v/>
      </c>
      <c r="B116" s="0" t="str">
        <f aca="false">IF(A116="","",VLOOKUP(A116,Manquants!E$1:F$900,2,0))</f>
        <v/>
      </c>
      <c r="C116" s="0" t="str">
        <f aca="false">IF(A116="","",SUMIFS(Manquants!AI:AI,Manquants!E:E,A116))</f>
        <v/>
      </c>
      <c r="J116" s="67" t="str">
        <f aca="false">IF($B116=J$1,$C116,"")</f>
        <v/>
      </c>
      <c r="N116" s="63" t="str">
        <f aca="false">IF($B116=N$1,$C116,"")</f>
        <v/>
      </c>
      <c r="R116" s="71" t="str">
        <f aca="false">IF($B116=R$1,$C116,"")</f>
        <v/>
      </c>
      <c r="V116" s="67" t="str">
        <f aca="false">IF($B116=V$1,$C116,"")</f>
        <v/>
      </c>
      <c r="Z116" s="63" t="str">
        <f aca="false">IF($B116=Z$1,$C116,"")</f>
        <v/>
      </c>
      <c r="AD116" s="71" t="str">
        <f aca="false">IF($B116=AD$1,$C116,"")</f>
        <v/>
      </c>
      <c r="AH116" s="67" t="str">
        <f aca="false">IF($B116=AH$1,$C116,"")</f>
        <v/>
      </c>
      <c r="AL116" s="63" t="str">
        <f aca="false">IF($B116=AL$1,$C116,"")</f>
        <v/>
      </c>
      <c r="AP116" s="71" t="str">
        <f aca="false">IF($B116=AP$1,$C116,"")</f>
        <v/>
      </c>
      <c r="AT116" s="67" t="str">
        <f aca="false">IF($B116=AT$1,$C116,"")</f>
        <v/>
      </c>
      <c r="AX116" s="63" t="str">
        <f aca="false">IF($B116=AX$1,$C116,"")</f>
        <v/>
      </c>
      <c r="BB116" s="71" t="str">
        <f aca="false">IF($B116=BB$1,$C116,"")</f>
        <v/>
      </c>
      <c r="BC116" s="75"/>
      <c r="BD116" s="75"/>
      <c r="BE116" s="75"/>
      <c r="BF116" s="67" t="str">
        <f aca="false">IF($B116=BF$1,$C116,"")</f>
        <v/>
      </c>
      <c r="BJ116" s="63" t="str">
        <f aca="false">IF($B116=BJ$1,$C116,"")</f>
        <v/>
      </c>
      <c r="BN116" s="6"/>
      <c r="BO116" s="2"/>
      <c r="BP116" s="2"/>
    </row>
    <row r="117" customFormat="false" ht="12.8" hidden="false" customHeight="false" outlineLevel="0" collapsed="false">
      <c r="A117" s="0" t="str">
        <f aca="false">IFERROR(IF(SMALL(Manquants!E$2:E$900,ROW()-1)=SMALL(Manquants!E$2:E$900,ROW()),"",SMALL(Manquants!E$2:E$900,ROW()-1)),"")</f>
        <v/>
      </c>
      <c r="B117" s="0" t="str">
        <f aca="false">IF(A117="","",VLOOKUP(A117,Manquants!E$1:F$900,2,0))</f>
        <v/>
      </c>
      <c r="C117" s="0" t="str">
        <f aca="false">IF(A117="","",SUMIFS(Manquants!AI:AI,Manquants!E:E,A117))</f>
        <v/>
      </c>
      <c r="J117" s="67" t="str">
        <f aca="false">IF($B117=J$1,$C117,"")</f>
        <v/>
      </c>
      <c r="N117" s="63" t="str">
        <f aca="false">IF($B117=N$1,$C117,"")</f>
        <v/>
      </c>
      <c r="R117" s="71" t="str">
        <f aca="false">IF($B117=R$1,$C117,"")</f>
        <v/>
      </c>
      <c r="V117" s="67" t="str">
        <f aca="false">IF($B117=V$1,$C117,"")</f>
        <v/>
      </c>
      <c r="Z117" s="63" t="str">
        <f aca="false">IF($B117=Z$1,$C117,"")</f>
        <v/>
      </c>
      <c r="AD117" s="71" t="str">
        <f aca="false">IF($B117=AD$1,$C117,"")</f>
        <v/>
      </c>
      <c r="AH117" s="67" t="str">
        <f aca="false">IF($B117=AH$1,$C117,"")</f>
        <v/>
      </c>
      <c r="AL117" s="63" t="str">
        <f aca="false">IF($B117=AL$1,$C117,"")</f>
        <v/>
      </c>
      <c r="AP117" s="71" t="str">
        <f aca="false">IF($B117=AP$1,$C117,"")</f>
        <v/>
      </c>
      <c r="AT117" s="67" t="str">
        <f aca="false">IF($B117=AT$1,$C117,"")</f>
        <v/>
      </c>
      <c r="AX117" s="63" t="str">
        <f aca="false">IF($B117=AX$1,$C117,"")</f>
        <v/>
      </c>
      <c r="BB117" s="71" t="str">
        <f aca="false">IF($B117=BB$1,$C117,"")</f>
        <v/>
      </c>
      <c r="BC117" s="75"/>
      <c r="BD117" s="75"/>
      <c r="BE117" s="75"/>
      <c r="BF117" s="67" t="str">
        <f aca="false">IF($B117=BF$1,$C117,"")</f>
        <v/>
      </c>
      <c r="BJ117" s="63" t="str">
        <f aca="false">IF($B117=BJ$1,$C117,"")</f>
        <v/>
      </c>
      <c r="BN117" s="6"/>
      <c r="BO117" s="2"/>
      <c r="BP117" s="2"/>
    </row>
    <row r="118" customFormat="false" ht="12.8" hidden="false" customHeight="false" outlineLevel="0" collapsed="false">
      <c r="A118" s="0" t="str">
        <f aca="false">IFERROR(IF(SMALL(Manquants!E$2:E$900,ROW()-1)=SMALL(Manquants!E$2:E$900,ROW()),"",SMALL(Manquants!E$2:E$900,ROW()-1)),"")</f>
        <v/>
      </c>
      <c r="B118" s="0" t="str">
        <f aca="false">IF(A118="","",VLOOKUP(A118,Manquants!E$1:F$900,2,0))</f>
        <v/>
      </c>
      <c r="C118" s="0" t="str">
        <f aca="false">IF(A118="","",SUMIFS(Manquants!AI:AI,Manquants!E:E,A118))</f>
        <v/>
      </c>
      <c r="J118" s="67" t="str">
        <f aca="false">IF($B118=J$1,$C118,"")</f>
        <v/>
      </c>
      <c r="N118" s="63" t="str">
        <f aca="false">IF($B118=N$1,$C118,"")</f>
        <v/>
      </c>
      <c r="R118" s="71" t="str">
        <f aca="false">IF($B118=R$1,$C118,"")</f>
        <v/>
      </c>
      <c r="V118" s="67" t="str">
        <f aca="false">IF($B118=V$1,$C118,"")</f>
        <v/>
      </c>
      <c r="Z118" s="63" t="str">
        <f aca="false">IF($B118=Z$1,$C118,"")</f>
        <v/>
      </c>
      <c r="AD118" s="71" t="str">
        <f aca="false">IF($B118=AD$1,$C118,"")</f>
        <v/>
      </c>
      <c r="AH118" s="67" t="str">
        <f aca="false">IF($B118=AH$1,$C118,"")</f>
        <v/>
      </c>
      <c r="AL118" s="63" t="str">
        <f aca="false">IF($B118=AL$1,$C118,"")</f>
        <v/>
      </c>
      <c r="AP118" s="71" t="str">
        <f aca="false">IF($B118=AP$1,$C118,"")</f>
        <v/>
      </c>
      <c r="AT118" s="67" t="str">
        <f aca="false">IF($B118=AT$1,$C118,"")</f>
        <v/>
      </c>
      <c r="AX118" s="63" t="str">
        <f aca="false">IF($B118=AX$1,$C118,"")</f>
        <v/>
      </c>
      <c r="BB118" s="71" t="str">
        <f aca="false">IF($B118=BB$1,$C118,"")</f>
        <v/>
      </c>
      <c r="BC118" s="75"/>
      <c r="BD118" s="75"/>
      <c r="BE118" s="75"/>
      <c r="BF118" s="67" t="str">
        <f aca="false">IF($B118=BF$1,$C118,"")</f>
        <v/>
      </c>
      <c r="BJ118" s="63" t="str">
        <f aca="false">IF($B118=BJ$1,$C118,"")</f>
        <v/>
      </c>
      <c r="BN118" s="6"/>
      <c r="BO118" s="2"/>
      <c r="BP118" s="2"/>
    </row>
    <row r="119" customFormat="false" ht="12.8" hidden="false" customHeight="false" outlineLevel="0" collapsed="false">
      <c r="A119" s="0" t="str">
        <f aca="false">IFERROR(IF(SMALL(Manquants!E$2:E$900,ROW()-1)=SMALL(Manquants!E$2:E$900,ROW()),"",SMALL(Manquants!E$2:E$900,ROW()-1)),"")</f>
        <v/>
      </c>
      <c r="B119" s="0" t="str">
        <f aca="false">IF(A119="","",VLOOKUP(A119,Manquants!E$1:F$900,2,0))</f>
        <v/>
      </c>
      <c r="C119" s="0" t="str">
        <f aca="false">IF(A119="","",SUMIFS(Manquants!AI:AI,Manquants!E:E,A119))</f>
        <v/>
      </c>
      <c r="J119" s="67" t="str">
        <f aca="false">IF($B119=J$1,$C119,"")</f>
        <v/>
      </c>
      <c r="N119" s="63" t="str">
        <f aca="false">IF($B119=N$1,$C119,"")</f>
        <v/>
      </c>
      <c r="R119" s="71" t="str">
        <f aca="false">IF($B119=R$1,$C119,"")</f>
        <v/>
      </c>
      <c r="V119" s="67" t="str">
        <f aca="false">IF($B119=V$1,$C119,"")</f>
        <v/>
      </c>
      <c r="Z119" s="63" t="str">
        <f aca="false">IF($B119=Z$1,$C119,"")</f>
        <v/>
      </c>
      <c r="AD119" s="71" t="str">
        <f aca="false">IF($B119=AD$1,$C119,"")</f>
        <v/>
      </c>
      <c r="AH119" s="67" t="str">
        <f aca="false">IF($B119=AH$1,$C119,"")</f>
        <v/>
      </c>
      <c r="AL119" s="63" t="str">
        <f aca="false">IF($B119=AL$1,$C119,"")</f>
        <v/>
      </c>
      <c r="AP119" s="71" t="str">
        <f aca="false">IF($B119=AP$1,$C119,"")</f>
        <v/>
      </c>
      <c r="AT119" s="67" t="str">
        <f aca="false">IF($B119=AT$1,$C119,"")</f>
        <v/>
      </c>
      <c r="AX119" s="63" t="str">
        <f aca="false">IF($B119=AX$1,$C119,"")</f>
        <v/>
      </c>
      <c r="BB119" s="71" t="str">
        <f aca="false">IF($B119=BB$1,$C119,"")</f>
        <v/>
      </c>
      <c r="BC119" s="75"/>
      <c r="BD119" s="75"/>
      <c r="BE119" s="75"/>
      <c r="BF119" s="67" t="str">
        <f aca="false">IF($B119=BF$1,$C119,"")</f>
        <v/>
      </c>
      <c r="BJ119" s="63" t="str">
        <f aca="false">IF($B119=BJ$1,$C119,"")</f>
        <v/>
      </c>
      <c r="BN119" s="6"/>
      <c r="BO119" s="2"/>
      <c r="BP119" s="2"/>
    </row>
    <row r="120" customFormat="false" ht="12.8" hidden="false" customHeight="false" outlineLevel="0" collapsed="false">
      <c r="A120" s="0" t="str">
        <f aca="false">IFERROR(IF(SMALL(Manquants!E$2:E$900,ROW()-1)=SMALL(Manquants!E$2:E$900,ROW()),"",SMALL(Manquants!E$2:E$900,ROW()-1)),"")</f>
        <v/>
      </c>
      <c r="B120" s="0" t="str">
        <f aca="false">IF(A120="","",VLOOKUP(A120,Manquants!E$1:F$900,2,0))</f>
        <v/>
      </c>
      <c r="C120" s="0" t="str">
        <f aca="false">IF(A120="","",SUMIFS(Manquants!AI:AI,Manquants!E:E,A120))</f>
        <v/>
      </c>
      <c r="J120" s="67" t="str">
        <f aca="false">IF($B120=J$1,$C120,"")</f>
        <v/>
      </c>
      <c r="N120" s="63" t="str">
        <f aca="false">IF($B120=N$1,$C120,"")</f>
        <v/>
      </c>
      <c r="R120" s="71" t="str">
        <f aca="false">IF($B120=R$1,$C120,"")</f>
        <v/>
      </c>
      <c r="V120" s="67" t="str">
        <f aca="false">IF($B120=V$1,$C120,"")</f>
        <v/>
      </c>
      <c r="Z120" s="63" t="str">
        <f aca="false">IF($B120=Z$1,$C120,"")</f>
        <v/>
      </c>
      <c r="AD120" s="71" t="str">
        <f aca="false">IF($B120=AD$1,$C120,"")</f>
        <v/>
      </c>
      <c r="AH120" s="67" t="str">
        <f aca="false">IF($B120=AH$1,$C120,"")</f>
        <v/>
      </c>
      <c r="AL120" s="63" t="str">
        <f aca="false">IF($B120=AL$1,$C120,"")</f>
        <v/>
      </c>
      <c r="AP120" s="71" t="str">
        <f aca="false">IF($B120=AP$1,$C120,"")</f>
        <v/>
      </c>
      <c r="AT120" s="67" t="str">
        <f aca="false">IF($B120=AT$1,$C120,"")</f>
        <v/>
      </c>
      <c r="AX120" s="63" t="str">
        <f aca="false">IF($B120=AX$1,$C120,"")</f>
        <v/>
      </c>
      <c r="BB120" s="71" t="str">
        <f aca="false">IF($B120=BB$1,$C120,"")</f>
        <v/>
      </c>
      <c r="BC120" s="75"/>
      <c r="BD120" s="75"/>
      <c r="BE120" s="75"/>
      <c r="BF120" s="67" t="str">
        <f aca="false">IF($B120=BF$1,$C120,"")</f>
        <v/>
      </c>
      <c r="BJ120" s="63" t="str">
        <f aca="false">IF($B120=BJ$1,$C120,"")</f>
        <v/>
      </c>
      <c r="BN120" s="6"/>
      <c r="BO120" s="2"/>
      <c r="BP120" s="2"/>
    </row>
    <row r="121" customFormat="false" ht="12.8" hidden="false" customHeight="false" outlineLevel="0" collapsed="false">
      <c r="A121" s="0" t="str">
        <f aca="false">IFERROR(IF(SMALL(Manquants!E$2:E$900,ROW()-1)=SMALL(Manquants!E$2:E$900,ROW()),"",SMALL(Manquants!E$2:E$900,ROW()-1)),"")</f>
        <v/>
      </c>
      <c r="B121" s="0" t="str">
        <f aca="false">IF(A121="","",VLOOKUP(A121,Manquants!E$1:F$900,2,0))</f>
        <v/>
      </c>
      <c r="C121" s="0" t="str">
        <f aca="false">IF(A121="","",SUMIFS(Manquants!AI:AI,Manquants!E:E,A121))</f>
        <v/>
      </c>
      <c r="J121" s="67" t="str">
        <f aca="false">IF($B121=J$1,$C121,"")</f>
        <v/>
      </c>
      <c r="N121" s="63" t="str">
        <f aca="false">IF($B121=N$1,$C121,"")</f>
        <v/>
      </c>
      <c r="R121" s="71" t="str">
        <f aca="false">IF($B121=R$1,$C121,"")</f>
        <v/>
      </c>
      <c r="V121" s="67" t="str">
        <f aca="false">IF($B121=V$1,$C121,"")</f>
        <v/>
      </c>
      <c r="Z121" s="63" t="str">
        <f aca="false">IF($B121=Z$1,$C121,"")</f>
        <v/>
      </c>
      <c r="AD121" s="71" t="str">
        <f aca="false">IF($B121=AD$1,$C121,"")</f>
        <v/>
      </c>
      <c r="AH121" s="67" t="str">
        <f aca="false">IF($B121=AH$1,$C121,"")</f>
        <v/>
      </c>
      <c r="AL121" s="63" t="str">
        <f aca="false">IF($B121=AL$1,$C121,"")</f>
        <v/>
      </c>
      <c r="AP121" s="71" t="str">
        <f aca="false">IF($B121=AP$1,$C121,"")</f>
        <v/>
      </c>
      <c r="AT121" s="67" t="str">
        <f aca="false">IF($B121=AT$1,$C121,"")</f>
        <v/>
      </c>
      <c r="AX121" s="63" t="str">
        <f aca="false">IF($B121=AX$1,$C121,"")</f>
        <v/>
      </c>
      <c r="BB121" s="71" t="str">
        <f aca="false">IF($B121=BB$1,$C121,"")</f>
        <v/>
      </c>
      <c r="BC121" s="75"/>
      <c r="BD121" s="75"/>
      <c r="BE121" s="75"/>
      <c r="BF121" s="67" t="str">
        <f aca="false">IF($B121=BF$1,$C121,"")</f>
        <v/>
      </c>
      <c r="BJ121" s="63" t="str">
        <f aca="false">IF($B121=BJ$1,$C121,"")</f>
        <v/>
      </c>
      <c r="BN121" s="6"/>
      <c r="BO121" s="2"/>
      <c r="BP121" s="2"/>
    </row>
    <row r="122" customFormat="false" ht="12.8" hidden="false" customHeight="false" outlineLevel="0" collapsed="false">
      <c r="A122" s="0" t="n">
        <f aca="false">IFERROR(IF(SMALL(Manquants!E$2:E$900,ROW()-1)=SMALL(Manquants!E$2:E$900,ROW()),"",SMALL(Manquants!E$2:E$900,ROW()-1)),"")</f>
        <v>152468</v>
      </c>
      <c r="B122" s="0" t="str">
        <f aca="false">IF(A122="","",VLOOKUP(A122,Manquants!E$1:F$900,2,0))</f>
        <v>G2P_A</v>
      </c>
      <c r="C122" s="0" t="n">
        <f aca="false">IF(A122="","",SUMIFS(Manquants!AI:AI,Manquants!E:E,A122))</f>
        <v>17</v>
      </c>
      <c r="J122" s="67" t="str">
        <f aca="false">IF($B122=J$1,$C122,"")</f>
        <v/>
      </c>
      <c r="N122" s="63" t="str">
        <f aca="false">IF($B122=N$1,$C122,"")</f>
        <v/>
      </c>
      <c r="R122" s="71" t="str">
        <f aca="false">IF($B122=R$1,$C122,"")</f>
        <v/>
      </c>
      <c r="V122" s="67" t="str">
        <f aca="false">IF($B122=V$1,$C122,"")</f>
        <v/>
      </c>
      <c r="Z122" s="63" t="str">
        <f aca="false">IF($B122=Z$1,$C122,"")</f>
        <v/>
      </c>
      <c r="AD122" s="71" t="str">
        <f aca="false">IF($B122=AD$1,$C122,"")</f>
        <v/>
      </c>
      <c r="AH122" s="67" t="str">
        <f aca="false">IF($B122=AH$1,$C122,"")</f>
        <v/>
      </c>
      <c r="AL122" s="63" t="str">
        <f aca="false">IF($B122=AL$1,$C122,"")</f>
        <v/>
      </c>
      <c r="AP122" s="71" t="str">
        <f aca="false">IF($B122=AP$1,$C122,"")</f>
        <v/>
      </c>
      <c r="AT122" s="67" t="str">
        <f aca="false">IF($B122=AT$1,$C122,"")</f>
        <v/>
      </c>
      <c r="AX122" s="63" t="str">
        <f aca="false">IF($B122=AX$1,$C122,"")</f>
        <v/>
      </c>
      <c r="BB122" s="71" t="str">
        <f aca="false">IF($B122=BB$1,$C122,"")</f>
        <v/>
      </c>
      <c r="BC122" s="75"/>
      <c r="BD122" s="75"/>
      <c r="BE122" s="75"/>
      <c r="BF122" s="67" t="n">
        <f aca="false">IF($B122=BF$1,$C122,"")</f>
        <v>17</v>
      </c>
      <c r="BJ122" s="63" t="str">
        <f aca="false">IF($B122=BJ$1,$C122,"")</f>
        <v/>
      </c>
      <c r="BN122" s="6"/>
      <c r="BO122" s="2"/>
      <c r="BP122" s="2"/>
    </row>
    <row r="123" customFormat="false" ht="12.8" hidden="false" customHeight="false" outlineLevel="0" collapsed="false">
      <c r="A123" s="0" t="str">
        <f aca="false">IFERROR(IF(SMALL(Manquants!E$2:E$900,ROW()-1)=SMALL(Manquants!E$2:E$900,ROW()),"",SMALL(Manquants!E$2:E$900,ROW()-1)),"")</f>
        <v/>
      </c>
      <c r="B123" s="0" t="str">
        <f aca="false">IF(A123="","",VLOOKUP(A123,Manquants!E$1:F$900,2,0))</f>
        <v/>
      </c>
      <c r="C123" s="0" t="str">
        <f aca="false">IF(A123="","",SUMIFS(Manquants!AI:AI,Manquants!E:E,A123))</f>
        <v/>
      </c>
      <c r="J123" s="67" t="str">
        <f aca="false">IF($B123=J$1,$C123,"")</f>
        <v/>
      </c>
      <c r="N123" s="63" t="str">
        <f aca="false">IF($B123=N$1,$C123,"")</f>
        <v/>
      </c>
      <c r="R123" s="71" t="str">
        <f aca="false">IF($B123=R$1,$C123,"")</f>
        <v/>
      </c>
      <c r="V123" s="67" t="str">
        <f aca="false">IF($B123=V$1,$C123,"")</f>
        <v/>
      </c>
      <c r="Z123" s="63" t="str">
        <f aca="false">IF($B123=Z$1,$C123,"")</f>
        <v/>
      </c>
      <c r="AD123" s="71" t="str">
        <f aca="false">IF($B123=AD$1,$C123,"")</f>
        <v/>
      </c>
      <c r="AH123" s="67" t="str">
        <f aca="false">IF($B123=AH$1,$C123,"")</f>
        <v/>
      </c>
      <c r="AL123" s="63" t="str">
        <f aca="false">IF($B123=AL$1,$C123,"")</f>
        <v/>
      </c>
      <c r="AP123" s="71" t="str">
        <f aca="false">IF($B123=AP$1,$C123,"")</f>
        <v/>
      </c>
      <c r="AT123" s="67" t="str">
        <f aca="false">IF($B123=AT$1,$C123,"")</f>
        <v/>
      </c>
      <c r="AX123" s="63" t="str">
        <f aca="false">IF($B123=AX$1,$C123,"")</f>
        <v/>
      </c>
      <c r="BB123" s="71" t="str">
        <f aca="false">IF($B123=BB$1,$C123,"")</f>
        <v/>
      </c>
      <c r="BC123" s="75"/>
      <c r="BD123" s="75"/>
      <c r="BE123" s="75"/>
      <c r="BF123" s="67" t="str">
        <f aca="false">IF($B123=BF$1,$C123,"")</f>
        <v/>
      </c>
      <c r="BJ123" s="63" t="str">
        <f aca="false">IF($B123=BJ$1,$C123,"")</f>
        <v/>
      </c>
      <c r="BN123" s="6"/>
      <c r="BO123" s="2"/>
      <c r="BP123" s="2"/>
    </row>
    <row r="124" customFormat="false" ht="12.8" hidden="false" customHeight="false" outlineLevel="0" collapsed="false">
      <c r="A124" s="0" t="n">
        <f aca="false">IFERROR(IF(SMALL(Manquants!E$2:E$900,ROW()-1)=SMALL(Manquants!E$2:E$900,ROW()),"",SMALL(Manquants!E$2:E$900,ROW()-1)),"")</f>
        <v>154911</v>
      </c>
      <c r="B124" s="0" t="str">
        <f aca="false">IF(A124="","",VLOOKUP(A124,Manquants!E$1:F$900,2,0))</f>
        <v>G2P_A</v>
      </c>
      <c r="C124" s="0" t="n">
        <f aca="false">IF(A124="","",SUMIFS(Manquants!AI:AI,Manquants!E:E,A124))</f>
        <v>2</v>
      </c>
      <c r="J124" s="67" t="str">
        <f aca="false">IF($B124=J$1,$C124,"")</f>
        <v/>
      </c>
      <c r="N124" s="63" t="str">
        <f aca="false">IF($B124=N$1,$C124,"")</f>
        <v/>
      </c>
      <c r="R124" s="71" t="str">
        <f aca="false">IF($B124=R$1,$C124,"")</f>
        <v/>
      </c>
      <c r="V124" s="67" t="str">
        <f aca="false">IF($B124=V$1,$C124,"")</f>
        <v/>
      </c>
      <c r="Z124" s="63" t="str">
        <f aca="false">IF($B124=Z$1,$C124,"")</f>
        <v/>
      </c>
      <c r="AD124" s="71" t="str">
        <f aca="false">IF($B124=AD$1,$C124,"")</f>
        <v/>
      </c>
      <c r="AH124" s="67" t="str">
        <f aca="false">IF($B124=AH$1,$C124,"")</f>
        <v/>
      </c>
      <c r="AL124" s="63" t="str">
        <f aca="false">IF($B124=AL$1,$C124,"")</f>
        <v/>
      </c>
      <c r="AP124" s="71" t="str">
        <f aca="false">IF($B124=AP$1,$C124,"")</f>
        <v/>
      </c>
      <c r="AT124" s="67" t="str">
        <f aca="false">IF($B124=AT$1,$C124,"")</f>
        <v/>
      </c>
      <c r="AX124" s="63" t="str">
        <f aca="false">IF($B124=AX$1,$C124,"")</f>
        <v/>
      </c>
      <c r="BB124" s="71" t="str">
        <f aca="false">IF($B124=BB$1,$C124,"")</f>
        <v/>
      </c>
      <c r="BC124" s="75"/>
      <c r="BD124" s="75"/>
      <c r="BE124" s="75"/>
      <c r="BF124" s="67" t="n">
        <f aca="false">IF($B124=BF$1,$C124,"")</f>
        <v>2</v>
      </c>
      <c r="BJ124" s="63" t="str">
        <f aca="false">IF($B124=BJ$1,$C124,"")</f>
        <v/>
      </c>
      <c r="BN124" s="6"/>
      <c r="BO124" s="2"/>
      <c r="BP124" s="2"/>
    </row>
    <row r="125" customFormat="false" ht="12.8" hidden="false" customHeight="false" outlineLevel="0" collapsed="false">
      <c r="A125" s="0" t="n">
        <f aca="false">IFERROR(IF(SMALL(Manquants!E$2:E$900,ROW()-1)=SMALL(Manquants!E$2:E$900,ROW()),"",SMALL(Manquants!E$2:E$900,ROW()-1)),"")</f>
        <v>155227</v>
      </c>
      <c r="B125" s="0" t="str">
        <f aca="false">IF(A125="","",VLOOKUP(A125,Manquants!E$1:F$900,2,0))</f>
        <v>G2P_A</v>
      </c>
      <c r="C125" s="0" t="n">
        <f aca="false">IF(A125="","",SUMIFS(Manquants!AI:AI,Manquants!E:E,A125))</f>
        <v>1</v>
      </c>
      <c r="J125" s="67" t="str">
        <f aca="false">IF($B125=J$1,$C125,"")</f>
        <v/>
      </c>
      <c r="N125" s="63" t="str">
        <f aca="false">IF($B125=N$1,$C125,"")</f>
        <v/>
      </c>
      <c r="R125" s="71" t="str">
        <f aca="false">IF($B125=R$1,$C125,"")</f>
        <v/>
      </c>
      <c r="V125" s="67" t="str">
        <f aca="false">IF($B125=V$1,$C125,"")</f>
        <v/>
      </c>
      <c r="Z125" s="63" t="str">
        <f aca="false">IF($B125=Z$1,$C125,"")</f>
        <v/>
      </c>
      <c r="AD125" s="71" t="str">
        <f aca="false">IF($B125=AD$1,$C125,"")</f>
        <v/>
      </c>
      <c r="AH125" s="67" t="str">
        <f aca="false">IF($B125=AH$1,$C125,"")</f>
        <v/>
      </c>
      <c r="AL125" s="63" t="str">
        <f aca="false">IF($B125=AL$1,$C125,"")</f>
        <v/>
      </c>
      <c r="AP125" s="71" t="str">
        <f aca="false">IF($B125=AP$1,$C125,"")</f>
        <v/>
      </c>
      <c r="AT125" s="67" t="str">
        <f aca="false">IF($B125=AT$1,$C125,"")</f>
        <v/>
      </c>
      <c r="AX125" s="63" t="str">
        <f aca="false">IF($B125=AX$1,$C125,"")</f>
        <v/>
      </c>
      <c r="BB125" s="71" t="str">
        <f aca="false">IF($B125=BB$1,$C125,"")</f>
        <v/>
      </c>
      <c r="BC125" s="75"/>
      <c r="BD125" s="75"/>
      <c r="BE125" s="75"/>
      <c r="BF125" s="67" t="n">
        <f aca="false">IF($B125=BF$1,$C125,"")</f>
        <v>1</v>
      </c>
      <c r="BJ125" s="63" t="str">
        <f aca="false">IF($B125=BJ$1,$C125,"")</f>
        <v/>
      </c>
      <c r="BN125" s="6"/>
      <c r="BO125" s="2"/>
      <c r="BP125" s="2"/>
    </row>
    <row r="126" customFormat="false" ht="12.8" hidden="false" customHeight="false" outlineLevel="0" collapsed="false">
      <c r="A126" s="0" t="n">
        <f aca="false">IFERROR(IF(SMALL(Manquants!E$2:E$900,ROW()-1)=SMALL(Manquants!E$2:E$900,ROW()),"",SMALL(Manquants!E$2:E$900,ROW()-1)),"")</f>
        <v>155947</v>
      </c>
      <c r="B126" s="0" t="str">
        <f aca="false">IF(A126="","",VLOOKUP(A126,Manquants!E$1:F$900,2,0))</f>
        <v>G2P_A</v>
      </c>
      <c r="C126" s="0" t="n">
        <f aca="false">IF(A126="","",SUMIFS(Manquants!AI:AI,Manquants!E:E,A126))</f>
        <v>1</v>
      </c>
      <c r="J126" s="67" t="str">
        <f aca="false">IF($B126=J$1,$C126,"")</f>
        <v/>
      </c>
      <c r="N126" s="63" t="str">
        <f aca="false">IF($B126=N$1,$C126,"")</f>
        <v/>
      </c>
      <c r="R126" s="71" t="str">
        <f aca="false">IF($B126=R$1,$C126,"")</f>
        <v/>
      </c>
      <c r="V126" s="67" t="str">
        <f aca="false">IF($B126=V$1,$C126,"")</f>
        <v/>
      </c>
      <c r="Z126" s="63" t="str">
        <f aca="false">IF($B126=Z$1,$C126,"")</f>
        <v/>
      </c>
      <c r="AD126" s="71" t="str">
        <f aca="false">IF($B126=AD$1,$C126,"")</f>
        <v/>
      </c>
      <c r="AH126" s="67" t="str">
        <f aca="false">IF($B126=AH$1,$C126,"")</f>
        <v/>
      </c>
      <c r="AL126" s="63" t="str">
        <f aca="false">IF($B126=AL$1,$C126,"")</f>
        <v/>
      </c>
      <c r="AP126" s="71" t="str">
        <f aca="false">IF($B126=AP$1,$C126,"")</f>
        <v/>
      </c>
      <c r="AT126" s="67" t="str">
        <f aca="false">IF($B126=AT$1,$C126,"")</f>
        <v/>
      </c>
      <c r="AX126" s="63" t="str">
        <f aca="false">IF($B126=AX$1,$C126,"")</f>
        <v/>
      </c>
      <c r="BB126" s="71" t="str">
        <f aca="false">IF($B126=BB$1,$C126,"")</f>
        <v/>
      </c>
      <c r="BC126" s="75"/>
      <c r="BD126" s="75"/>
      <c r="BE126" s="75"/>
      <c r="BF126" s="67" t="n">
        <f aca="false">IF($B126=BF$1,$C126,"")</f>
        <v>1</v>
      </c>
      <c r="BJ126" s="63" t="str">
        <f aca="false">IF($B126=BJ$1,$C126,"")</f>
        <v/>
      </c>
      <c r="BN126" s="6"/>
      <c r="BO126" s="2"/>
      <c r="BP126" s="2"/>
    </row>
    <row r="127" customFormat="false" ht="12.8" hidden="false" customHeight="false" outlineLevel="0" collapsed="false">
      <c r="A127" s="0" t="n">
        <f aca="false">IFERROR(IF(SMALL(Manquants!E$2:E$900,ROW()-1)=SMALL(Manquants!E$2:E$900,ROW()),"",SMALL(Manquants!E$2:E$900,ROW()-1)),"")</f>
        <v>156915</v>
      </c>
      <c r="B127" s="0" t="str">
        <f aca="false">IF(A127="","",VLOOKUP(A127,Manquants!E$1:F$900,2,0))</f>
        <v>SURG</v>
      </c>
      <c r="C127" s="0" t="n">
        <f aca="false">IF(A127="","",SUMIFS(Manquants!AI:AI,Manquants!E:E,A127))</f>
        <v>2</v>
      </c>
      <c r="J127" s="67" t="str">
        <f aca="false">IF($B127=J$1,$C127,"")</f>
        <v/>
      </c>
      <c r="N127" s="63" t="str">
        <f aca="false">IF($B127=N$1,$C127,"")</f>
        <v/>
      </c>
      <c r="R127" s="71" t="str">
        <f aca="false">IF($B127=R$1,$C127,"")</f>
        <v/>
      </c>
      <c r="V127" s="67" t="str">
        <f aca="false">IF($B127=V$1,$C127,"")</f>
        <v/>
      </c>
      <c r="Z127" s="63" t="str">
        <f aca="false">IF($B127=Z$1,$C127,"")</f>
        <v/>
      </c>
      <c r="AD127" s="71" t="str">
        <f aca="false">IF($B127=AD$1,$C127,"")</f>
        <v/>
      </c>
      <c r="AH127" s="67" t="str">
        <f aca="false">IF($B127=AH$1,$C127,"")</f>
        <v/>
      </c>
      <c r="AL127" s="63" t="str">
        <f aca="false">IF($B127=AL$1,$C127,"")</f>
        <v/>
      </c>
      <c r="AP127" s="71" t="str">
        <f aca="false">IF($B127=AP$1,$C127,"")</f>
        <v/>
      </c>
      <c r="AT127" s="67" t="str">
        <f aca="false">IF($B127=AT$1,$C127,"")</f>
        <v/>
      </c>
      <c r="AX127" s="63" t="str">
        <f aca="false">IF($B127=AX$1,$C127,"")</f>
        <v/>
      </c>
      <c r="BB127" s="71" t="n">
        <f aca="false">IF($B127=BB$1,$C127,"")</f>
        <v>2</v>
      </c>
      <c r="BC127" s="75"/>
      <c r="BD127" s="75"/>
      <c r="BE127" s="75"/>
      <c r="BF127" s="67" t="str">
        <f aca="false">IF($B127=BF$1,$C127,"")</f>
        <v/>
      </c>
      <c r="BJ127" s="63" t="str">
        <f aca="false">IF($B127=BJ$1,$C127,"")</f>
        <v/>
      </c>
      <c r="BN127" s="6"/>
      <c r="BO127" s="2"/>
      <c r="BP127" s="2"/>
    </row>
    <row r="128" customFormat="false" ht="12.8" hidden="false" customHeight="false" outlineLevel="0" collapsed="false">
      <c r="A128" s="0" t="str">
        <f aca="false">IFERROR(IF(SMALL(Manquants!E$2:E$900,ROW()-1)=SMALL(Manquants!E$2:E$900,ROW()),"",SMALL(Manquants!E$2:E$900,ROW()-1)),"")</f>
        <v/>
      </c>
      <c r="B128" s="0" t="str">
        <f aca="false">IF(A128="","",VLOOKUP(A128,Manquants!E$1:F$900,2,0))</f>
        <v/>
      </c>
      <c r="C128" s="0" t="str">
        <f aca="false">IF(A128="","",SUMIFS(Manquants!AI:AI,Manquants!E:E,A128))</f>
        <v/>
      </c>
      <c r="J128" s="67" t="str">
        <f aca="false">IF($B128=J$1,$C128,"")</f>
        <v/>
      </c>
      <c r="N128" s="63" t="str">
        <f aca="false">IF($B128=N$1,$C128,"")</f>
        <v/>
      </c>
      <c r="R128" s="71" t="str">
        <f aca="false">IF($B128=R$1,$C128,"")</f>
        <v/>
      </c>
      <c r="V128" s="67" t="str">
        <f aca="false">IF($B128=V$1,$C128,"")</f>
        <v/>
      </c>
      <c r="Z128" s="63" t="str">
        <f aca="false">IF($B128=Z$1,$C128,"")</f>
        <v/>
      </c>
      <c r="AD128" s="71" t="str">
        <f aca="false">IF($B128=AD$1,$C128,"")</f>
        <v/>
      </c>
      <c r="AH128" s="67" t="str">
        <f aca="false">IF($B128=AH$1,$C128,"")</f>
        <v/>
      </c>
      <c r="AL128" s="63" t="str">
        <f aca="false">IF($B128=AL$1,$C128,"")</f>
        <v/>
      </c>
      <c r="AP128" s="71" t="str">
        <f aca="false">IF($B128=AP$1,$C128,"")</f>
        <v/>
      </c>
      <c r="AT128" s="67" t="str">
        <f aca="false">IF($B128=AT$1,$C128,"")</f>
        <v/>
      </c>
      <c r="AX128" s="63" t="str">
        <f aca="false">IF($B128=AX$1,$C128,"")</f>
        <v/>
      </c>
      <c r="BB128" s="71" t="str">
        <f aca="false">IF($B128=BB$1,$C128,"")</f>
        <v/>
      </c>
      <c r="BC128" s="75"/>
      <c r="BD128" s="75"/>
      <c r="BE128" s="75"/>
      <c r="BF128" s="67" t="str">
        <f aca="false">IF($B128=BF$1,$C128,"")</f>
        <v/>
      </c>
      <c r="BJ128" s="63" t="str">
        <f aca="false">IF($B128=BJ$1,$C128,"")</f>
        <v/>
      </c>
      <c r="BN128" s="6"/>
      <c r="BO128" s="2"/>
      <c r="BP128" s="2"/>
    </row>
    <row r="129" customFormat="false" ht="12.8" hidden="false" customHeight="false" outlineLevel="0" collapsed="false">
      <c r="A129" s="0" t="n">
        <f aca="false">IFERROR(IF(SMALL(Manquants!E$2:E$900,ROW()-1)=SMALL(Manquants!E$2:E$900,ROW()),"",SMALL(Manquants!E$2:E$900,ROW()-1)),"")</f>
        <v>161079</v>
      </c>
      <c r="B129" s="0" t="str">
        <f aca="false">IF(A129="","",VLOOKUP(A129,Manquants!E$1:F$900,2,0))</f>
        <v>G2P_A</v>
      </c>
      <c r="C129" s="0" t="n">
        <f aca="false">IF(A129="","",SUMIFS(Manquants!AI:AI,Manquants!E:E,A129))</f>
        <v>2</v>
      </c>
      <c r="J129" s="67" t="str">
        <f aca="false">IF($B129=J$1,$C129,"")</f>
        <v/>
      </c>
      <c r="N129" s="63" t="str">
        <f aca="false">IF($B129=N$1,$C129,"")</f>
        <v/>
      </c>
      <c r="R129" s="71" t="str">
        <f aca="false">IF($B129=R$1,$C129,"")</f>
        <v/>
      </c>
      <c r="V129" s="67" t="str">
        <f aca="false">IF($B129=V$1,$C129,"")</f>
        <v/>
      </c>
      <c r="Z129" s="63" t="str">
        <f aca="false">IF($B129=Z$1,$C129,"")</f>
        <v/>
      </c>
      <c r="AD129" s="71" t="str">
        <f aca="false">IF($B129=AD$1,$C129,"")</f>
        <v/>
      </c>
      <c r="AH129" s="67" t="str">
        <f aca="false">IF($B129=AH$1,$C129,"")</f>
        <v/>
      </c>
      <c r="AL129" s="63" t="str">
        <f aca="false">IF($B129=AL$1,$C129,"")</f>
        <v/>
      </c>
      <c r="AP129" s="71" t="str">
        <f aca="false">IF($B129=AP$1,$C129,"")</f>
        <v/>
      </c>
      <c r="AT129" s="67" t="str">
        <f aca="false">IF($B129=AT$1,$C129,"")</f>
        <v/>
      </c>
      <c r="AX129" s="63" t="str">
        <f aca="false">IF($B129=AX$1,$C129,"")</f>
        <v/>
      </c>
      <c r="BB129" s="71" t="str">
        <f aca="false">IF($B129=BB$1,$C129,"")</f>
        <v/>
      </c>
      <c r="BC129" s="75"/>
      <c r="BD129" s="75"/>
      <c r="BE129" s="75"/>
      <c r="BF129" s="67" t="n">
        <f aca="false">IF($B129=BF$1,$C129,"")</f>
        <v>2</v>
      </c>
      <c r="BJ129" s="63" t="str">
        <f aca="false">IF($B129=BJ$1,$C129,"")</f>
        <v/>
      </c>
      <c r="BN129" s="6"/>
      <c r="BO129" s="2"/>
      <c r="BP129" s="2"/>
    </row>
    <row r="130" customFormat="false" ht="12.8" hidden="false" customHeight="false" outlineLevel="0" collapsed="false">
      <c r="A130" s="0" t="n">
        <f aca="false">IFERROR(IF(SMALL(Manquants!E$2:E$900,ROW()-1)=SMALL(Manquants!E$2:E$900,ROW()),"",SMALL(Manquants!E$2:E$900,ROW()-1)),"")</f>
        <v>163883</v>
      </c>
      <c r="B130" s="0" t="str">
        <f aca="false">IF(A130="","",VLOOKUP(A130,Manquants!E$1:F$900,2,0))</f>
        <v>G2P_A</v>
      </c>
      <c r="C130" s="0" t="n">
        <f aca="false">IF(A130="","",SUMIFS(Manquants!AI:AI,Manquants!E:E,A130))</f>
        <v>1</v>
      </c>
      <c r="J130" s="67" t="str">
        <f aca="false">IF($B130=J$1,$C130,"")</f>
        <v/>
      </c>
      <c r="N130" s="63" t="str">
        <f aca="false">IF($B130=N$1,$C130,"")</f>
        <v/>
      </c>
      <c r="R130" s="71" t="str">
        <f aca="false">IF($B130=R$1,$C130,"")</f>
        <v/>
      </c>
      <c r="V130" s="67" t="str">
        <f aca="false">IF($B130=V$1,$C130,"")</f>
        <v/>
      </c>
      <c r="Z130" s="63" t="str">
        <f aca="false">IF($B130=Z$1,$C130,"")</f>
        <v/>
      </c>
      <c r="AD130" s="71" t="str">
        <f aca="false">IF($B130=AD$1,$C130,"")</f>
        <v/>
      </c>
      <c r="AH130" s="67" t="str">
        <f aca="false">IF($B130=AH$1,$C130,"")</f>
        <v/>
      </c>
      <c r="AL130" s="63" t="str">
        <f aca="false">IF($B130=AL$1,$C130,"")</f>
        <v/>
      </c>
      <c r="AP130" s="71" t="str">
        <f aca="false">IF($B130=AP$1,$C130,"")</f>
        <v/>
      </c>
      <c r="AT130" s="67" t="str">
        <f aca="false">IF($B130=AT$1,$C130,"")</f>
        <v/>
      </c>
      <c r="AX130" s="63" t="str">
        <f aca="false">IF($B130=AX$1,$C130,"")</f>
        <v/>
      </c>
      <c r="BB130" s="71" t="str">
        <f aca="false">IF($B130=BB$1,$C130,"")</f>
        <v/>
      </c>
      <c r="BC130" s="75"/>
      <c r="BD130" s="75"/>
      <c r="BE130" s="75"/>
      <c r="BF130" s="67" t="n">
        <f aca="false">IF($B130=BF$1,$C130,"")</f>
        <v>1</v>
      </c>
      <c r="BJ130" s="63" t="str">
        <f aca="false">IF($B130=BJ$1,$C130,"")</f>
        <v/>
      </c>
      <c r="BN130" s="6"/>
      <c r="BO130" s="2"/>
      <c r="BP130" s="2"/>
    </row>
    <row r="131" customFormat="false" ht="12.8" hidden="false" customHeight="false" outlineLevel="0" collapsed="false">
      <c r="A131" s="0" t="n">
        <f aca="false">IFERROR(IF(SMALL(Manquants!E$2:E$900,ROW()-1)=SMALL(Manquants!E$2:E$900,ROW()),"",SMALL(Manquants!E$2:E$900,ROW()-1)),"")</f>
        <v>166942</v>
      </c>
      <c r="B131" s="0" t="str">
        <f aca="false">IF(A131="","",VLOOKUP(A131,Manquants!E$1:F$900,2,0))</f>
        <v>G2P_A</v>
      </c>
      <c r="C131" s="0" t="n">
        <f aca="false">IF(A131="","",SUMIFS(Manquants!AI:AI,Manquants!E:E,A131))</f>
        <v>1</v>
      </c>
      <c r="J131" s="67" t="str">
        <f aca="false">IF($B131=J$1,$C131,"")</f>
        <v/>
      </c>
      <c r="N131" s="63" t="str">
        <f aca="false">IF($B131=N$1,$C131,"")</f>
        <v/>
      </c>
      <c r="R131" s="71" t="str">
        <f aca="false">IF($B131=R$1,$C131,"")</f>
        <v/>
      </c>
      <c r="V131" s="67" t="str">
        <f aca="false">IF($B131=V$1,$C131,"")</f>
        <v/>
      </c>
      <c r="Z131" s="63" t="str">
        <f aca="false">IF($B131=Z$1,$C131,"")</f>
        <v/>
      </c>
      <c r="AD131" s="71" t="str">
        <f aca="false">IF($B131=AD$1,$C131,"")</f>
        <v/>
      </c>
      <c r="AH131" s="67" t="str">
        <f aca="false">IF($B131=AH$1,$C131,"")</f>
        <v/>
      </c>
      <c r="AL131" s="63" t="str">
        <f aca="false">IF($B131=AL$1,$C131,"")</f>
        <v/>
      </c>
      <c r="AP131" s="71" t="str">
        <f aca="false">IF($B131=AP$1,$C131,"")</f>
        <v/>
      </c>
      <c r="AT131" s="67" t="str">
        <f aca="false">IF($B131=AT$1,$C131,"")</f>
        <v/>
      </c>
      <c r="AX131" s="63" t="str">
        <f aca="false">IF($B131=AX$1,$C131,"")</f>
        <v/>
      </c>
      <c r="BB131" s="71" t="str">
        <f aca="false">IF($B131=BB$1,$C131,"")</f>
        <v/>
      </c>
      <c r="BC131" s="75"/>
      <c r="BD131" s="75"/>
      <c r="BE131" s="75"/>
      <c r="BF131" s="67" t="n">
        <f aca="false">IF($B131=BF$1,$C131,"")</f>
        <v>1</v>
      </c>
      <c r="BJ131" s="63" t="str">
        <f aca="false">IF($B131=BJ$1,$C131,"")</f>
        <v/>
      </c>
      <c r="BN131" s="6"/>
      <c r="BO131" s="2"/>
      <c r="BP131" s="2"/>
    </row>
    <row r="132" customFormat="false" ht="12.8" hidden="false" customHeight="false" outlineLevel="0" collapsed="false">
      <c r="A132" s="0" t="n">
        <f aca="false">IFERROR(IF(SMALL(Manquants!E$2:E$900,ROW()-1)=SMALL(Manquants!E$2:E$900,ROW()),"",SMALL(Manquants!E$2:E$900,ROW()-1)),"")</f>
        <v>167545</v>
      </c>
      <c r="B132" s="0" t="str">
        <f aca="false">IF(A132="","",VLOOKUP(A132,Manquants!E$1:F$900,2,0))</f>
        <v>G2P_A</v>
      </c>
      <c r="C132" s="0" t="n">
        <f aca="false">IF(A132="","",SUMIFS(Manquants!AI:AI,Manquants!E:E,A132))</f>
        <v>1</v>
      </c>
      <c r="J132" s="67" t="str">
        <f aca="false">IF($B132=J$1,$C132,"")</f>
        <v/>
      </c>
      <c r="N132" s="63" t="str">
        <f aca="false">IF($B132=N$1,$C132,"")</f>
        <v/>
      </c>
      <c r="R132" s="71" t="str">
        <f aca="false">IF($B132=R$1,$C132,"")</f>
        <v/>
      </c>
      <c r="V132" s="67" t="str">
        <f aca="false">IF($B132=V$1,$C132,"")</f>
        <v/>
      </c>
      <c r="Z132" s="63" t="str">
        <f aca="false">IF($B132=Z$1,$C132,"")</f>
        <v/>
      </c>
      <c r="AD132" s="71" t="str">
        <f aca="false">IF($B132=AD$1,$C132,"")</f>
        <v/>
      </c>
      <c r="AH132" s="67" t="str">
        <f aca="false">IF($B132=AH$1,$C132,"")</f>
        <v/>
      </c>
      <c r="AL132" s="63" t="str">
        <f aca="false">IF($B132=AL$1,$C132,"")</f>
        <v/>
      </c>
      <c r="AP132" s="71" t="str">
        <f aca="false">IF($B132=AP$1,$C132,"")</f>
        <v/>
      </c>
      <c r="AT132" s="67" t="str">
        <f aca="false">IF($B132=AT$1,$C132,"")</f>
        <v/>
      </c>
      <c r="AX132" s="63" t="str">
        <f aca="false">IF($B132=AX$1,$C132,"")</f>
        <v/>
      </c>
      <c r="BB132" s="71" t="str">
        <f aca="false">IF($B132=BB$1,$C132,"")</f>
        <v/>
      </c>
      <c r="BC132" s="75"/>
      <c r="BD132" s="75"/>
      <c r="BE132" s="75"/>
      <c r="BF132" s="67" t="n">
        <f aca="false">IF($B132=BF$1,$C132,"")</f>
        <v>1</v>
      </c>
      <c r="BJ132" s="63" t="str">
        <f aca="false">IF($B132=BJ$1,$C132,"")</f>
        <v/>
      </c>
      <c r="BN132" s="6"/>
      <c r="BO132" s="2"/>
      <c r="BP132" s="2"/>
    </row>
    <row r="133" customFormat="false" ht="12.8" hidden="false" customHeight="false" outlineLevel="0" collapsed="false">
      <c r="A133" s="0" t="str">
        <f aca="false">IFERROR(IF(SMALL(Manquants!E$2:E$900,ROW()-1)=SMALL(Manquants!E$2:E$900,ROW()),"",SMALL(Manquants!E$2:E$900,ROW()-1)),"")</f>
        <v/>
      </c>
      <c r="B133" s="0" t="str">
        <f aca="false">IF(A133="","",VLOOKUP(A133,Manquants!E$1:F$900,2,0))</f>
        <v/>
      </c>
      <c r="C133" s="0" t="str">
        <f aca="false">IF(A133="","",SUMIFS(Manquants!AI:AI,Manquants!E:E,A133))</f>
        <v/>
      </c>
      <c r="J133" s="67" t="str">
        <f aca="false">IF($B133=J$1,$C133,"")</f>
        <v/>
      </c>
      <c r="N133" s="63" t="str">
        <f aca="false">IF($B133=N$1,$C133,"")</f>
        <v/>
      </c>
      <c r="R133" s="71" t="str">
        <f aca="false">IF($B133=R$1,$C133,"")</f>
        <v/>
      </c>
      <c r="V133" s="67" t="str">
        <f aca="false">IF($B133=V$1,$C133,"")</f>
        <v/>
      </c>
      <c r="Z133" s="63" t="str">
        <f aca="false">IF($B133=Z$1,$C133,"")</f>
        <v/>
      </c>
      <c r="AD133" s="71" t="str">
        <f aca="false">IF($B133=AD$1,$C133,"")</f>
        <v/>
      </c>
      <c r="AH133" s="67" t="str">
        <f aca="false">IF($B133=AH$1,$C133,"")</f>
        <v/>
      </c>
      <c r="AL133" s="63" t="str">
        <f aca="false">IF($B133=AL$1,$C133,"")</f>
        <v/>
      </c>
      <c r="AP133" s="71" t="str">
        <f aca="false">IF($B133=AP$1,$C133,"")</f>
        <v/>
      </c>
      <c r="AT133" s="67" t="str">
        <f aca="false">IF($B133=AT$1,$C133,"")</f>
        <v/>
      </c>
      <c r="AX133" s="63" t="str">
        <f aca="false">IF($B133=AX$1,$C133,"")</f>
        <v/>
      </c>
      <c r="BB133" s="71" t="str">
        <f aca="false">IF($B133=BB$1,$C133,"")</f>
        <v/>
      </c>
      <c r="BC133" s="75"/>
      <c r="BD133" s="75"/>
      <c r="BE133" s="75"/>
      <c r="BF133" s="67" t="str">
        <f aca="false">IF($B133=BF$1,$C133,"")</f>
        <v/>
      </c>
      <c r="BJ133" s="63" t="str">
        <f aca="false">IF($B133=BJ$1,$C133,"")</f>
        <v/>
      </c>
      <c r="BN133" s="6"/>
      <c r="BO133" s="2"/>
      <c r="BP133" s="2"/>
    </row>
    <row r="134" customFormat="false" ht="12.8" hidden="false" customHeight="false" outlineLevel="0" collapsed="false">
      <c r="A134" s="0" t="str">
        <f aca="false">IFERROR(IF(SMALL(Manquants!E$2:E$900,ROW()-1)=SMALL(Manquants!E$2:E$900,ROW()),"",SMALL(Manquants!E$2:E$900,ROW()-1)),"")</f>
        <v/>
      </c>
      <c r="B134" s="0" t="str">
        <f aca="false">IF(A134="","",VLOOKUP(A134,Manquants!E$1:F$900,2,0))</f>
        <v/>
      </c>
      <c r="C134" s="0" t="str">
        <f aca="false">IF(A134="","",SUMIFS(Manquants!AI:AI,Manquants!E:E,A134))</f>
        <v/>
      </c>
      <c r="J134" s="67" t="str">
        <f aca="false">IF($B134=J$1,$C134,"")</f>
        <v/>
      </c>
      <c r="N134" s="63" t="str">
        <f aca="false">IF($B134=N$1,$C134,"")</f>
        <v/>
      </c>
      <c r="R134" s="71" t="str">
        <f aca="false">IF($B134=R$1,$C134,"")</f>
        <v/>
      </c>
      <c r="V134" s="67" t="str">
        <f aca="false">IF($B134=V$1,$C134,"")</f>
        <v/>
      </c>
      <c r="Z134" s="63" t="str">
        <f aca="false">IF($B134=Z$1,$C134,"")</f>
        <v/>
      </c>
      <c r="AD134" s="71" t="str">
        <f aca="false">IF($B134=AD$1,$C134,"")</f>
        <v/>
      </c>
      <c r="AH134" s="67" t="str">
        <f aca="false">IF($B134=AH$1,$C134,"")</f>
        <v/>
      </c>
      <c r="AL134" s="63" t="str">
        <f aca="false">IF($B134=AL$1,$C134,"")</f>
        <v/>
      </c>
      <c r="AP134" s="71" t="str">
        <f aca="false">IF($B134=AP$1,$C134,"")</f>
        <v/>
      </c>
      <c r="AT134" s="67" t="str">
        <f aca="false">IF($B134=AT$1,$C134,"")</f>
        <v/>
      </c>
      <c r="AX134" s="63" t="str">
        <f aca="false">IF($B134=AX$1,$C134,"")</f>
        <v/>
      </c>
      <c r="BB134" s="71" t="str">
        <f aca="false">IF($B134=BB$1,$C134,"")</f>
        <v/>
      </c>
      <c r="BC134" s="75"/>
      <c r="BD134" s="75"/>
      <c r="BE134" s="75"/>
      <c r="BF134" s="67" t="str">
        <f aca="false">IF($B134=BF$1,$C134,"")</f>
        <v/>
      </c>
      <c r="BJ134" s="63" t="str">
        <f aca="false">IF($B134=BJ$1,$C134,"")</f>
        <v/>
      </c>
      <c r="BN134" s="6"/>
      <c r="BO134" s="2"/>
      <c r="BP134" s="2"/>
    </row>
    <row r="135" customFormat="false" ht="12.8" hidden="false" customHeight="false" outlineLevel="0" collapsed="false">
      <c r="A135" s="0" t="str">
        <f aca="false">IFERROR(IF(SMALL(Manquants!E$2:E$900,ROW()-1)=SMALL(Manquants!E$2:E$900,ROW()),"",SMALL(Manquants!E$2:E$900,ROW()-1)),"")</f>
        <v/>
      </c>
      <c r="B135" s="0" t="str">
        <f aca="false">IF(A135="","",VLOOKUP(A135,Manquants!E$1:F$900,2,0))</f>
        <v/>
      </c>
      <c r="C135" s="0" t="str">
        <f aca="false">IF(A135="","",SUMIFS(Manquants!AI:AI,Manquants!E:E,A135))</f>
        <v/>
      </c>
      <c r="J135" s="67" t="str">
        <f aca="false">IF($B135=J$1,$C135,"")</f>
        <v/>
      </c>
      <c r="N135" s="63" t="str">
        <f aca="false">IF($B135=N$1,$C135,"")</f>
        <v/>
      </c>
      <c r="R135" s="71" t="str">
        <f aca="false">IF($B135=R$1,$C135,"")</f>
        <v/>
      </c>
      <c r="V135" s="67" t="str">
        <f aca="false">IF($B135=V$1,$C135,"")</f>
        <v/>
      </c>
      <c r="Z135" s="63" t="str">
        <f aca="false">IF($B135=Z$1,$C135,"")</f>
        <v/>
      </c>
      <c r="AD135" s="71" t="str">
        <f aca="false">IF($B135=AD$1,$C135,"")</f>
        <v/>
      </c>
      <c r="AH135" s="67" t="str">
        <f aca="false">IF($B135=AH$1,$C135,"")</f>
        <v/>
      </c>
      <c r="AL135" s="63" t="str">
        <f aca="false">IF($B135=AL$1,$C135,"")</f>
        <v/>
      </c>
      <c r="AP135" s="71" t="str">
        <f aca="false">IF($B135=AP$1,$C135,"")</f>
        <v/>
      </c>
      <c r="AT135" s="67" t="str">
        <f aca="false">IF($B135=AT$1,$C135,"")</f>
        <v/>
      </c>
      <c r="AX135" s="63" t="str">
        <f aca="false">IF($B135=AX$1,$C135,"")</f>
        <v/>
      </c>
      <c r="BB135" s="71" t="str">
        <f aca="false">IF($B135=BB$1,$C135,"")</f>
        <v/>
      </c>
      <c r="BC135" s="75"/>
      <c r="BD135" s="75"/>
      <c r="BE135" s="75"/>
      <c r="BF135" s="67" t="str">
        <f aca="false">IF($B135=BF$1,$C135,"")</f>
        <v/>
      </c>
      <c r="BJ135" s="63" t="str">
        <f aca="false">IF($B135=BJ$1,$C135,"")</f>
        <v/>
      </c>
      <c r="BN135" s="6"/>
      <c r="BO135" s="2"/>
      <c r="BP135" s="2"/>
    </row>
    <row r="136" customFormat="false" ht="12.8" hidden="false" customHeight="false" outlineLevel="0" collapsed="false">
      <c r="A136" s="0" t="str">
        <f aca="false">IFERROR(IF(SMALL(Manquants!E$2:E$900,ROW()-1)=SMALL(Manquants!E$2:E$900,ROW()),"",SMALL(Manquants!E$2:E$900,ROW()-1)),"")</f>
        <v/>
      </c>
      <c r="B136" s="0" t="str">
        <f aca="false">IF(A136="","",VLOOKUP(A136,Manquants!E$1:F$900,2,0))</f>
        <v/>
      </c>
      <c r="C136" s="0" t="str">
        <f aca="false">IF(A136="","",SUMIFS(Manquants!AI:AI,Manquants!E:E,A136))</f>
        <v/>
      </c>
      <c r="J136" s="67" t="str">
        <f aca="false">IF($B136=J$1,$C136,"")</f>
        <v/>
      </c>
      <c r="N136" s="63" t="str">
        <f aca="false">IF($B136=N$1,$C136,"")</f>
        <v/>
      </c>
      <c r="R136" s="71" t="str">
        <f aca="false">IF($B136=R$1,$C136,"")</f>
        <v/>
      </c>
      <c r="V136" s="67" t="str">
        <f aca="false">IF($B136=V$1,$C136,"")</f>
        <v/>
      </c>
      <c r="Z136" s="63" t="str">
        <f aca="false">IF($B136=Z$1,$C136,"")</f>
        <v/>
      </c>
      <c r="AD136" s="71" t="str">
        <f aca="false">IF($B136=AD$1,$C136,"")</f>
        <v/>
      </c>
      <c r="AH136" s="67" t="str">
        <f aca="false">IF($B136=AH$1,$C136,"")</f>
        <v/>
      </c>
      <c r="AL136" s="63" t="str">
        <f aca="false">IF($B136=AL$1,$C136,"")</f>
        <v/>
      </c>
      <c r="AP136" s="71" t="str">
        <f aca="false">IF($B136=AP$1,$C136,"")</f>
        <v/>
      </c>
      <c r="AT136" s="67" t="str">
        <f aca="false">IF($B136=AT$1,$C136,"")</f>
        <v/>
      </c>
      <c r="AX136" s="63" t="str">
        <f aca="false">IF($B136=AX$1,$C136,"")</f>
        <v/>
      </c>
      <c r="BB136" s="71" t="str">
        <f aca="false">IF($B136=BB$1,$C136,"")</f>
        <v/>
      </c>
      <c r="BC136" s="75"/>
      <c r="BD136" s="75"/>
      <c r="BE136" s="75"/>
      <c r="BF136" s="67" t="str">
        <f aca="false">IF($B136=BF$1,$C136,"")</f>
        <v/>
      </c>
      <c r="BJ136" s="63" t="str">
        <f aca="false">IF($B136=BJ$1,$C136,"")</f>
        <v/>
      </c>
      <c r="BN136" s="6"/>
      <c r="BO136" s="2"/>
      <c r="BP136" s="2"/>
    </row>
    <row r="137" customFormat="false" ht="12.8" hidden="false" customHeight="false" outlineLevel="0" collapsed="false">
      <c r="A137" s="0" t="str">
        <f aca="false">IFERROR(IF(SMALL(Manquants!E$2:E$900,ROW()-1)=SMALL(Manquants!E$2:E$900,ROW()),"",SMALL(Manquants!E$2:E$900,ROW()-1)),"")</f>
        <v/>
      </c>
      <c r="B137" s="0" t="str">
        <f aca="false">IF(A137="","",VLOOKUP(A137,Manquants!E$1:F$900,2,0))</f>
        <v/>
      </c>
      <c r="C137" s="0" t="str">
        <f aca="false">IF(A137="","",SUMIFS(Manquants!AI:AI,Manquants!E:E,A137))</f>
        <v/>
      </c>
      <c r="J137" s="67" t="str">
        <f aca="false">IF($B137=J$1,$C137,"")</f>
        <v/>
      </c>
      <c r="N137" s="63" t="str">
        <f aca="false">IF($B137=N$1,$C137,"")</f>
        <v/>
      </c>
      <c r="R137" s="71" t="str">
        <f aca="false">IF($B137=R$1,$C137,"")</f>
        <v/>
      </c>
      <c r="V137" s="67" t="str">
        <f aca="false">IF($B137=V$1,$C137,"")</f>
        <v/>
      </c>
      <c r="Z137" s="63" t="str">
        <f aca="false">IF($B137=Z$1,$C137,"")</f>
        <v/>
      </c>
      <c r="AD137" s="71" t="str">
        <f aca="false">IF($B137=AD$1,$C137,"")</f>
        <v/>
      </c>
      <c r="AH137" s="67" t="str">
        <f aca="false">IF($B137=AH$1,$C137,"")</f>
        <v/>
      </c>
      <c r="AL137" s="63" t="str">
        <f aca="false">IF($B137=AL$1,$C137,"")</f>
        <v/>
      </c>
      <c r="AP137" s="71" t="str">
        <f aca="false">IF($B137=AP$1,$C137,"")</f>
        <v/>
      </c>
      <c r="AT137" s="67" t="str">
        <f aca="false">IF($B137=AT$1,$C137,"")</f>
        <v/>
      </c>
      <c r="AX137" s="63" t="str">
        <f aca="false">IF($B137=AX$1,$C137,"")</f>
        <v/>
      </c>
      <c r="BB137" s="71" t="str">
        <f aca="false">IF($B137=BB$1,$C137,"")</f>
        <v/>
      </c>
      <c r="BC137" s="75"/>
      <c r="BD137" s="75"/>
      <c r="BE137" s="75"/>
      <c r="BF137" s="67" t="str">
        <f aca="false">IF($B137=BF$1,$C137,"")</f>
        <v/>
      </c>
      <c r="BJ137" s="63" t="str">
        <f aca="false">IF($B137=BJ$1,$C137,"")</f>
        <v/>
      </c>
      <c r="BN137" s="6"/>
      <c r="BO137" s="2"/>
      <c r="BP137" s="2"/>
    </row>
    <row r="138" customFormat="false" ht="12.8" hidden="false" customHeight="false" outlineLevel="0" collapsed="false">
      <c r="A138" s="0" t="n">
        <f aca="false">IFERROR(IF(SMALL(Manquants!E$2:E$900,ROW()-1)=SMALL(Manquants!E$2:E$900,ROW()),"",SMALL(Manquants!E$2:E$900,ROW()-1)),"")</f>
        <v>170955</v>
      </c>
      <c r="B138" s="0" t="str">
        <f aca="false">IF(A138="","",VLOOKUP(A138,Manquants!E$1:F$900,2,0))</f>
        <v>G2P_A</v>
      </c>
      <c r="C138" s="0" t="n">
        <f aca="false">IF(A138="","",SUMIFS(Manquants!AI:AI,Manquants!E:E,A138))</f>
        <v>11</v>
      </c>
      <c r="J138" s="67" t="str">
        <f aca="false">IF($B138=J$1,$C138,"")</f>
        <v/>
      </c>
      <c r="N138" s="63" t="str">
        <f aca="false">IF($B138=N$1,$C138,"")</f>
        <v/>
      </c>
      <c r="R138" s="71" t="str">
        <f aca="false">IF($B138=R$1,$C138,"")</f>
        <v/>
      </c>
      <c r="V138" s="67" t="str">
        <f aca="false">IF($B138=V$1,$C138,"")</f>
        <v/>
      </c>
      <c r="Z138" s="63" t="str">
        <f aca="false">IF($B138=Z$1,$C138,"")</f>
        <v/>
      </c>
      <c r="AD138" s="71" t="str">
        <f aca="false">IF($B138=AD$1,$C138,"")</f>
        <v/>
      </c>
      <c r="AH138" s="67" t="str">
        <f aca="false">IF($B138=AH$1,$C138,"")</f>
        <v/>
      </c>
      <c r="AL138" s="63" t="str">
        <f aca="false">IF($B138=AL$1,$C138,"")</f>
        <v/>
      </c>
      <c r="AP138" s="71" t="str">
        <f aca="false">IF($B138=AP$1,$C138,"")</f>
        <v/>
      </c>
      <c r="AT138" s="67" t="str">
        <f aca="false">IF($B138=AT$1,$C138,"")</f>
        <v/>
      </c>
      <c r="AX138" s="63" t="str">
        <f aca="false">IF($B138=AX$1,$C138,"")</f>
        <v/>
      </c>
      <c r="BB138" s="71" t="str">
        <f aca="false">IF($B138=BB$1,$C138,"")</f>
        <v/>
      </c>
      <c r="BC138" s="75"/>
      <c r="BD138" s="75"/>
      <c r="BE138" s="75"/>
      <c r="BF138" s="67" t="n">
        <f aca="false">IF($B138=BF$1,$C138,"")</f>
        <v>11</v>
      </c>
      <c r="BJ138" s="63" t="str">
        <f aca="false">IF($B138=BJ$1,$C138,"")</f>
        <v/>
      </c>
      <c r="BN138" s="6"/>
      <c r="BO138" s="2"/>
      <c r="BP138" s="2"/>
    </row>
    <row r="139" customFormat="false" ht="12.8" hidden="false" customHeight="false" outlineLevel="0" collapsed="false">
      <c r="A139" s="0" t="n">
        <f aca="false">IFERROR(IF(SMALL(Manquants!E$2:E$900,ROW()-1)=SMALL(Manquants!E$2:E$900,ROW()),"",SMALL(Manquants!E$2:E$900,ROW()-1)),"")</f>
        <v>176557</v>
      </c>
      <c r="B139" s="0" t="str">
        <f aca="false">IF(A139="","",VLOOKUP(A139,Manquants!E$1:F$900,2,0))</f>
        <v>G2P_A</v>
      </c>
      <c r="C139" s="0" t="n">
        <f aca="false">IF(A139="","",SUMIFS(Manquants!AI:AI,Manquants!E:E,A139))</f>
        <v>2</v>
      </c>
      <c r="J139" s="67" t="str">
        <f aca="false">IF($B139=J$1,$C139,"")</f>
        <v/>
      </c>
      <c r="N139" s="63" t="str">
        <f aca="false">IF($B139=N$1,$C139,"")</f>
        <v/>
      </c>
      <c r="R139" s="71" t="str">
        <f aca="false">IF($B139=R$1,$C139,"")</f>
        <v/>
      </c>
      <c r="V139" s="67" t="str">
        <f aca="false">IF($B139=V$1,$C139,"")</f>
        <v/>
      </c>
      <c r="Z139" s="63" t="str">
        <f aca="false">IF($B139=Z$1,$C139,"")</f>
        <v/>
      </c>
      <c r="AD139" s="71" t="str">
        <f aca="false">IF($B139=AD$1,$C139,"")</f>
        <v/>
      </c>
      <c r="AH139" s="67" t="str">
        <f aca="false">IF($B139=AH$1,$C139,"")</f>
        <v/>
      </c>
      <c r="AL139" s="63" t="str">
        <f aca="false">IF($B139=AL$1,$C139,"")</f>
        <v/>
      </c>
      <c r="AP139" s="71" t="str">
        <f aca="false">IF($B139=AP$1,$C139,"")</f>
        <v/>
      </c>
      <c r="AT139" s="67" t="str">
        <f aca="false">IF($B139=AT$1,$C139,"")</f>
        <v/>
      </c>
      <c r="AX139" s="63" t="str">
        <f aca="false">IF($B139=AX$1,$C139,"")</f>
        <v/>
      </c>
      <c r="BB139" s="71" t="str">
        <f aca="false">IF($B139=BB$1,$C139,"")</f>
        <v/>
      </c>
      <c r="BC139" s="75"/>
      <c r="BD139" s="75"/>
      <c r="BE139" s="75"/>
      <c r="BF139" s="67" t="n">
        <f aca="false">IF($B139=BF$1,$C139,"")</f>
        <v>2</v>
      </c>
      <c r="BJ139" s="63" t="str">
        <f aca="false">IF($B139=BJ$1,$C139,"")</f>
        <v/>
      </c>
      <c r="BN139" s="6"/>
      <c r="BO139" s="2"/>
      <c r="BP139" s="2"/>
    </row>
    <row r="140" customFormat="false" ht="12.8" hidden="false" customHeight="false" outlineLevel="0" collapsed="false">
      <c r="A140" s="0" t="n">
        <f aca="false">IFERROR(IF(SMALL(Manquants!E$2:E$900,ROW()-1)=SMALL(Manquants!E$2:E$900,ROW()),"",SMALL(Manquants!E$2:E$900,ROW()-1)),"")</f>
        <v>177722</v>
      </c>
      <c r="B140" s="0" t="str">
        <f aca="false">IF(A140="","",VLOOKUP(A140,Manquants!E$1:F$900,2,0))</f>
        <v>G2P_A</v>
      </c>
      <c r="C140" s="0" t="n">
        <f aca="false">IF(A140="","",SUMIFS(Manquants!AI:AI,Manquants!E:E,A140))</f>
        <v>1</v>
      </c>
      <c r="J140" s="67" t="str">
        <f aca="false">IF($B140=J$1,$C140,"")</f>
        <v/>
      </c>
      <c r="N140" s="63" t="str">
        <f aca="false">IF($B140=N$1,$C140,"")</f>
        <v/>
      </c>
      <c r="R140" s="71" t="str">
        <f aca="false">IF($B140=R$1,$C140,"")</f>
        <v/>
      </c>
      <c r="V140" s="67" t="str">
        <f aca="false">IF($B140=V$1,$C140,"")</f>
        <v/>
      </c>
      <c r="Z140" s="63" t="str">
        <f aca="false">IF($B140=Z$1,$C140,"")</f>
        <v/>
      </c>
      <c r="AD140" s="71" t="str">
        <f aca="false">IF($B140=AD$1,$C140,"")</f>
        <v/>
      </c>
      <c r="AH140" s="67" t="str">
        <f aca="false">IF($B140=AH$1,$C140,"")</f>
        <v/>
      </c>
      <c r="AL140" s="63" t="str">
        <f aca="false">IF($B140=AL$1,$C140,"")</f>
        <v/>
      </c>
      <c r="AP140" s="71" t="str">
        <f aca="false">IF($B140=AP$1,$C140,"")</f>
        <v/>
      </c>
      <c r="AT140" s="67" t="str">
        <f aca="false">IF($B140=AT$1,$C140,"")</f>
        <v/>
      </c>
      <c r="AX140" s="63" t="str">
        <f aca="false">IF($B140=AX$1,$C140,"")</f>
        <v/>
      </c>
      <c r="BB140" s="71" t="str">
        <f aca="false">IF($B140=BB$1,$C140,"")</f>
        <v/>
      </c>
      <c r="BC140" s="75"/>
      <c r="BD140" s="75"/>
      <c r="BE140" s="75"/>
      <c r="BF140" s="67" t="n">
        <f aca="false">IF($B140=BF$1,$C140,"")</f>
        <v>1</v>
      </c>
      <c r="BJ140" s="63" t="str">
        <f aca="false">IF($B140=BJ$1,$C140,"")</f>
        <v/>
      </c>
      <c r="BN140" s="6"/>
      <c r="BO140" s="2"/>
      <c r="BP140" s="2"/>
    </row>
    <row r="141" customFormat="false" ht="12.8" hidden="false" customHeight="false" outlineLevel="0" collapsed="false">
      <c r="A141" s="0" t="n">
        <f aca="false">IFERROR(IF(SMALL(Manquants!E$2:E$900,ROW()-1)=SMALL(Manquants!E$2:E$900,ROW()),"",SMALL(Manquants!E$2:E$900,ROW()-1)),"")</f>
        <v>177805</v>
      </c>
      <c r="B141" s="0" t="str">
        <f aca="false">IF(A141="","",VLOOKUP(A141,Manquants!E$1:F$900,2,0))</f>
        <v>G2P_A</v>
      </c>
      <c r="C141" s="0" t="n">
        <f aca="false">IF(A141="","",SUMIFS(Manquants!AI:AI,Manquants!E:E,A141))</f>
        <v>1</v>
      </c>
      <c r="J141" s="67" t="str">
        <f aca="false">IF($B141=J$1,$C141,"")</f>
        <v/>
      </c>
      <c r="N141" s="63" t="str">
        <f aca="false">IF($B141=N$1,$C141,"")</f>
        <v/>
      </c>
      <c r="R141" s="71" t="str">
        <f aca="false">IF($B141=R$1,$C141,"")</f>
        <v/>
      </c>
      <c r="V141" s="67" t="str">
        <f aca="false">IF($B141=V$1,$C141,"")</f>
        <v/>
      </c>
      <c r="Z141" s="63" t="str">
        <f aca="false">IF($B141=Z$1,$C141,"")</f>
        <v/>
      </c>
      <c r="AD141" s="71" t="str">
        <f aca="false">IF($B141=AD$1,$C141,"")</f>
        <v/>
      </c>
      <c r="AH141" s="67" t="str">
        <f aca="false">IF($B141=AH$1,$C141,"")</f>
        <v/>
      </c>
      <c r="AL141" s="63" t="str">
        <f aca="false">IF($B141=AL$1,$C141,"")</f>
        <v/>
      </c>
      <c r="AP141" s="71" t="str">
        <f aca="false">IF($B141=AP$1,$C141,"")</f>
        <v/>
      </c>
      <c r="AT141" s="67" t="str">
        <f aca="false">IF($B141=AT$1,$C141,"")</f>
        <v/>
      </c>
      <c r="AX141" s="63" t="str">
        <f aca="false">IF($B141=AX$1,$C141,"")</f>
        <v/>
      </c>
      <c r="BB141" s="71" t="str">
        <f aca="false">IF($B141=BB$1,$C141,"")</f>
        <v/>
      </c>
      <c r="BC141" s="75"/>
      <c r="BD141" s="75"/>
      <c r="BE141" s="75"/>
      <c r="BF141" s="67" t="n">
        <f aca="false">IF($B141=BF$1,$C141,"")</f>
        <v>1</v>
      </c>
      <c r="BJ141" s="63" t="str">
        <f aca="false">IF($B141=BJ$1,$C141,"")</f>
        <v/>
      </c>
      <c r="BN141" s="6"/>
      <c r="BO141" s="2"/>
      <c r="BP141" s="2"/>
    </row>
    <row r="142" customFormat="false" ht="12.8" hidden="false" customHeight="false" outlineLevel="0" collapsed="false">
      <c r="A142" s="0" t="str">
        <f aca="false">IFERROR(IF(SMALL(Manquants!E$2:E$900,ROW()-1)=SMALL(Manquants!E$2:E$900,ROW()),"",SMALL(Manquants!E$2:E$900,ROW()-1)),"")</f>
        <v/>
      </c>
      <c r="B142" s="0" t="str">
        <f aca="false">IF(A142="","",VLOOKUP(A142,Manquants!E$1:F$900,2,0))</f>
        <v/>
      </c>
      <c r="C142" s="0" t="str">
        <f aca="false">IF(A142="","",SUMIFS(Manquants!AI:AI,Manquants!E:E,A142))</f>
        <v/>
      </c>
      <c r="J142" s="67" t="str">
        <f aca="false">IF($B142=J$1,$C142,"")</f>
        <v/>
      </c>
      <c r="N142" s="63" t="str">
        <f aca="false">IF($B142=N$1,$C142,"")</f>
        <v/>
      </c>
      <c r="R142" s="71" t="str">
        <f aca="false">IF($B142=R$1,$C142,"")</f>
        <v/>
      </c>
      <c r="V142" s="67" t="str">
        <f aca="false">IF($B142=V$1,$C142,"")</f>
        <v/>
      </c>
      <c r="Z142" s="63" t="str">
        <f aca="false">IF($B142=Z$1,$C142,"")</f>
        <v/>
      </c>
      <c r="AD142" s="71" t="str">
        <f aca="false">IF($B142=AD$1,$C142,"")</f>
        <v/>
      </c>
      <c r="AH142" s="67" t="str">
        <f aca="false">IF($B142=AH$1,$C142,"")</f>
        <v/>
      </c>
      <c r="AL142" s="63" t="str">
        <f aca="false">IF($B142=AL$1,$C142,"")</f>
        <v/>
      </c>
      <c r="AP142" s="71" t="str">
        <f aca="false">IF($B142=AP$1,$C142,"")</f>
        <v/>
      </c>
      <c r="AT142" s="67" t="str">
        <f aca="false">IF($B142=AT$1,$C142,"")</f>
        <v/>
      </c>
      <c r="AX142" s="63" t="str">
        <f aca="false">IF($B142=AX$1,$C142,"")</f>
        <v/>
      </c>
      <c r="BB142" s="71" t="str">
        <f aca="false">IF($B142=BB$1,$C142,"")</f>
        <v/>
      </c>
      <c r="BC142" s="75"/>
      <c r="BD142" s="75"/>
      <c r="BE142" s="75"/>
      <c r="BF142" s="67" t="str">
        <f aca="false">IF($B142=BF$1,$C142,"")</f>
        <v/>
      </c>
      <c r="BJ142" s="63" t="str">
        <f aca="false">IF($B142=BJ$1,$C142,"")</f>
        <v/>
      </c>
      <c r="BN142" s="6"/>
      <c r="BO142" s="2"/>
      <c r="BP142" s="2"/>
    </row>
    <row r="143" customFormat="false" ht="12.8" hidden="false" customHeight="false" outlineLevel="0" collapsed="false">
      <c r="A143" s="0" t="str">
        <f aca="false">IFERROR(IF(SMALL(Manquants!E$2:E$900,ROW()-1)=SMALL(Manquants!E$2:E$900,ROW()),"",SMALL(Manquants!E$2:E$900,ROW()-1)),"")</f>
        <v/>
      </c>
      <c r="B143" s="0" t="str">
        <f aca="false">IF(A143="","",VLOOKUP(A143,Manquants!E$1:F$900,2,0))</f>
        <v/>
      </c>
      <c r="C143" s="0" t="str">
        <f aca="false">IF(A143="","",SUMIFS(Manquants!AI:AI,Manquants!E:E,A143))</f>
        <v/>
      </c>
      <c r="J143" s="67" t="str">
        <f aca="false">IF($B143=J$1,$C143,"")</f>
        <v/>
      </c>
      <c r="N143" s="63" t="str">
        <f aca="false">IF($B143=N$1,$C143,"")</f>
        <v/>
      </c>
      <c r="R143" s="71" t="str">
        <f aca="false">IF($B143=R$1,$C143,"")</f>
        <v/>
      </c>
      <c r="V143" s="67" t="str">
        <f aca="false">IF($B143=V$1,$C143,"")</f>
        <v/>
      </c>
      <c r="Z143" s="63" t="str">
        <f aca="false">IF($B143=Z$1,$C143,"")</f>
        <v/>
      </c>
      <c r="AD143" s="71" t="str">
        <f aca="false">IF($B143=AD$1,$C143,"")</f>
        <v/>
      </c>
      <c r="AH143" s="67" t="str">
        <f aca="false">IF($B143=AH$1,$C143,"")</f>
        <v/>
      </c>
      <c r="AL143" s="63" t="str">
        <f aca="false">IF($B143=AL$1,$C143,"")</f>
        <v/>
      </c>
      <c r="AP143" s="71" t="str">
        <f aca="false">IF($B143=AP$1,$C143,"")</f>
        <v/>
      </c>
      <c r="AT143" s="67" t="str">
        <f aca="false">IF($B143=AT$1,$C143,"")</f>
        <v/>
      </c>
      <c r="AX143" s="63" t="str">
        <f aca="false">IF($B143=AX$1,$C143,"")</f>
        <v/>
      </c>
      <c r="BB143" s="71" t="str">
        <f aca="false">IF($B143=BB$1,$C143,"")</f>
        <v/>
      </c>
      <c r="BC143" s="75"/>
      <c r="BD143" s="75"/>
      <c r="BE143" s="75"/>
      <c r="BF143" s="67" t="str">
        <f aca="false">IF($B143=BF$1,$C143,"")</f>
        <v/>
      </c>
      <c r="BJ143" s="63" t="str">
        <f aca="false">IF($B143=BJ$1,$C143,"")</f>
        <v/>
      </c>
      <c r="BN143" s="6"/>
      <c r="BO143" s="2"/>
      <c r="BP143" s="2"/>
    </row>
    <row r="144" customFormat="false" ht="12.8" hidden="false" customHeight="false" outlineLevel="0" collapsed="false">
      <c r="A144" s="0" t="str">
        <f aca="false">IFERROR(IF(SMALL(Manquants!E$2:E$900,ROW()-1)=SMALL(Manquants!E$2:E$900,ROW()),"",SMALL(Manquants!E$2:E$900,ROW()-1)),"")</f>
        <v/>
      </c>
      <c r="B144" s="0" t="str">
        <f aca="false">IF(A144="","",VLOOKUP(A144,Manquants!E$1:F$900,2,0))</f>
        <v/>
      </c>
      <c r="C144" s="0" t="str">
        <f aca="false">IF(A144="","",SUMIFS(Manquants!AI:AI,Manquants!E:E,A144))</f>
        <v/>
      </c>
      <c r="J144" s="67" t="str">
        <f aca="false">IF($B144=J$1,$C144,"")</f>
        <v/>
      </c>
      <c r="N144" s="63" t="str">
        <f aca="false">IF($B144=N$1,$C144,"")</f>
        <v/>
      </c>
      <c r="R144" s="71" t="str">
        <f aca="false">IF($B144=R$1,$C144,"")</f>
        <v/>
      </c>
      <c r="V144" s="67" t="str">
        <f aca="false">IF($B144=V$1,$C144,"")</f>
        <v/>
      </c>
      <c r="Z144" s="63" t="str">
        <f aca="false">IF($B144=Z$1,$C144,"")</f>
        <v/>
      </c>
      <c r="AD144" s="71" t="str">
        <f aca="false">IF($B144=AD$1,$C144,"")</f>
        <v/>
      </c>
      <c r="AH144" s="67" t="str">
        <f aca="false">IF($B144=AH$1,$C144,"")</f>
        <v/>
      </c>
      <c r="AL144" s="63" t="str">
        <f aca="false">IF($B144=AL$1,$C144,"")</f>
        <v/>
      </c>
      <c r="AP144" s="71" t="str">
        <f aca="false">IF($B144=AP$1,$C144,"")</f>
        <v/>
      </c>
      <c r="AT144" s="67" t="str">
        <f aca="false">IF($B144=AT$1,$C144,"")</f>
        <v/>
      </c>
      <c r="AX144" s="63" t="str">
        <f aca="false">IF($B144=AX$1,$C144,"")</f>
        <v/>
      </c>
      <c r="BB144" s="71" t="str">
        <f aca="false">IF($B144=BB$1,$C144,"")</f>
        <v/>
      </c>
      <c r="BC144" s="75"/>
      <c r="BD144" s="75"/>
      <c r="BE144" s="75"/>
      <c r="BF144" s="67" t="str">
        <f aca="false">IF($B144=BF$1,$C144,"")</f>
        <v/>
      </c>
      <c r="BJ144" s="63" t="str">
        <f aca="false">IF($B144=BJ$1,$C144,"")</f>
        <v/>
      </c>
      <c r="BN144" s="6"/>
      <c r="BO144" s="2"/>
      <c r="BP144" s="2"/>
    </row>
    <row r="145" customFormat="false" ht="12.8" hidden="false" customHeight="false" outlineLevel="0" collapsed="false">
      <c r="A145" s="0" t="n">
        <f aca="false">IFERROR(IF(SMALL(Manquants!E$2:E$900,ROW()-1)=SMALL(Manquants!E$2:E$900,ROW()),"",SMALL(Manquants!E$2:E$900,ROW()-1)),"")</f>
        <v>181724</v>
      </c>
      <c r="B145" s="0" t="str">
        <f aca="false">IF(A145="","",VLOOKUP(A145,Manquants!E$1:F$900,2,0))</f>
        <v>F01</v>
      </c>
      <c r="C145" s="0" t="n">
        <f aca="false">IF(A145="","",SUMIFS(Manquants!AI:AI,Manquants!E:E,A145))</f>
        <v>8</v>
      </c>
      <c r="J145" s="67" t="str">
        <f aca="false">IF($B145=J$1,$C145,"")</f>
        <v/>
      </c>
      <c r="N145" s="63" t="str">
        <f aca="false">IF($B145=N$1,$C145,"")</f>
        <v/>
      </c>
      <c r="R145" s="71" t="str">
        <f aca="false">IF($B145=R$1,$C145,"")</f>
        <v/>
      </c>
      <c r="V145" s="67" t="str">
        <f aca="false">IF($B145=V$1,$C145,"")</f>
        <v/>
      </c>
      <c r="Z145" s="63" t="str">
        <f aca="false">IF($B145=Z$1,$C145,"")</f>
        <v/>
      </c>
      <c r="AD145" s="71" t="str">
        <f aca="false">IF($B145=AD$1,$C145,"")</f>
        <v/>
      </c>
      <c r="AH145" s="67" t="n">
        <f aca="false">IF($B145=AH$1,$C145,"")</f>
        <v>8</v>
      </c>
      <c r="AL145" s="63" t="str">
        <f aca="false">IF($B145=AL$1,$C145,"")</f>
        <v/>
      </c>
      <c r="AP145" s="71" t="str">
        <f aca="false">IF($B145=AP$1,$C145,"")</f>
        <v/>
      </c>
      <c r="AT145" s="67" t="str">
        <f aca="false">IF($B145=AT$1,$C145,"")</f>
        <v/>
      </c>
      <c r="AX145" s="63" t="str">
        <f aca="false">IF($B145=AX$1,$C145,"")</f>
        <v/>
      </c>
      <c r="BB145" s="71" t="str">
        <f aca="false">IF($B145=BB$1,$C145,"")</f>
        <v/>
      </c>
      <c r="BC145" s="75"/>
      <c r="BD145" s="75"/>
      <c r="BE145" s="75"/>
      <c r="BF145" s="67" t="str">
        <f aca="false">IF($B145=BF$1,$C145,"")</f>
        <v/>
      </c>
      <c r="BJ145" s="63" t="str">
        <f aca="false">IF($B145=BJ$1,$C145,"")</f>
        <v/>
      </c>
      <c r="BN145" s="6"/>
      <c r="BO145" s="2"/>
      <c r="BP145" s="2"/>
    </row>
    <row r="146" customFormat="false" ht="12.8" hidden="false" customHeight="false" outlineLevel="0" collapsed="false">
      <c r="A146" s="0" t="n">
        <f aca="false">IFERROR(IF(SMALL(Manquants!E$2:E$900,ROW()-1)=SMALL(Manquants!E$2:E$900,ROW()),"",SMALL(Manquants!E$2:E$900,ROW()-1)),"")</f>
        <v>189779</v>
      </c>
      <c r="B146" s="0" t="str">
        <f aca="false">IF(A146="","",VLOOKUP(A146,Manquants!E$1:F$900,2,0))</f>
        <v>F05</v>
      </c>
      <c r="C146" s="0" t="n">
        <f aca="false">IF(A146="","",SUMIFS(Manquants!AI:AI,Manquants!E:E,A146))</f>
        <v>1</v>
      </c>
      <c r="J146" s="67" t="str">
        <f aca="false">IF($B146=J$1,$C146,"")</f>
        <v/>
      </c>
      <c r="N146" s="63" t="str">
        <f aca="false">IF($B146=N$1,$C146,"")</f>
        <v/>
      </c>
      <c r="R146" s="71" t="str">
        <f aca="false">IF($B146=R$1,$C146,"")</f>
        <v/>
      </c>
      <c r="V146" s="67" t="str">
        <f aca="false">IF($B146=V$1,$C146,"")</f>
        <v/>
      </c>
      <c r="Z146" s="63" t="str">
        <f aca="false">IF($B146=Z$1,$C146,"")</f>
        <v/>
      </c>
      <c r="AD146" s="71" t="str">
        <f aca="false">IF($B146=AD$1,$C146,"")</f>
        <v/>
      </c>
      <c r="AH146" s="67" t="str">
        <f aca="false">IF($B146=AH$1,$C146,"")</f>
        <v/>
      </c>
      <c r="AL146" s="63" t="str">
        <f aca="false">IF($B146=AL$1,$C146,"")</f>
        <v/>
      </c>
      <c r="AP146" s="71" t="str">
        <f aca="false">IF($B146=AP$1,$C146,"")</f>
        <v/>
      </c>
      <c r="AT146" s="67" t="str">
        <f aca="false">IF($B146=AT$1,$C146,"")</f>
        <v/>
      </c>
      <c r="AX146" s="63" t="n">
        <f aca="false">IF($B146=AX$1,$C146,"")</f>
        <v>1</v>
      </c>
      <c r="BB146" s="71" t="str">
        <f aca="false">IF($B146=BB$1,$C146,"")</f>
        <v/>
      </c>
      <c r="BC146" s="75"/>
      <c r="BD146" s="75"/>
      <c r="BE146" s="75"/>
      <c r="BF146" s="67" t="str">
        <f aca="false">IF($B146=BF$1,$C146,"")</f>
        <v/>
      </c>
      <c r="BJ146" s="63" t="str">
        <f aca="false">IF($B146=BJ$1,$C146,"")</f>
        <v/>
      </c>
      <c r="BN146" s="6"/>
      <c r="BO146" s="2"/>
      <c r="BP146" s="2"/>
    </row>
    <row r="147" customFormat="false" ht="12.8" hidden="false" customHeight="false" outlineLevel="0" collapsed="false">
      <c r="A147" s="0" t="n">
        <f aca="false">IFERROR(IF(SMALL(Manquants!E$2:E$900,ROW()-1)=SMALL(Manquants!E$2:E$900,ROW()),"",SMALL(Manquants!E$2:E$900,ROW()-1)),"")</f>
        <v>195735</v>
      </c>
      <c r="B147" s="0" t="str">
        <f aca="false">IF(A147="","",VLOOKUP(A147,Manquants!E$1:F$900,2,0))</f>
        <v>SURG</v>
      </c>
      <c r="C147" s="0" t="n">
        <f aca="false">IF(A147="","",SUMIFS(Manquants!AI:AI,Manquants!E:E,A147))</f>
        <v>1</v>
      </c>
      <c r="J147" s="67" t="str">
        <f aca="false">IF($B147=J$1,$C147,"")</f>
        <v/>
      </c>
      <c r="N147" s="63" t="str">
        <f aca="false">IF($B147=N$1,$C147,"")</f>
        <v/>
      </c>
      <c r="R147" s="71" t="str">
        <f aca="false">IF($B147=R$1,$C147,"")</f>
        <v/>
      </c>
      <c r="V147" s="67" t="str">
        <f aca="false">IF($B147=V$1,$C147,"")</f>
        <v/>
      </c>
      <c r="Z147" s="63" t="str">
        <f aca="false">IF($B147=Z$1,$C147,"")</f>
        <v/>
      </c>
      <c r="AD147" s="71" t="str">
        <f aca="false">IF($B147=AD$1,$C147,"")</f>
        <v/>
      </c>
      <c r="AH147" s="67" t="str">
        <f aca="false">IF($B147=AH$1,$C147,"")</f>
        <v/>
      </c>
      <c r="AL147" s="63" t="str">
        <f aca="false">IF($B147=AL$1,$C147,"")</f>
        <v/>
      </c>
      <c r="AP147" s="71" t="str">
        <f aca="false">IF($B147=AP$1,$C147,"")</f>
        <v/>
      </c>
      <c r="AT147" s="67" t="str">
        <f aca="false">IF($B147=AT$1,$C147,"")</f>
        <v/>
      </c>
      <c r="AX147" s="63" t="str">
        <f aca="false">IF($B147=AX$1,$C147,"")</f>
        <v/>
      </c>
      <c r="BB147" s="71" t="n">
        <f aca="false">IF($B147=BB$1,$C147,"")</f>
        <v>1</v>
      </c>
      <c r="BC147" s="75"/>
      <c r="BD147" s="75"/>
      <c r="BE147" s="75"/>
      <c r="BF147" s="67" t="str">
        <f aca="false">IF($B147=BF$1,$C147,"")</f>
        <v/>
      </c>
      <c r="BJ147" s="63" t="str">
        <f aca="false">IF($B147=BJ$1,$C147,"")</f>
        <v/>
      </c>
      <c r="BN147" s="6"/>
      <c r="BO147" s="2"/>
      <c r="BP147" s="2"/>
    </row>
    <row r="148" customFormat="false" ht="12.8" hidden="false" customHeight="false" outlineLevel="0" collapsed="false">
      <c r="A148" s="0" t="n">
        <f aca="false">IFERROR(IF(SMALL(Manquants!E$2:E$900,ROW()-1)=SMALL(Manquants!E$2:E$900,ROW()),"",SMALL(Manquants!E$2:E$900,ROW()-1)),"")</f>
        <v>200404</v>
      </c>
      <c r="B148" s="0" t="str">
        <f aca="false">IF(A148="","",VLOOKUP(A148,Manquants!E$1:F$900,2,0))</f>
        <v>G2P_A</v>
      </c>
      <c r="C148" s="0" t="n">
        <f aca="false">IF(A148="","",SUMIFS(Manquants!AI:AI,Manquants!E:E,A148))</f>
        <v>1</v>
      </c>
      <c r="J148" s="67" t="str">
        <f aca="false">IF($B148=J$1,$C148,"")</f>
        <v/>
      </c>
      <c r="N148" s="63" t="str">
        <f aca="false">IF($B148=N$1,$C148,"")</f>
        <v/>
      </c>
      <c r="R148" s="71" t="str">
        <f aca="false">IF($B148=R$1,$C148,"")</f>
        <v/>
      </c>
      <c r="V148" s="67" t="str">
        <f aca="false">IF($B148=V$1,$C148,"")</f>
        <v/>
      </c>
      <c r="Z148" s="63" t="str">
        <f aca="false">IF($B148=Z$1,$C148,"")</f>
        <v/>
      </c>
      <c r="AD148" s="71" t="str">
        <f aca="false">IF($B148=AD$1,$C148,"")</f>
        <v/>
      </c>
      <c r="AH148" s="67" t="str">
        <f aca="false">IF($B148=AH$1,$C148,"")</f>
        <v/>
      </c>
      <c r="AL148" s="63" t="str">
        <f aca="false">IF($B148=AL$1,$C148,"")</f>
        <v/>
      </c>
      <c r="AP148" s="71" t="str">
        <f aca="false">IF($B148=AP$1,$C148,"")</f>
        <v/>
      </c>
      <c r="AT148" s="67" t="str">
        <f aca="false">IF($B148=AT$1,$C148,"")</f>
        <v/>
      </c>
      <c r="AX148" s="63" t="str">
        <f aca="false">IF($B148=AX$1,$C148,"")</f>
        <v/>
      </c>
      <c r="BB148" s="71" t="str">
        <f aca="false">IF($B148=BB$1,$C148,"")</f>
        <v/>
      </c>
      <c r="BC148" s="75"/>
      <c r="BD148" s="75"/>
      <c r="BE148" s="75"/>
      <c r="BF148" s="67" t="n">
        <f aca="false">IF($B148=BF$1,$C148,"")</f>
        <v>1</v>
      </c>
      <c r="BJ148" s="63" t="str">
        <f aca="false">IF($B148=BJ$1,$C148,"")</f>
        <v/>
      </c>
      <c r="BN148" s="6"/>
      <c r="BO148" s="2"/>
      <c r="BP148" s="2"/>
    </row>
    <row r="149" customFormat="false" ht="12.8" hidden="false" customHeight="false" outlineLevel="0" collapsed="false">
      <c r="A149" s="0" t="n">
        <f aca="false">IFERROR(IF(SMALL(Manquants!E$2:E$900,ROW()-1)=SMALL(Manquants!E$2:E$900,ROW()),"",SMALL(Manquants!E$2:E$900,ROW()-1)),"")</f>
        <v>202956</v>
      </c>
      <c r="B149" s="0" t="str">
        <f aca="false">IF(A149="","",VLOOKUP(A149,Manquants!E$1:F$900,2,0))</f>
        <v>G2P_A</v>
      </c>
      <c r="C149" s="0" t="n">
        <f aca="false">IF(A149="","",SUMIFS(Manquants!AI:AI,Manquants!E:E,A149))</f>
        <v>1</v>
      </c>
      <c r="J149" s="67" t="str">
        <f aca="false">IF($B149=J$1,$C149,"")</f>
        <v/>
      </c>
      <c r="N149" s="63" t="str">
        <f aca="false">IF($B149=N$1,$C149,"")</f>
        <v/>
      </c>
      <c r="R149" s="71" t="str">
        <f aca="false">IF($B149=R$1,$C149,"")</f>
        <v/>
      </c>
      <c r="V149" s="67" t="str">
        <f aca="false">IF($B149=V$1,$C149,"")</f>
        <v/>
      </c>
      <c r="Z149" s="63" t="str">
        <f aca="false">IF($B149=Z$1,$C149,"")</f>
        <v/>
      </c>
      <c r="AD149" s="71" t="str">
        <f aca="false">IF($B149=AD$1,$C149,"")</f>
        <v/>
      </c>
      <c r="AH149" s="67" t="str">
        <f aca="false">IF($B149=AH$1,$C149,"")</f>
        <v/>
      </c>
      <c r="AL149" s="63" t="str">
        <f aca="false">IF($B149=AL$1,$C149,"")</f>
        <v/>
      </c>
      <c r="AP149" s="71" t="str">
        <f aca="false">IF($B149=AP$1,$C149,"")</f>
        <v/>
      </c>
      <c r="AT149" s="67" t="str">
        <f aca="false">IF($B149=AT$1,$C149,"")</f>
        <v/>
      </c>
      <c r="AX149" s="63" t="str">
        <f aca="false">IF($B149=AX$1,$C149,"")</f>
        <v/>
      </c>
      <c r="BB149" s="71" t="str">
        <f aca="false">IF($B149=BB$1,$C149,"")</f>
        <v/>
      </c>
      <c r="BC149" s="75"/>
      <c r="BD149" s="75"/>
      <c r="BE149" s="75"/>
      <c r="BF149" s="67" t="n">
        <f aca="false">IF($B149=BF$1,$C149,"")</f>
        <v>1</v>
      </c>
      <c r="BJ149" s="63" t="str">
        <f aca="false">IF($B149=BJ$1,$C149,"")</f>
        <v/>
      </c>
      <c r="BN149" s="6"/>
      <c r="BO149" s="2"/>
      <c r="BP149" s="2"/>
    </row>
    <row r="150" customFormat="false" ht="12.8" hidden="false" customHeight="false" outlineLevel="0" collapsed="false">
      <c r="A150" s="0" t="n">
        <f aca="false">IFERROR(IF(SMALL(Manquants!E$2:E$900,ROW()-1)=SMALL(Manquants!E$2:E$900,ROW()),"",SMALL(Manquants!E$2:E$900,ROW()-1)),"")</f>
        <v>205386</v>
      </c>
      <c r="B150" s="0" t="str">
        <f aca="false">IF(A150="","",VLOOKUP(A150,Manquants!E$1:F$900,2,0))</f>
        <v>SURG</v>
      </c>
      <c r="C150" s="0" t="n">
        <f aca="false">IF(A150="","",SUMIFS(Manquants!AI:AI,Manquants!E:E,A150))</f>
        <v>1</v>
      </c>
      <c r="J150" s="67" t="str">
        <f aca="false">IF($B150=J$1,$C150,"")</f>
        <v/>
      </c>
      <c r="N150" s="63" t="str">
        <f aca="false">IF($B150=N$1,$C150,"")</f>
        <v/>
      </c>
      <c r="R150" s="71" t="str">
        <f aca="false">IF($B150=R$1,$C150,"")</f>
        <v/>
      </c>
      <c r="V150" s="67" t="str">
        <f aca="false">IF($B150=V$1,$C150,"")</f>
        <v/>
      </c>
      <c r="Z150" s="63" t="str">
        <f aca="false">IF($B150=Z$1,$C150,"")</f>
        <v/>
      </c>
      <c r="AD150" s="71" t="str">
        <f aca="false">IF($B150=AD$1,$C150,"")</f>
        <v/>
      </c>
      <c r="AH150" s="67" t="str">
        <f aca="false">IF($B150=AH$1,$C150,"")</f>
        <v/>
      </c>
      <c r="AL150" s="63" t="str">
        <f aca="false">IF($B150=AL$1,$C150,"")</f>
        <v/>
      </c>
      <c r="AP150" s="71" t="str">
        <f aca="false">IF($B150=AP$1,$C150,"")</f>
        <v/>
      </c>
      <c r="AT150" s="67" t="str">
        <f aca="false">IF($B150=AT$1,$C150,"")</f>
        <v/>
      </c>
      <c r="AX150" s="63" t="str">
        <f aca="false">IF($B150=AX$1,$C150,"")</f>
        <v/>
      </c>
      <c r="BB150" s="71" t="n">
        <f aca="false">IF($B150=BB$1,$C150,"")</f>
        <v>1</v>
      </c>
      <c r="BC150" s="75"/>
      <c r="BD150" s="75"/>
      <c r="BE150" s="75"/>
      <c r="BF150" s="67" t="str">
        <f aca="false">IF($B150=BF$1,$C150,"")</f>
        <v/>
      </c>
      <c r="BJ150" s="63" t="str">
        <f aca="false">IF($B150=BJ$1,$C150,"")</f>
        <v/>
      </c>
      <c r="BN150" s="6"/>
      <c r="BO150" s="2"/>
      <c r="BP150" s="2"/>
    </row>
    <row r="151" customFormat="false" ht="12.8" hidden="false" customHeight="false" outlineLevel="0" collapsed="false">
      <c r="A151" s="0" t="n">
        <f aca="false">IFERROR(IF(SMALL(Manquants!E$2:E$900,ROW()-1)=SMALL(Manquants!E$2:E$900,ROW()),"",SMALL(Manquants!E$2:E$900,ROW()-1)),"")</f>
        <v>205645</v>
      </c>
      <c r="B151" s="0" t="str">
        <f aca="false">IF(A151="","",VLOOKUP(A151,Manquants!E$1:F$900,2,0))</f>
        <v>SURG</v>
      </c>
      <c r="C151" s="0" t="n">
        <f aca="false">IF(A151="","",SUMIFS(Manquants!AI:AI,Manquants!E:E,A151))</f>
        <v>1</v>
      </c>
      <c r="J151" s="67" t="str">
        <f aca="false">IF($B151=J$1,$C151,"")</f>
        <v/>
      </c>
      <c r="N151" s="63" t="str">
        <f aca="false">IF($B151=N$1,$C151,"")</f>
        <v/>
      </c>
      <c r="R151" s="71" t="str">
        <f aca="false">IF($B151=R$1,$C151,"")</f>
        <v/>
      </c>
      <c r="V151" s="67" t="str">
        <f aca="false">IF($B151=V$1,$C151,"")</f>
        <v/>
      </c>
      <c r="Z151" s="63" t="str">
        <f aca="false">IF($B151=Z$1,$C151,"")</f>
        <v/>
      </c>
      <c r="AD151" s="71" t="str">
        <f aca="false">IF($B151=AD$1,$C151,"")</f>
        <v/>
      </c>
      <c r="AH151" s="67" t="str">
        <f aca="false">IF($B151=AH$1,$C151,"")</f>
        <v/>
      </c>
      <c r="AL151" s="63" t="str">
        <f aca="false">IF($B151=AL$1,$C151,"")</f>
        <v/>
      </c>
      <c r="AP151" s="71" t="str">
        <f aca="false">IF($B151=AP$1,$C151,"")</f>
        <v/>
      </c>
      <c r="AT151" s="67" t="str">
        <f aca="false">IF($B151=AT$1,$C151,"")</f>
        <v/>
      </c>
      <c r="AX151" s="63" t="str">
        <f aca="false">IF($B151=AX$1,$C151,"")</f>
        <v/>
      </c>
      <c r="BB151" s="71" t="n">
        <f aca="false">IF($B151=BB$1,$C151,"")</f>
        <v>1</v>
      </c>
      <c r="BC151" s="75"/>
      <c r="BD151" s="75"/>
      <c r="BE151" s="75"/>
      <c r="BF151" s="67" t="str">
        <f aca="false">IF($B151=BF$1,$C151,"")</f>
        <v/>
      </c>
      <c r="BJ151" s="63" t="str">
        <f aca="false">IF($B151=BJ$1,$C151,"")</f>
        <v/>
      </c>
      <c r="BN151" s="6"/>
      <c r="BO151" s="2"/>
      <c r="BP151" s="2"/>
    </row>
    <row r="152" customFormat="false" ht="12.8" hidden="false" customHeight="false" outlineLevel="0" collapsed="false">
      <c r="A152" s="0" t="str">
        <f aca="false">IFERROR(IF(SMALL(Manquants!E$2:E$900,ROW()-1)=SMALL(Manquants!E$2:E$900,ROW()),"",SMALL(Manquants!E$2:E$900,ROW()-1)),"")</f>
        <v/>
      </c>
      <c r="B152" s="0" t="str">
        <f aca="false">IF(A152="","",VLOOKUP(A152,Manquants!E$1:F$900,2,0))</f>
        <v/>
      </c>
      <c r="C152" s="0" t="str">
        <f aca="false">IF(A152="","",SUMIFS(Manquants!AI:AI,Manquants!E:E,A152))</f>
        <v/>
      </c>
      <c r="J152" s="67" t="str">
        <f aca="false">IF($B152=J$1,$C152,"")</f>
        <v/>
      </c>
      <c r="N152" s="63" t="str">
        <f aca="false">IF($B152=N$1,$C152,"")</f>
        <v/>
      </c>
      <c r="R152" s="71" t="str">
        <f aca="false">IF($B152=R$1,$C152,"")</f>
        <v/>
      </c>
      <c r="V152" s="67" t="str">
        <f aca="false">IF($B152=V$1,$C152,"")</f>
        <v/>
      </c>
      <c r="Z152" s="63" t="str">
        <f aca="false">IF($B152=Z$1,$C152,"")</f>
        <v/>
      </c>
      <c r="AD152" s="71" t="str">
        <f aca="false">IF($B152=AD$1,$C152,"")</f>
        <v/>
      </c>
      <c r="AH152" s="67" t="str">
        <f aca="false">IF($B152=AH$1,$C152,"")</f>
        <v/>
      </c>
      <c r="AL152" s="63" t="str">
        <f aca="false">IF($B152=AL$1,$C152,"")</f>
        <v/>
      </c>
      <c r="AP152" s="71" t="str">
        <f aca="false">IF($B152=AP$1,$C152,"")</f>
        <v/>
      </c>
      <c r="AT152" s="67" t="str">
        <f aca="false">IF($B152=AT$1,$C152,"")</f>
        <v/>
      </c>
      <c r="AX152" s="63" t="str">
        <f aca="false">IF($B152=AX$1,$C152,"")</f>
        <v/>
      </c>
      <c r="BB152" s="71" t="str">
        <f aca="false">IF($B152=BB$1,$C152,"")</f>
        <v/>
      </c>
      <c r="BC152" s="75"/>
      <c r="BD152" s="75"/>
      <c r="BE152" s="75"/>
      <c r="BF152" s="67" t="str">
        <f aca="false">IF($B152=BF$1,$C152,"")</f>
        <v/>
      </c>
      <c r="BJ152" s="63" t="str">
        <f aca="false">IF($B152=BJ$1,$C152,"")</f>
        <v/>
      </c>
      <c r="BN152" s="6"/>
      <c r="BO152" s="2"/>
      <c r="BP152" s="2"/>
    </row>
    <row r="153" customFormat="false" ht="12.8" hidden="false" customHeight="false" outlineLevel="0" collapsed="false">
      <c r="A153" s="0" t="n">
        <f aca="false">IFERROR(IF(SMALL(Manquants!E$2:E$900,ROW()-1)=SMALL(Manquants!E$2:E$900,ROW()),"",SMALL(Manquants!E$2:E$900,ROW()-1)),"")</f>
        <v>215109</v>
      </c>
      <c r="B153" s="0" t="str">
        <f aca="false">IF(A153="","",VLOOKUP(A153,Manquants!E$1:F$900,2,0))</f>
        <v>SURG</v>
      </c>
      <c r="C153" s="0" t="n">
        <f aca="false">IF(A153="","",SUMIFS(Manquants!AI:AI,Manquants!E:E,A153))</f>
        <v>2</v>
      </c>
      <c r="J153" s="67" t="str">
        <f aca="false">IF($B153=J$1,$C153,"")</f>
        <v/>
      </c>
      <c r="N153" s="63" t="str">
        <f aca="false">IF($B153=N$1,$C153,"")</f>
        <v/>
      </c>
      <c r="R153" s="71" t="str">
        <f aca="false">IF($B153=R$1,$C153,"")</f>
        <v/>
      </c>
      <c r="V153" s="67" t="str">
        <f aca="false">IF($B153=V$1,$C153,"")</f>
        <v/>
      </c>
      <c r="Z153" s="63" t="str">
        <f aca="false">IF($B153=Z$1,$C153,"")</f>
        <v/>
      </c>
      <c r="AD153" s="71" t="str">
        <f aca="false">IF($B153=AD$1,$C153,"")</f>
        <v/>
      </c>
      <c r="AH153" s="67" t="str">
        <f aca="false">IF($B153=AH$1,$C153,"")</f>
        <v/>
      </c>
      <c r="AL153" s="63" t="str">
        <f aca="false">IF($B153=AL$1,$C153,"")</f>
        <v/>
      </c>
      <c r="AP153" s="71" t="str">
        <f aca="false">IF($B153=AP$1,$C153,"")</f>
        <v/>
      </c>
      <c r="AT153" s="67" t="str">
        <f aca="false">IF($B153=AT$1,$C153,"")</f>
        <v/>
      </c>
      <c r="AX153" s="63" t="str">
        <f aca="false">IF($B153=AX$1,$C153,"")</f>
        <v/>
      </c>
      <c r="BB153" s="71" t="n">
        <f aca="false">IF($B153=BB$1,$C153,"")</f>
        <v>2</v>
      </c>
      <c r="BC153" s="75"/>
      <c r="BD153" s="75"/>
      <c r="BE153" s="75"/>
      <c r="BF153" s="67" t="str">
        <f aca="false">IF($B153=BF$1,$C153,"")</f>
        <v/>
      </c>
      <c r="BJ153" s="63" t="str">
        <f aca="false">IF($B153=BJ$1,$C153,"")</f>
        <v/>
      </c>
      <c r="BN153" s="6"/>
      <c r="BO153" s="2"/>
      <c r="BP153" s="2"/>
    </row>
    <row r="154" customFormat="false" ht="12.8" hidden="false" customHeight="false" outlineLevel="0" collapsed="false">
      <c r="A154" s="0" t="str">
        <f aca="false">IFERROR(IF(SMALL(Manquants!E$2:E$900,ROW()-1)=SMALL(Manquants!E$2:E$900,ROW()),"",SMALL(Manquants!E$2:E$900,ROW()-1)),"")</f>
        <v/>
      </c>
      <c r="B154" s="0" t="str">
        <f aca="false">IF(A154="","",VLOOKUP(A154,Manquants!E$1:F$900,2,0))</f>
        <v/>
      </c>
      <c r="C154" s="0" t="str">
        <f aca="false">IF(A154="","",SUMIFS(Manquants!AI:AI,Manquants!E:E,A154))</f>
        <v/>
      </c>
      <c r="J154" s="67" t="str">
        <f aca="false">IF($B154=J$1,$C154,"")</f>
        <v/>
      </c>
      <c r="N154" s="63" t="str">
        <f aca="false">IF($B154=N$1,$C154,"")</f>
        <v/>
      </c>
      <c r="R154" s="71" t="str">
        <f aca="false">IF($B154=R$1,$C154,"")</f>
        <v/>
      </c>
      <c r="V154" s="67" t="str">
        <f aca="false">IF($B154=V$1,$C154,"")</f>
        <v/>
      </c>
      <c r="Z154" s="63" t="str">
        <f aca="false">IF($B154=Z$1,$C154,"")</f>
        <v/>
      </c>
      <c r="AD154" s="71" t="str">
        <f aca="false">IF($B154=AD$1,$C154,"")</f>
        <v/>
      </c>
      <c r="AH154" s="67" t="str">
        <f aca="false">IF($B154=AH$1,$C154,"")</f>
        <v/>
      </c>
      <c r="AL154" s="63" t="str">
        <f aca="false">IF($B154=AL$1,$C154,"")</f>
        <v/>
      </c>
      <c r="AP154" s="71" t="str">
        <f aca="false">IF($B154=AP$1,$C154,"")</f>
        <v/>
      </c>
      <c r="AT154" s="67" t="str">
        <f aca="false">IF($B154=AT$1,$C154,"")</f>
        <v/>
      </c>
      <c r="AX154" s="63" t="str">
        <f aca="false">IF($B154=AX$1,$C154,"")</f>
        <v/>
      </c>
      <c r="BB154" s="71" t="str">
        <f aca="false">IF($B154=BB$1,$C154,"")</f>
        <v/>
      </c>
      <c r="BC154" s="75"/>
      <c r="BD154" s="75"/>
      <c r="BE154" s="75"/>
      <c r="BF154" s="67" t="str">
        <f aca="false">IF($B154=BF$1,$C154,"")</f>
        <v/>
      </c>
      <c r="BJ154" s="63" t="str">
        <f aca="false">IF($B154=BJ$1,$C154,"")</f>
        <v/>
      </c>
      <c r="BN154" s="6"/>
      <c r="BO154" s="2"/>
      <c r="BP154" s="2"/>
    </row>
    <row r="155" customFormat="false" ht="12.8" hidden="false" customHeight="false" outlineLevel="0" collapsed="false">
      <c r="A155" s="0" t="n">
        <f aca="false">IFERROR(IF(SMALL(Manquants!E$2:E$900,ROW()-1)=SMALL(Manquants!E$2:E$900,ROW()),"",SMALL(Manquants!E$2:E$900,ROW()-1)),"")</f>
        <v>217122</v>
      </c>
      <c r="B155" s="0" t="str">
        <f aca="false">IF(A155="","",VLOOKUP(A155,Manquants!E$1:F$900,2,0))</f>
        <v>SURG</v>
      </c>
      <c r="C155" s="0" t="n">
        <f aca="false">IF(A155="","",SUMIFS(Manquants!AI:AI,Manquants!E:E,A155))</f>
        <v>2</v>
      </c>
      <c r="J155" s="67" t="str">
        <f aca="false">IF($B155=J$1,$C155,"")</f>
        <v/>
      </c>
      <c r="N155" s="63" t="str">
        <f aca="false">IF($B155=N$1,$C155,"")</f>
        <v/>
      </c>
      <c r="R155" s="71" t="str">
        <f aca="false">IF($B155=R$1,$C155,"")</f>
        <v/>
      </c>
      <c r="V155" s="67" t="str">
        <f aca="false">IF($B155=V$1,$C155,"")</f>
        <v/>
      </c>
      <c r="Z155" s="63" t="str">
        <f aca="false">IF($B155=Z$1,$C155,"")</f>
        <v/>
      </c>
      <c r="AD155" s="71" t="str">
        <f aca="false">IF($B155=AD$1,$C155,"")</f>
        <v/>
      </c>
      <c r="AH155" s="67" t="str">
        <f aca="false">IF($B155=AH$1,$C155,"")</f>
        <v/>
      </c>
      <c r="AL155" s="63" t="str">
        <f aca="false">IF($B155=AL$1,$C155,"")</f>
        <v/>
      </c>
      <c r="AP155" s="71" t="str">
        <f aca="false">IF($B155=AP$1,$C155,"")</f>
        <v/>
      </c>
      <c r="AT155" s="67" t="str">
        <f aca="false">IF($B155=AT$1,$C155,"")</f>
        <v/>
      </c>
      <c r="AX155" s="63" t="str">
        <f aca="false">IF($B155=AX$1,$C155,"")</f>
        <v/>
      </c>
      <c r="BB155" s="71" t="n">
        <f aca="false">IF($B155=BB$1,$C155,"")</f>
        <v>2</v>
      </c>
      <c r="BC155" s="75"/>
      <c r="BD155" s="75"/>
      <c r="BE155" s="75"/>
      <c r="BF155" s="67" t="str">
        <f aca="false">IF($B155=BF$1,$C155,"")</f>
        <v/>
      </c>
      <c r="BJ155" s="63" t="str">
        <f aca="false">IF($B155=BJ$1,$C155,"")</f>
        <v/>
      </c>
      <c r="BN155" s="6"/>
      <c r="BO155" s="2"/>
      <c r="BP155" s="2"/>
    </row>
    <row r="156" customFormat="false" ht="12.8" hidden="false" customHeight="false" outlineLevel="0" collapsed="false">
      <c r="A156" s="0" t="str">
        <f aca="false">IFERROR(IF(SMALL(Manquants!E$2:E$900,ROW()-1)=SMALL(Manquants!E$2:E$900,ROW()),"",SMALL(Manquants!E$2:E$900,ROW()-1)),"")</f>
        <v/>
      </c>
      <c r="B156" s="0" t="str">
        <f aca="false">IF(A156="","",VLOOKUP(A156,Manquants!E$1:F$900,2,0))</f>
        <v/>
      </c>
      <c r="C156" s="0" t="str">
        <f aca="false">IF(A156="","",SUMIFS(Manquants!AI:AI,Manquants!E:E,A156))</f>
        <v/>
      </c>
      <c r="J156" s="67" t="str">
        <f aca="false">IF($B156=J$1,$C156,"")</f>
        <v/>
      </c>
      <c r="N156" s="63" t="str">
        <f aca="false">IF($B156=N$1,$C156,"")</f>
        <v/>
      </c>
      <c r="R156" s="71" t="str">
        <f aca="false">IF($B156=R$1,$C156,"")</f>
        <v/>
      </c>
      <c r="V156" s="67" t="str">
        <f aca="false">IF($B156=V$1,$C156,"")</f>
        <v/>
      </c>
      <c r="Z156" s="63" t="str">
        <f aca="false">IF($B156=Z$1,$C156,"")</f>
        <v/>
      </c>
      <c r="AD156" s="71" t="str">
        <f aca="false">IF($B156=AD$1,$C156,"")</f>
        <v/>
      </c>
      <c r="AH156" s="67" t="str">
        <f aca="false">IF($B156=AH$1,$C156,"")</f>
        <v/>
      </c>
      <c r="AL156" s="63" t="str">
        <f aca="false">IF($B156=AL$1,$C156,"")</f>
        <v/>
      </c>
      <c r="AP156" s="71" t="str">
        <f aca="false">IF($B156=AP$1,$C156,"")</f>
        <v/>
      </c>
      <c r="AT156" s="67" t="str">
        <f aca="false">IF($B156=AT$1,$C156,"")</f>
        <v/>
      </c>
      <c r="AX156" s="63" t="str">
        <f aca="false">IF($B156=AX$1,$C156,"")</f>
        <v/>
      </c>
      <c r="BB156" s="71" t="str">
        <f aca="false">IF($B156=BB$1,$C156,"")</f>
        <v/>
      </c>
      <c r="BC156" s="75"/>
      <c r="BD156" s="75"/>
      <c r="BE156" s="75"/>
      <c r="BF156" s="67" t="str">
        <f aca="false">IF($B156=BF$1,$C156,"")</f>
        <v/>
      </c>
      <c r="BJ156" s="63" t="str">
        <f aca="false">IF($B156=BJ$1,$C156,"")</f>
        <v/>
      </c>
      <c r="BN156" s="6"/>
      <c r="BO156" s="2"/>
      <c r="BP156" s="2"/>
    </row>
    <row r="157" customFormat="false" ht="12.8" hidden="false" customHeight="false" outlineLevel="0" collapsed="false">
      <c r="A157" s="0" t="n">
        <f aca="false">IFERROR(IF(SMALL(Manquants!E$2:E$900,ROW()-1)=SMALL(Manquants!E$2:E$900,ROW()),"",SMALL(Manquants!E$2:E$900,ROW()-1)),"")</f>
        <v>230481</v>
      </c>
      <c r="B157" s="0" t="str">
        <f aca="false">IF(A157="","",VLOOKUP(A157,Manquants!E$1:F$900,2,0))</f>
        <v>G2P_F</v>
      </c>
      <c r="C157" s="0" t="n">
        <f aca="false">IF(A157="","",SUMIFS(Manquants!AI:AI,Manquants!E:E,A157))</f>
        <v>3</v>
      </c>
      <c r="J157" s="67" t="str">
        <f aca="false">IF($B157=J$1,$C157,"")</f>
        <v/>
      </c>
      <c r="N157" s="63" t="str">
        <f aca="false">IF($B157=N$1,$C157,"")</f>
        <v/>
      </c>
      <c r="R157" s="71" t="str">
        <f aca="false">IF($B157=R$1,$C157,"")</f>
        <v/>
      </c>
      <c r="V157" s="67" t="str">
        <f aca="false">IF($B157=V$1,$C157,"")</f>
        <v/>
      </c>
      <c r="Z157" s="63" t="str">
        <f aca="false">IF($B157=Z$1,$C157,"")</f>
        <v/>
      </c>
      <c r="AD157" s="71" t="str">
        <f aca="false">IF($B157=AD$1,$C157,"")</f>
        <v/>
      </c>
      <c r="AH157" s="67" t="str">
        <f aca="false">IF($B157=AH$1,$C157,"")</f>
        <v/>
      </c>
      <c r="AL157" s="63" t="str">
        <f aca="false">IF($B157=AL$1,$C157,"")</f>
        <v/>
      </c>
      <c r="AP157" s="71" t="str">
        <f aca="false">IF($B157=AP$1,$C157,"")</f>
        <v/>
      </c>
      <c r="AT157" s="67" t="str">
        <f aca="false">IF($B157=AT$1,$C157,"")</f>
        <v/>
      </c>
      <c r="AX157" s="63" t="str">
        <f aca="false">IF($B157=AX$1,$C157,"")</f>
        <v/>
      </c>
      <c r="BB157" s="71" t="str">
        <f aca="false">IF($B157=BB$1,$C157,"")</f>
        <v/>
      </c>
      <c r="BC157" s="75"/>
      <c r="BD157" s="75"/>
      <c r="BE157" s="75"/>
      <c r="BF157" s="67" t="str">
        <f aca="false">IF($B157=BF$1,$C157,"")</f>
        <v/>
      </c>
      <c r="BJ157" s="63" t="n">
        <f aca="false">IF($B157=BJ$1,$C157,"")</f>
        <v>3</v>
      </c>
      <c r="BN157" s="6"/>
      <c r="BO157" s="2"/>
      <c r="BP157" s="2"/>
    </row>
    <row r="158" customFormat="false" ht="12.8" hidden="false" customHeight="false" outlineLevel="0" collapsed="false">
      <c r="A158" s="0" t="n">
        <f aca="false">IFERROR(IF(SMALL(Manquants!E$2:E$900,ROW()-1)=SMALL(Manquants!E$2:E$900,ROW()),"",SMALL(Manquants!E$2:E$900,ROW()-1)),"")</f>
        <v>231044</v>
      </c>
      <c r="B158" s="0" t="str">
        <f aca="false">IF(A158="","",VLOOKUP(A158,Manquants!E$1:F$900,2,0))</f>
        <v>G2P_A</v>
      </c>
      <c r="C158" s="0" t="n">
        <f aca="false">IF(A158="","",SUMIFS(Manquants!AI:AI,Manquants!E:E,A158))</f>
        <v>1</v>
      </c>
      <c r="J158" s="67" t="str">
        <f aca="false">IF($B158=J$1,$C158,"")</f>
        <v/>
      </c>
      <c r="N158" s="63" t="str">
        <f aca="false">IF($B158=N$1,$C158,"")</f>
        <v/>
      </c>
      <c r="R158" s="71" t="str">
        <f aca="false">IF($B158=R$1,$C158,"")</f>
        <v/>
      </c>
      <c r="V158" s="67" t="str">
        <f aca="false">IF($B158=V$1,$C158,"")</f>
        <v/>
      </c>
      <c r="Z158" s="63" t="str">
        <f aca="false">IF($B158=Z$1,$C158,"")</f>
        <v/>
      </c>
      <c r="AD158" s="71" t="str">
        <f aca="false">IF($B158=AD$1,$C158,"")</f>
        <v/>
      </c>
      <c r="AH158" s="67" t="str">
        <f aca="false">IF($B158=AH$1,$C158,"")</f>
        <v/>
      </c>
      <c r="AL158" s="63" t="str">
        <f aca="false">IF($B158=AL$1,$C158,"")</f>
        <v/>
      </c>
      <c r="AP158" s="71" t="str">
        <f aca="false">IF($B158=AP$1,$C158,"")</f>
        <v/>
      </c>
      <c r="AT158" s="67" t="str">
        <f aca="false">IF($B158=AT$1,$C158,"")</f>
        <v/>
      </c>
      <c r="AX158" s="63" t="str">
        <f aca="false">IF($B158=AX$1,$C158,"")</f>
        <v/>
      </c>
      <c r="BB158" s="71" t="str">
        <f aca="false">IF($B158=BB$1,$C158,"")</f>
        <v/>
      </c>
      <c r="BC158" s="75"/>
      <c r="BD158" s="75"/>
      <c r="BE158" s="75"/>
      <c r="BF158" s="67" t="n">
        <f aca="false">IF($B158=BF$1,$C158,"")</f>
        <v>1</v>
      </c>
      <c r="BJ158" s="63" t="str">
        <f aca="false">IF($B158=BJ$1,$C158,"")</f>
        <v/>
      </c>
      <c r="BN158" s="6"/>
      <c r="BO158" s="2"/>
      <c r="BP158" s="2"/>
    </row>
    <row r="159" customFormat="false" ht="12.8" hidden="false" customHeight="false" outlineLevel="0" collapsed="false">
      <c r="A159" s="0" t="n">
        <f aca="false">IFERROR(IF(SMALL(Manquants!E$2:E$900,ROW()-1)=SMALL(Manquants!E$2:E$900,ROW()),"",SMALL(Manquants!E$2:E$900,ROW()-1)),"")</f>
        <v>232315</v>
      </c>
      <c r="B159" s="0" t="str">
        <f aca="false">IF(A159="","",VLOOKUP(A159,Manquants!E$1:F$900,2,0))</f>
        <v>SURG</v>
      </c>
      <c r="C159" s="0" t="n">
        <f aca="false">IF(A159="","",SUMIFS(Manquants!AI:AI,Manquants!E:E,A159))</f>
        <v>1</v>
      </c>
      <c r="J159" s="67" t="str">
        <f aca="false">IF($B159=J$1,$C159,"")</f>
        <v/>
      </c>
      <c r="N159" s="63" t="str">
        <f aca="false">IF($B159=N$1,$C159,"")</f>
        <v/>
      </c>
      <c r="R159" s="71" t="str">
        <f aca="false">IF($B159=R$1,$C159,"")</f>
        <v/>
      </c>
      <c r="V159" s="67" t="str">
        <f aca="false">IF($B159=V$1,$C159,"")</f>
        <v/>
      </c>
      <c r="Z159" s="63" t="str">
        <f aca="false">IF($B159=Z$1,$C159,"")</f>
        <v/>
      </c>
      <c r="AD159" s="71" t="str">
        <f aca="false">IF($B159=AD$1,$C159,"")</f>
        <v/>
      </c>
      <c r="AH159" s="67" t="str">
        <f aca="false">IF($B159=AH$1,$C159,"")</f>
        <v/>
      </c>
      <c r="AL159" s="63" t="str">
        <f aca="false">IF($B159=AL$1,$C159,"")</f>
        <v/>
      </c>
      <c r="AP159" s="71" t="str">
        <f aca="false">IF($B159=AP$1,$C159,"")</f>
        <v/>
      </c>
      <c r="AT159" s="67" t="str">
        <f aca="false">IF($B159=AT$1,$C159,"")</f>
        <v/>
      </c>
      <c r="AX159" s="63" t="str">
        <f aca="false">IF($B159=AX$1,$C159,"")</f>
        <v/>
      </c>
      <c r="BB159" s="71" t="n">
        <f aca="false">IF($B159=BB$1,$C159,"")</f>
        <v>1</v>
      </c>
      <c r="BC159" s="75"/>
      <c r="BD159" s="75"/>
      <c r="BE159" s="75"/>
      <c r="BF159" s="67" t="str">
        <f aca="false">IF($B159=BF$1,$C159,"")</f>
        <v/>
      </c>
      <c r="BJ159" s="63" t="str">
        <f aca="false">IF($B159=BJ$1,$C159,"")</f>
        <v/>
      </c>
      <c r="BN159" s="6"/>
      <c r="BO159" s="2"/>
      <c r="BP159" s="2"/>
    </row>
    <row r="160" customFormat="false" ht="12.8" hidden="false" customHeight="false" outlineLevel="0" collapsed="false">
      <c r="A160" s="0" t="str">
        <f aca="false">IFERROR(IF(SMALL(Manquants!E$2:E$900,ROW()-1)=SMALL(Manquants!E$2:E$900,ROW()),"",SMALL(Manquants!E$2:E$900,ROW()-1)),"")</f>
        <v/>
      </c>
      <c r="B160" s="0" t="str">
        <f aca="false">IF(A160="","",VLOOKUP(A160,Manquants!E$1:F$900,2,0))</f>
        <v/>
      </c>
      <c r="C160" s="0" t="str">
        <f aca="false">IF(A160="","",SUMIFS(Manquants!AI:AI,Manquants!E:E,A160))</f>
        <v/>
      </c>
      <c r="J160" s="67" t="str">
        <f aca="false">IF($B160=J$1,$C160,"")</f>
        <v/>
      </c>
      <c r="N160" s="63" t="str">
        <f aca="false">IF($B160=N$1,$C160,"")</f>
        <v/>
      </c>
      <c r="R160" s="71" t="str">
        <f aca="false">IF($B160=R$1,$C160,"")</f>
        <v/>
      </c>
      <c r="V160" s="67" t="str">
        <f aca="false">IF($B160=V$1,$C160,"")</f>
        <v/>
      </c>
      <c r="Z160" s="63" t="str">
        <f aca="false">IF($B160=Z$1,$C160,"")</f>
        <v/>
      </c>
      <c r="AD160" s="71" t="str">
        <f aca="false">IF($B160=AD$1,$C160,"")</f>
        <v/>
      </c>
      <c r="AH160" s="67" t="str">
        <f aca="false">IF($B160=AH$1,$C160,"")</f>
        <v/>
      </c>
      <c r="AL160" s="63" t="str">
        <f aca="false">IF($B160=AL$1,$C160,"")</f>
        <v/>
      </c>
      <c r="AP160" s="71" t="str">
        <f aca="false">IF($B160=AP$1,$C160,"")</f>
        <v/>
      </c>
      <c r="AT160" s="67" t="str">
        <f aca="false">IF($B160=AT$1,$C160,"")</f>
        <v/>
      </c>
      <c r="AX160" s="63" t="str">
        <f aca="false">IF($B160=AX$1,$C160,"")</f>
        <v/>
      </c>
      <c r="BB160" s="71" t="str">
        <f aca="false">IF($B160=BB$1,$C160,"")</f>
        <v/>
      </c>
      <c r="BC160" s="75"/>
      <c r="BD160" s="75"/>
      <c r="BE160" s="75"/>
      <c r="BF160" s="67" t="str">
        <f aca="false">IF($B160=BF$1,$C160,"")</f>
        <v/>
      </c>
      <c r="BJ160" s="63" t="str">
        <f aca="false">IF($B160=BJ$1,$C160,"")</f>
        <v/>
      </c>
      <c r="BN160" s="6"/>
      <c r="BO160" s="2"/>
      <c r="BP160" s="2"/>
    </row>
    <row r="161" customFormat="false" ht="12.8" hidden="false" customHeight="false" outlineLevel="0" collapsed="false">
      <c r="A161" s="0" t="str">
        <f aca="false">IFERROR(IF(SMALL(Manquants!E$2:E$900,ROW()-1)=SMALL(Manquants!E$2:E$900,ROW()),"",SMALL(Manquants!E$2:E$900,ROW()-1)),"")</f>
        <v/>
      </c>
      <c r="B161" s="0" t="str">
        <f aca="false">IF(A161="","",VLOOKUP(A161,Manquants!E$1:F$900,2,0))</f>
        <v/>
      </c>
      <c r="C161" s="0" t="str">
        <f aca="false">IF(A161="","",SUMIFS(Manquants!AI:AI,Manquants!E:E,A161))</f>
        <v/>
      </c>
      <c r="J161" s="67" t="str">
        <f aca="false">IF($B161=J$1,$C161,"")</f>
        <v/>
      </c>
      <c r="N161" s="63" t="str">
        <f aca="false">IF($B161=N$1,$C161,"")</f>
        <v/>
      </c>
      <c r="R161" s="71" t="str">
        <f aca="false">IF($B161=R$1,$C161,"")</f>
        <v/>
      </c>
      <c r="V161" s="67" t="str">
        <f aca="false">IF($B161=V$1,$C161,"")</f>
        <v/>
      </c>
      <c r="Z161" s="63" t="str">
        <f aca="false">IF($B161=Z$1,$C161,"")</f>
        <v/>
      </c>
      <c r="AD161" s="71" t="str">
        <f aca="false">IF($B161=AD$1,$C161,"")</f>
        <v/>
      </c>
      <c r="AH161" s="67" t="str">
        <f aca="false">IF($B161=AH$1,$C161,"")</f>
        <v/>
      </c>
      <c r="AL161" s="63" t="str">
        <f aca="false">IF($B161=AL$1,$C161,"")</f>
        <v/>
      </c>
      <c r="AP161" s="71" t="str">
        <f aca="false">IF($B161=AP$1,$C161,"")</f>
        <v/>
      </c>
      <c r="AT161" s="67" t="str">
        <f aca="false">IF($B161=AT$1,$C161,"")</f>
        <v/>
      </c>
      <c r="AX161" s="63" t="str">
        <f aca="false">IF($B161=AX$1,$C161,"")</f>
        <v/>
      </c>
      <c r="BB161" s="71" t="str">
        <f aca="false">IF($B161=BB$1,$C161,"")</f>
        <v/>
      </c>
      <c r="BC161" s="75"/>
      <c r="BD161" s="75"/>
      <c r="BE161" s="75"/>
      <c r="BF161" s="67" t="str">
        <f aca="false">IF($B161=BF$1,$C161,"")</f>
        <v/>
      </c>
      <c r="BJ161" s="63" t="str">
        <f aca="false">IF($B161=BJ$1,$C161,"")</f>
        <v/>
      </c>
      <c r="BN161" s="6"/>
      <c r="BO161" s="2"/>
      <c r="BP161" s="2"/>
    </row>
    <row r="162" customFormat="false" ht="12.8" hidden="false" customHeight="false" outlineLevel="0" collapsed="false">
      <c r="A162" s="0" t="str">
        <f aca="false">IFERROR(IF(SMALL(Manquants!E$2:E$900,ROW()-1)=SMALL(Manquants!E$2:E$900,ROW()),"",SMALL(Manquants!E$2:E$900,ROW()-1)),"")</f>
        <v/>
      </c>
      <c r="B162" s="0" t="str">
        <f aca="false">IF(A162="","",VLOOKUP(A162,Manquants!E$1:F$900,2,0))</f>
        <v/>
      </c>
      <c r="C162" s="0" t="str">
        <f aca="false">IF(A162="","",SUMIFS(Manquants!AI:AI,Manquants!E:E,A162))</f>
        <v/>
      </c>
      <c r="J162" s="67" t="str">
        <f aca="false">IF($B162=J$1,$C162,"")</f>
        <v/>
      </c>
      <c r="N162" s="63" t="str">
        <f aca="false">IF($B162=N$1,$C162,"")</f>
        <v/>
      </c>
      <c r="R162" s="71" t="str">
        <f aca="false">IF($B162=R$1,$C162,"")</f>
        <v/>
      </c>
      <c r="V162" s="67" t="str">
        <f aca="false">IF($B162=V$1,$C162,"")</f>
        <v/>
      </c>
      <c r="Z162" s="63" t="str">
        <f aca="false">IF($B162=Z$1,$C162,"")</f>
        <v/>
      </c>
      <c r="AD162" s="71" t="str">
        <f aca="false">IF($B162=AD$1,$C162,"")</f>
        <v/>
      </c>
      <c r="AH162" s="67" t="str">
        <f aca="false">IF($B162=AH$1,$C162,"")</f>
        <v/>
      </c>
      <c r="AL162" s="63" t="str">
        <f aca="false">IF($B162=AL$1,$C162,"")</f>
        <v/>
      </c>
      <c r="AP162" s="71" t="str">
        <f aca="false">IF($B162=AP$1,$C162,"")</f>
        <v/>
      </c>
      <c r="AT162" s="67" t="str">
        <f aca="false">IF($B162=AT$1,$C162,"")</f>
        <v/>
      </c>
      <c r="AX162" s="63" t="str">
        <f aca="false">IF($B162=AX$1,$C162,"")</f>
        <v/>
      </c>
      <c r="BB162" s="71" t="str">
        <f aca="false">IF($B162=BB$1,$C162,"")</f>
        <v/>
      </c>
      <c r="BC162" s="75"/>
      <c r="BD162" s="75"/>
      <c r="BE162" s="75"/>
      <c r="BF162" s="67" t="str">
        <f aca="false">IF($B162=BF$1,$C162,"")</f>
        <v/>
      </c>
      <c r="BJ162" s="63" t="str">
        <f aca="false">IF($B162=BJ$1,$C162,"")</f>
        <v/>
      </c>
      <c r="BN162" s="6"/>
      <c r="BO162" s="2"/>
      <c r="BP162" s="2"/>
    </row>
    <row r="163" customFormat="false" ht="12.8" hidden="false" customHeight="false" outlineLevel="0" collapsed="false">
      <c r="A163" s="0" t="str">
        <f aca="false">IFERROR(IF(SMALL(Manquants!E$2:E$900,ROW()-1)=SMALL(Manquants!E$2:E$900,ROW()),"",SMALL(Manquants!E$2:E$900,ROW()-1)),"")</f>
        <v/>
      </c>
      <c r="B163" s="0" t="str">
        <f aca="false">IF(A163="","",VLOOKUP(A163,Manquants!E$1:F$900,2,0))</f>
        <v/>
      </c>
      <c r="C163" s="0" t="str">
        <f aca="false">IF(A163="","",SUMIFS(Manquants!AI:AI,Manquants!E:E,A163))</f>
        <v/>
      </c>
      <c r="J163" s="67" t="str">
        <f aca="false">IF($B163=J$1,$C163,"")</f>
        <v/>
      </c>
      <c r="N163" s="63" t="str">
        <f aca="false">IF($B163=N$1,$C163,"")</f>
        <v/>
      </c>
      <c r="R163" s="71" t="str">
        <f aca="false">IF($B163=R$1,$C163,"")</f>
        <v/>
      </c>
      <c r="V163" s="67" t="str">
        <f aca="false">IF($B163=V$1,$C163,"")</f>
        <v/>
      </c>
      <c r="Z163" s="63" t="str">
        <f aca="false">IF($B163=Z$1,$C163,"")</f>
        <v/>
      </c>
      <c r="AD163" s="71" t="str">
        <f aca="false">IF($B163=AD$1,$C163,"")</f>
        <v/>
      </c>
      <c r="AH163" s="67" t="str">
        <f aca="false">IF($B163=AH$1,$C163,"")</f>
        <v/>
      </c>
      <c r="AL163" s="63" t="str">
        <f aca="false">IF($B163=AL$1,$C163,"")</f>
        <v/>
      </c>
      <c r="AP163" s="71" t="str">
        <f aca="false">IF($B163=AP$1,$C163,"")</f>
        <v/>
      </c>
      <c r="AT163" s="67" t="str">
        <f aca="false">IF($B163=AT$1,$C163,"")</f>
        <v/>
      </c>
      <c r="AX163" s="63" t="str">
        <f aca="false">IF($B163=AX$1,$C163,"")</f>
        <v/>
      </c>
      <c r="BB163" s="71" t="str">
        <f aca="false">IF($B163=BB$1,$C163,"")</f>
        <v/>
      </c>
      <c r="BC163" s="75"/>
      <c r="BD163" s="75"/>
      <c r="BE163" s="75"/>
      <c r="BF163" s="67" t="str">
        <f aca="false">IF($B163=BF$1,$C163,"")</f>
        <v/>
      </c>
      <c r="BJ163" s="63" t="str">
        <f aca="false">IF($B163=BJ$1,$C163,"")</f>
        <v/>
      </c>
      <c r="BN163" s="6"/>
      <c r="BO163" s="2"/>
      <c r="BP163" s="2"/>
    </row>
    <row r="164" customFormat="false" ht="12.8" hidden="false" customHeight="false" outlineLevel="0" collapsed="false">
      <c r="A164" s="0" t="str">
        <f aca="false">IFERROR(IF(SMALL(Manquants!E$2:E$900,ROW()-1)=SMALL(Manquants!E$2:E$900,ROW()),"",SMALL(Manquants!E$2:E$900,ROW()-1)),"")</f>
        <v/>
      </c>
      <c r="B164" s="0" t="str">
        <f aca="false">IF(A164="","",VLOOKUP(A164,Manquants!E$1:F$900,2,0))</f>
        <v/>
      </c>
      <c r="C164" s="0" t="str">
        <f aca="false">IF(A164="","",SUMIFS(Manquants!AI:AI,Manquants!E:E,A164))</f>
        <v/>
      </c>
      <c r="J164" s="67" t="str">
        <f aca="false">IF($B164=J$1,$C164,"")</f>
        <v/>
      </c>
      <c r="N164" s="63" t="str">
        <f aca="false">IF($B164=N$1,$C164,"")</f>
        <v/>
      </c>
      <c r="R164" s="71" t="str">
        <f aca="false">IF($B164=R$1,$C164,"")</f>
        <v/>
      </c>
      <c r="V164" s="67" t="str">
        <f aca="false">IF($B164=V$1,$C164,"")</f>
        <v/>
      </c>
      <c r="Z164" s="63" t="str">
        <f aca="false">IF($B164=Z$1,$C164,"")</f>
        <v/>
      </c>
      <c r="AD164" s="71" t="str">
        <f aca="false">IF($B164=AD$1,$C164,"")</f>
        <v/>
      </c>
      <c r="AH164" s="67" t="str">
        <f aca="false">IF($B164=AH$1,$C164,"")</f>
        <v/>
      </c>
      <c r="AL164" s="63" t="str">
        <f aca="false">IF($B164=AL$1,$C164,"")</f>
        <v/>
      </c>
      <c r="AP164" s="71" t="str">
        <f aca="false">IF($B164=AP$1,$C164,"")</f>
        <v/>
      </c>
      <c r="AT164" s="67" t="str">
        <f aca="false">IF($B164=AT$1,$C164,"")</f>
        <v/>
      </c>
      <c r="AX164" s="63" t="str">
        <f aca="false">IF($B164=AX$1,$C164,"")</f>
        <v/>
      </c>
      <c r="BB164" s="71" t="str">
        <f aca="false">IF($B164=BB$1,$C164,"")</f>
        <v/>
      </c>
      <c r="BC164" s="75"/>
      <c r="BD164" s="75"/>
      <c r="BE164" s="75"/>
      <c r="BF164" s="67" t="str">
        <f aca="false">IF($B164=BF$1,$C164,"")</f>
        <v/>
      </c>
      <c r="BJ164" s="63" t="str">
        <f aca="false">IF($B164=BJ$1,$C164,"")</f>
        <v/>
      </c>
      <c r="BN164" s="6"/>
      <c r="BO164" s="2"/>
      <c r="BP164" s="2"/>
    </row>
    <row r="165" customFormat="false" ht="12.8" hidden="false" customHeight="false" outlineLevel="0" collapsed="false">
      <c r="A165" s="0" t="str">
        <f aca="false">IFERROR(IF(SMALL(Manquants!E$2:E$900,ROW()-1)=SMALL(Manquants!E$2:E$900,ROW()),"",SMALL(Manquants!E$2:E$900,ROW()-1)),"")</f>
        <v/>
      </c>
      <c r="B165" s="0" t="str">
        <f aca="false">IF(A165="","",VLOOKUP(A165,Manquants!E$1:F$900,2,0))</f>
        <v/>
      </c>
      <c r="C165" s="0" t="str">
        <f aca="false">IF(A165="","",SUMIFS(Manquants!AI:AI,Manquants!E:E,A165))</f>
        <v/>
      </c>
      <c r="J165" s="67" t="str">
        <f aca="false">IF($B165=J$1,$C165,"")</f>
        <v/>
      </c>
      <c r="N165" s="63" t="str">
        <f aca="false">IF($B165=N$1,$C165,"")</f>
        <v/>
      </c>
      <c r="R165" s="71" t="str">
        <f aca="false">IF($B165=R$1,$C165,"")</f>
        <v/>
      </c>
      <c r="V165" s="67" t="str">
        <f aca="false">IF($B165=V$1,$C165,"")</f>
        <v/>
      </c>
      <c r="Z165" s="63" t="str">
        <f aca="false">IF($B165=Z$1,$C165,"")</f>
        <v/>
      </c>
      <c r="AD165" s="71" t="str">
        <f aca="false">IF($B165=AD$1,$C165,"")</f>
        <v/>
      </c>
      <c r="AH165" s="67" t="str">
        <f aca="false">IF($B165=AH$1,$C165,"")</f>
        <v/>
      </c>
      <c r="AL165" s="63" t="str">
        <f aca="false">IF($B165=AL$1,$C165,"")</f>
        <v/>
      </c>
      <c r="AP165" s="71" t="str">
        <f aca="false">IF($B165=AP$1,$C165,"")</f>
        <v/>
      </c>
      <c r="AT165" s="67" t="str">
        <f aca="false">IF($B165=AT$1,$C165,"")</f>
        <v/>
      </c>
      <c r="AX165" s="63" t="str">
        <f aca="false">IF($B165=AX$1,$C165,"")</f>
        <v/>
      </c>
      <c r="BB165" s="71" t="str">
        <f aca="false">IF($B165=BB$1,$C165,"")</f>
        <v/>
      </c>
      <c r="BC165" s="75"/>
      <c r="BD165" s="75"/>
      <c r="BE165" s="75"/>
      <c r="BF165" s="67" t="str">
        <f aca="false">IF($B165=BF$1,$C165,"")</f>
        <v/>
      </c>
      <c r="BJ165" s="63" t="str">
        <f aca="false">IF($B165=BJ$1,$C165,"")</f>
        <v/>
      </c>
      <c r="BN165" s="6"/>
      <c r="BO165" s="2"/>
      <c r="BP165" s="2"/>
    </row>
    <row r="166" customFormat="false" ht="12.8" hidden="false" customHeight="false" outlineLevel="0" collapsed="false">
      <c r="A166" s="0" t="n">
        <f aca="false">IFERROR(IF(SMALL(Manquants!E$2:E$900,ROW()-1)=SMALL(Manquants!E$2:E$900,ROW()),"",SMALL(Manquants!E$2:E$900,ROW()-1)),"")</f>
        <v>236028</v>
      </c>
      <c r="B166" s="0" t="str">
        <f aca="false">IF(A166="","",VLOOKUP(A166,Manquants!E$1:F$900,2,0))</f>
        <v>G2P_F</v>
      </c>
      <c r="C166" s="0" t="n">
        <f aca="false">IF(A166="","",SUMIFS(Manquants!AI:AI,Manquants!E:E,A166))</f>
        <v>7</v>
      </c>
      <c r="J166" s="67" t="str">
        <f aca="false">IF($B166=J$1,$C166,"")</f>
        <v/>
      </c>
      <c r="N166" s="63" t="str">
        <f aca="false">IF($B166=N$1,$C166,"")</f>
        <v/>
      </c>
      <c r="R166" s="71" t="str">
        <f aca="false">IF($B166=R$1,$C166,"")</f>
        <v/>
      </c>
      <c r="V166" s="67" t="str">
        <f aca="false">IF($B166=V$1,$C166,"")</f>
        <v/>
      </c>
      <c r="Z166" s="63" t="str">
        <f aca="false">IF($B166=Z$1,$C166,"")</f>
        <v/>
      </c>
      <c r="AD166" s="71" t="str">
        <f aca="false">IF($B166=AD$1,$C166,"")</f>
        <v/>
      </c>
      <c r="AH166" s="67" t="str">
        <f aca="false">IF($B166=AH$1,$C166,"")</f>
        <v/>
      </c>
      <c r="AL166" s="63" t="str">
        <f aca="false">IF($B166=AL$1,$C166,"")</f>
        <v/>
      </c>
      <c r="AP166" s="71" t="str">
        <f aca="false">IF($B166=AP$1,$C166,"")</f>
        <v/>
      </c>
      <c r="AT166" s="67" t="str">
        <f aca="false">IF($B166=AT$1,$C166,"")</f>
        <v/>
      </c>
      <c r="AX166" s="63" t="str">
        <f aca="false">IF($B166=AX$1,$C166,"")</f>
        <v/>
      </c>
      <c r="BB166" s="71" t="str">
        <f aca="false">IF($B166=BB$1,$C166,"")</f>
        <v/>
      </c>
      <c r="BC166" s="75"/>
      <c r="BD166" s="75"/>
      <c r="BE166" s="75"/>
      <c r="BF166" s="67" t="str">
        <f aca="false">IF($B166=BF$1,$C166,"")</f>
        <v/>
      </c>
      <c r="BJ166" s="63" t="n">
        <f aca="false">IF($B166=BJ$1,$C166,"")</f>
        <v>7</v>
      </c>
      <c r="BN166" s="6"/>
      <c r="BO166" s="2"/>
      <c r="BP166" s="2"/>
    </row>
    <row r="167" customFormat="false" ht="12.8" hidden="false" customHeight="false" outlineLevel="0" collapsed="false">
      <c r="A167" s="0" t="str">
        <f aca="false">IFERROR(IF(SMALL(Manquants!E$2:E$900,ROW()-1)=SMALL(Manquants!E$2:E$900,ROW()),"",SMALL(Manquants!E$2:E$900,ROW()-1)),"")</f>
        <v/>
      </c>
      <c r="B167" s="0" t="str">
        <f aca="false">IF(A167="","",VLOOKUP(A167,Manquants!E$1:F$900,2,0))</f>
        <v/>
      </c>
      <c r="C167" s="0" t="str">
        <f aca="false">IF(A167="","",SUMIFS(Manquants!AI:AI,Manquants!E:E,A167))</f>
        <v/>
      </c>
      <c r="J167" s="67" t="str">
        <f aca="false">IF($B167=J$1,$C167,"")</f>
        <v/>
      </c>
      <c r="N167" s="63" t="str">
        <f aca="false">IF($B167=N$1,$C167,"")</f>
        <v/>
      </c>
      <c r="R167" s="71" t="str">
        <f aca="false">IF($B167=R$1,$C167,"")</f>
        <v/>
      </c>
      <c r="V167" s="67" t="str">
        <f aca="false">IF($B167=V$1,$C167,"")</f>
        <v/>
      </c>
      <c r="Z167" s="63" t="str">
        <f aca="false">IF($B167=Z$1,$C167,"")</f>
        <v/>
      </c>
      <c r="AD167" s="71" t="str">
        <f aca="false">IF($B167=AD$1,$C167,"")</f>
        <v/>
      </c>
      <c r="AH167" s="67" t="str">
        <f aca="false">IF($B167=AH$1,$C167,"")</f>
        <v/>
      </c>
      <c r="AL167" s="63" t="str">
        <f aca="false">IF($B167=AL$1,$C167,"")</f>
        <v/>
      </c>
      <c r="AP167" s="71" t="str">
        <f aca="false">IF($B167=AP$1,$C167,"")</f>
        <v/>
      </c>
      <c r="AT167" s="67" t="str">
        <f aca="false">IF($B167=AT$1,$C167,"")</f>
        <v/>
      </c>
      <c r="AX167" s="63" t="str">
        <f aca="false">IF($B167=AX$1,$C167,"")</f>
        <v/>
      </c>
      <c r="BB167" s="71" t="str">
        <f aca="false">IF($B167=BB$1,$C167,"")</f>
        <v/>
      </c>
      <c r="BC167" s="75"/>
      <c r="BD167" s="75"/>
      <c r="BE167" s="75"/>
      <c r="BF167" s="67" t="str">
        <f aca="false">IF($B167=BF$1,$C167,"")</f>
        <v/>
      </c>
      <c r="BJ167" s="63" t="str">
        <f aca="false">IF($B167=BJ$1,$C167,"")</f>
        <v/>
      </c>
      <c r="BN167" s="6"/>
      <c r="BO167" s="2"/>
      <c r="BP167" s="2"/>
    </row>
    <row r="168" customFormat="false" ht="12.8" hidden="false" customHeight="false" outlineLevel="0" collapsed="false">
      <c r="A168" s="0" t="n">
        <f aca="false">IFERROR(IF(SMALL(Manquants!E$2:E$900,ROW()-1)=SMALL(Manquants!E$2:E$900,ROW()),"",SMALL(Manquants!E$2:E$900,ROW()-1)),"")</f>
        <v>240918</v>
      </c>
      <c r="B168" s="0" t="str">
        <f aca="false">IF(A168="","",VLOOKUP(A168,Manquants!E$1:F$900,2,0))</f>
        <v>G2P_F</v>
      </c>
      <c r="C168" s="0" t="n">
        <f aca="false">IF(A168="","",SUMIFS(Manquants!AI:AI,Manquants!E:E,A168))</f>
        <v>2</v>
      </c>
      <c r="J168" s="67" t="str">
        <f aca="false">IF($B168=J$1,$C168,"")</f>
        <v/>
      </c>
      <c r="N168" s="63" t="str">
        <f aca="false">IF($B168=N$1,$C168,"")</f>
        <v/>
      </c>
      <c r="R168" s="71" t="str">
        <f aca="false">IF($B168=R$1,$C168,"")</f>
        <v/>
      </c>
      <c r="V168" s="67" t="str">
        <f aca="false">IF($B168=V$1,$C168,"")</f>
        <v/>
      </c>
      <c r="Z168" s="63" t="str">
        <f aca="false">IF($B168=Z$1,$C168,"")</f>
        <v/>
      </c>
      <c r="AD168" s="71" t="str">
        <f aca="false">IF($B168=AD$1,$C168,"")</f>
        <v/>
      </c>
      <c r="AH168" s="67" t="str">
        <f aca="false">IF($B168=AH$1,$C168,"")</f>
        <v/>
      </c>
      <c r="AL168" s="63" t="str">
        <f aca="false">IF($B168=AL$1,$C168,"")</f>
        <v/>
      </c>
      <c r="AP168" s="71" t="str">
        <f aca="false">IF($B168=AP$1,$C168,"")</f>
        <v/>
      </c>
      <c r="AT168" s="67" t="str">
        <f aca="false">IF($B168=AT$1,$C168,"")</f>
        <v/>
      </c>
      <c r="AX168" s="63" t="str">
        <f aca="false">IF($B168=AX$1,$C168,"")</f>
        <v/>
      </c>
      <c r="BB168" s="71" t="str">
        <f aca="false">IF($B168=BB$1,$C168,"")</f>
        <v/>
      </c>
      <c r="BC168" s="75"/>
      <c r="BD168" s="75"/>
      <c r="BE168" s="75"/>
      <c r="BF168" s="67" t="str">
        <f aca="false">IF($B168=BF$1,$C168,"")</f>
        <v/>
      </c>
      <c r="BJ168" s="63" t="n">
        <f aca="false">IF($B168=BJ$1,$C168,"")</f>
        <v>2</v>
      </c>
      <c r="BN168" s="6"/>
      <c r="BO168" s="2"/>
      <c r="BP168" s="2"/>
    </row>
    <row r="169" customFormat="false" ht="12.8" hidden="false" customHeight="false" outlineLevel="0" collapsed="false">
      <c r="A169" s="0" t="str">
        <f aca="false">IFERROR(IF(SMALL(Manquants!E$2:E$900,ROW()-1)=SMALL(Manquants!E$2:E$900,ROW()),"",SMALL(Manquants!E$2:E$900,ROW()-1)),"")</f>
        <v/>
      </c>
      <c r="B169" s="0" t="str">
        <f aca="false">IF(A169="","",VLOOKUP(A169,Manquants!E$1:F$900,2,0))</f>
        <v/>
      </c>
      <c r="C169" s="0" t="str">
        <f aca="false">IF(A169="","",SUMIFS(Manquants!AI:AI,Manquants!E:E,A169))</f>
        <v/>
      </c>
      <c r="J169" s="67" t="str">
        <f aca="false">IF($B169=J$1,$C169,"")</f>
        <v/>
      </c>
      <c r="N169" s="63" t="str">
        <f aca="false">IF($B169=N$1,$C169,"")</f>
        <v/>
      </c>
      <c r="R169" s="71" t="str">
        <f aca="false">IF($B169=R$1,$C169,"")</f>
        <v/>
      </c>
      <c r="V169" s="67" t="str">
        <f aca="false">IF($B169=V$1,$C169,"")</f>
        <v/>
      </c>
      <c r="Z169" s="63" t="str">
        <f aca="false">IF($B169=Z$1,$C169,"")</f>
        <v/>
      </c>
      <c r="AD169" s="71" t="str">
        <f aca="false">IF($B169=AD$1,$C169,"")</f>
        <v/>
      </c>
      <c r="AH169" s="67" t="str">
        <f aca="false">IF($B169=AH$1,$C169,"")</f>
        <v/>
      </c>
      <c r="AL169" s="63" t="str">
        <f aca="false">IF($B169=AL$1,$C169,"")</f>
        <v/>
      </c>
      <c r="AP169" s="71" t="str">
        <f aca="false">IF($B169=AP$1,$C169,"")</f>
        <v/>
      </c>
      <c r="AT169" s="67" t="str">
        <f aca="false">IF($B169=AT$1,$C169,"")</f>
        <v/>
      </c>
      <c r="AX169" s="63" t="str">
        <f aca="false">IF($B169=AX$1,$C169,"")</f>
        <v/>
      </c>
      <c r="BB169" s="71" t="str">
        <f aca="false">IF($B169=BB$1,$C169,"")</f>
        <v/>
      </c>
      <c r="BC169" s="75"/>
      <c r="BD169" s="75"/>
      <c r="BE169" s="75"/>
      <c r="BF169" s="67" t="str">
        <f aca="false">IF($B169=BF$1,$C169,"")</f>
        <v/>
      </c>
      <c r="BJ169" s="63" t="str">
        <f aca="false">IF($B169=BJ$1,$C169,"")</f>
        <v/>
      </c>
      <c r="BN169" s="6"/>
      <c r="BO169" s="2"/>
      <c r="BP169" s="2"/>
    </row>
    <row r="170" customFormat="false" ht="12.8" hidden="false" customHeight="false" outlineLevel="0" collapsed="false">
      <c r="A170" s="0" t="str">
        <f aca="false">IFERROR(IF(SMALL(Manquants!E$2:E$900,ROW()-1)=SMALL(Manquants!E$2:E$900,ROW()),"",SMALL(Manquants!E$2:E$900,ROW()-1)),"")</f>
        <v/>
      </c>
      <c r="B170" s="0" t="str">
        <f aca="false">IF(A170="","",VLOOKUP(A170,Manquants!E$1:F$900,2,0))</f>
        <v/>
      </c>
      <c r="C170" s="0" t="str">
        <f aca="false">IF(A170="","",SUMIFS(Manquants!AI:AI,Manquants!E:E,A170))</f>
        <v/>
      </c>
      <c r="J170" s="67" t="str">
        <f aca="false">IF($B170=J$1,$C170,"")</f>
        <v/>
      </c>
      <c r="N170" s="63" t="str">
        <f aca="false">IF($B170=N$1,$C170,"")</f>
        <v/>
      </c>
      <c r="R170" s="71" t="str">
        <f aca="false">IF($B170=R$1,$C170,"")</f>
        <v/>
      </c>
      <c r="V170" s="67" t="str">
        <f aca="false">IF($B170=V$1,$C170,"")</f>
        <v/>
      </c>
      <c r="Z170" s="63" t="str">
        <f aca="false">IF($B170=Z$1,$C170,"")</f>
        <v/>
      </c>
      <c r="AD170" s="71" t="str">
        <f aca="false">IF($B170=AD$1,$C170,"")</f>
        <v/>
      </c>
      <c r="AH170" s="67" t="str">
        <f aca="false">IF($B170=AH$1,$C170,"")</f>
        <v/>
      </c>
      <c r="AL170" s="63" t="str">
        <f aca="false">IF($B170=AL$1,$C170,"")</f>
        <v/>
      </c>
      <c r="AP170" s="71" t="str">
        <f aca="false">IF($B170=AP$1,$C170,"")</f>
        <v/>
      </c>
      <c r="AT170" s="67" t="str">
        <f aca="false">IF($B170=AT$1,$C170,"")</f>
        <v/>
      </c>
      <c r="AX170" s="63" t="str">
        <f aca="false">IF($B170=AX$1,$C170,"")</f>
        <v/>
      </c>
      <c r="BB170" s="71" t="str">
        <f aca="false">IF($B170=BB$1,$C170,"")</f>
        <v/>
      </c>
      <c r="BC170" s="75"/>
      <c r="BD170" s="75"/>
      <c r="BE170" s="75"/>
      <c r="BF170" s="67" t="str">
        <f aca="false">IF($B170=BF$1,$C170,"")</f>
        <v/>
      </c>
      <c r="BJ170" s="63" t="str">
        <f aca="false">IF($B170=BJ$1,$C170,"")</f>
        <v/>
      </c>
      <c r="BN170" s="6"/>
      <c r="BO170" s="2"/>
      <c r="BP170" s="2"/>
    </row>
    <row r="171" customFormat="false" ht="12.8" hidden="false" customHeight="false" outlineLevel="0" collapsed="false">
      <c r="A171" s="0" t="str">
        <f aca="false">IFERROR(IF(SMALL(Manquants!E$2:E$900,ROW()-1)=SMALL(Manquants!E$2:E$900,ROW()),"",SMALL(Manquants!E$2:E$900,ROW()-1)),"")</f>
        <v/>
      </c>
      <c r="B171" s="0" t="str">
        <f aca="false">IF(A171="","",VLOOKUP(A171,Manquants!E$1:F$900,2,0))</f>
        <v/>
      </c>
      <c r="C171" s="0" t="str">
        <f aca="false">IF(A171="","",SUMIFS(Manquants!AI:AI,Manquants!E:E,A171))</f>
        <v/>
      </c>
      <c r="J171" s="67" t="str">
        <f aca="false">IF($B171=J$1,$C171,"")</f>
        <v/>
      </c>
      <c r="N171" s="63" t="str">
        <f aca="false">IF($B171=N$1,$C171,"")</f>
        <v/>
      </c>
      <c r="R171" s="71" t="str">
        <f aca="false">IF($B171=R$1,$C171,"")</f>
        <v/>
      </c>
      <c r="V171" s="67" t="str">
        <f aca="false">IF($B171=V$1,$C171,"")</f>
        <v/>
      </c>
      <c r="Z171" s="63" t="str">
        <f aca="false">IF($B171=Z$1,$C171,"")</f>
        <v/>
      </c>
      <c r="AD171" s="71" t="str">
        <f aca="false">IF($B171=AD$1,$C171,"")</f>
        <v/>
      </c>
      <c r="AH171" s="67" t="str">
        <f aca="false">IF($B171=AH$1,$C171,"")</f>
        <v/>
      </c>
      <c r="AL171" s="63" t="str">
        <f aca="false">IF($B171=AL$1,$C171,"")</f>
        <v/>
      </c>
      <c r="AP171" s="71" t="str">
        <f aca="false">IF($B171=AP$1,$C171,"")</f>
        <v/>
      </c>
      <c r="AT171" s="67" t="str">
        <f aca="false">IF($B171=AT$1,$C171,"")</f>
        <v/>
      </c>
      <c r="AX171" s="63" t="str">
        <f aca="false">IF($B171=AX$1,$C171,"")</f>
        <v/>
      </c>
      <c r="BB171" s="71" t="str">
        <f aca="false">IF($B171=BB$1,$C171,"")</f>
        <v/>
      </c>
      <c r="BC171" s="75"/>
      <c r="BD171" s="75"/>
      <c r="BE171" s="75"/>
      <c r="BF171" s="67" t="str">
        <f aca="false">IF($B171=BF$1,$C171,"")</f>
        <v/>
      </c>
      <c r="BJ171" s="63" t="str">
        <f aca="false">IF($B171=BJ$1,$C171,"")</f>
        <v/>
      </c>
      <c r="BN171" s="6"/>
      <c r="BO171" s="2"/>
      <c r="BP171" s="2"/>
    </row>
    <row r="172" customFormat="false" ht="12.8" hidden="false" customHeight="false" outlineLevel="0" collapsed="false">
      <c r="A172" s="0" t="str">
        <f aca="false">IFERROR(IF(SMALL(Manquants!E$2:E$900,ROW()-1)=SMALL(Manquants!E$2:E$900,ROW()),"",SMALL(Manquants!E$2:E$900,ROW()-1)),"")</f>
        <v/>
      </c>
      <c r="B172" s="0" t="str">
        <f aca="false">IF(A172="","",VLOOKUP(A172,Manquants!E$1:F$900,2,0))</f>
        <v/>
      </c>
      <c r="C172" s="0" t="str">
        <f aca="false">IF(A172="","",SUMIFS(Manquants!AI:AI,Manquants!E:E,A172))</f>
        <v/>
      </c>
      <c r="J172" s="67" t="str">
        <f aca="false">IF($B172=J$1,$C172,"")</f>
        <v/>
      </c>
      <c r="N172" s="63" t="str">
        <f aca="false">IF($B172=N$1,$C172,"")</f>
        <v/>
      </c>
      <c r="R172" s="71" t="str">
        <f aca="false">IF($B172=R$1,$C172,"")</f>
        <v/>
      </c>
      <c r="V172" s="67" t="str">
        <f aca="false">IF($B172=V$1,$C172,"")</f>
        <v/>
      </c>
      <c r="Z172" s="63" t="str">
        <f aca="false">IF($B172=Z$1,$C172,"")</f>
        <v/>
      </c>
      <c r="AD172" s="71" t="str">
        <f aca="false">IF($B172=AD$1,$C172,"")</f>
        <v/>
      </c>
      <c r="AH172" s="67" t="str">
        <f aca="false">IF($B172=AH$1,$C172,"")</f>
        <v/>
      </c>
      <c r="AL172" s="63" t="str">
        <f aca="false">IF($B172=AL$1,$C172,"")</f>
        <v/>
      </c>
      <c r="AP172" s="71" t="str">
        <f aca="false">IF($B172=AP$1,$C172,"")</f>
        <v/>
      </c>
      <c r="AT172" s="67" t="str">
        <f aca="false">IF($B172=AT$1,$C172,"")</f>
        <v/>
      </c>
      <c r="AX172" s="63" t="str">
        <f aca="false">IF($B172=AX$1,$C172,"")</f>
        <v/>
      </c>
      <c r="BB172" s="71" t="str">
        <f aca="false">IF($B172=BB$1,$C172,"")</f>
        <v/>
      </c>
      <c r="BC172" s="75"/>
      <c r="BD172" s="75"/>
      <c r="BE172" s="75"/>
      <c r="BF172" s="67" t="str">
        <f aca="false">IF($B172=BF$1,$C172,"")</f>
        <v/>
      </c>
      <c r="BJ172" s="63" t="str">
        <f aca="false">IF($B172=BJ$1,$C172,"")</f>
        <v/>
      </c>
      <c r="BN172" s="6"/>
      <c r="BO172" s="2"/>
      <c r="BP172" s="2"/>
    </row>
    <row r="173" customFormat="false" ht="12.8" hidden="false" customHeight="false" outlineLevel="0" collapsed="false">
      <c r="A173" s="0" t="str">
        <f aca="false">IFERROR(IF(SMALL(Manquants!E$2:E$900,ROW()-1)=SMALL(Manquants!E$2:E$900,ROW()),"",SMALL(Manquants!E$2:E$900,ROW()-1)),"")</f>
        <v/>
      </c>
      <c r="B173" s="0" t="str">
        <f aca="false">IF(A173="","",VLOOKUP(A173,Manquants!E$1:F$900,2,0))</f>
        <v/>
      </c>
      <c r="C173" s="0" t="str">
        <f aca="false">IF(A173="","",SUMIFS(Manquants!AI:AI,Manquants!E:E,A173))</f>
        <v/>
      </c>
      <c r="J173" s="67" t="str">
        <f aca="false">IF($B173=J$1,$C173,"")</f>
        <v/>
      </c>
      <c r="N173" s="63" t="str">
        <f aca="false">IF($B173=N$1,$C173,"")</f>
        <v/>
      </c>
      <c r="R173" s="71" t="str">
        <f aca="false">IF($B173=R$1,$C173,"")</f>
        <v/>
      </c>
      <c r="V173" s="67" t="str">
        <f aca="false">IF($B173=V$1,$C173,"")</f>
        <v/>
      </c>
      <c r="Z173" s="63" t="str">
        <f aca="false">IF($B173=Z$1,$C173,"")</f>
        <v/>
      </c>
      <c r="AD173" s="71" t="str">
        <f aca="false">IF($B173=AD$1,$C173,"")</f>
        <v/>
      </c>
      <c r="AH173" s="67" t="str">
        <f aca="false">IF($B173=AH$1,$C173,"")</f>
        <v/>
      </c>
      <c r="AL173" s="63" t="str">
        <f aca="false">IF($B173=AL$1,$C173,"")</f>
        <v/>
      </c>
      <c r="AP173" s="71" t="str">
        <f aca="false">IF($B173=AP$1,$C173,"")</f>
        <v/>
      </c>
      <c r="AT173" s="67" t="str">
        <f aca="false">IF($B173=AT$1,$C173,"")</f>
        <v/>
      </c>
      <c r="AX173" s="63" t="str">
        <f aca="false">IF($B173=AX$1,$C173,"")</f>
        <v/>
      </c>
      <c r="BB173" s="71" t="str">
        <f aca="false">IF($B173=BB$1,$C173,"")</f>
        <v/>
      </c>
      <c r="BC173" s="75"/>
      <c r="BD173" s="75"/>
      <c r="BE173" s="75"/>
      <c r="BF173" s="67" t="str">
        <f aca="false">IF($B173=BF$1,$C173,"")</f>
        <v/>
      </c>
      <c r="BJ173" s="63" t="str">
        <f aca="false">IF($B173=BJ$1,$C173,"")</f>
        <v/>
      </c>
      <c r="BN173" s="6"/>
      <c r="BO173" s="2"/>
      <c r="BP173" s="2"/>
    </row>
    <row r="174" customFormat="false" ht="12.8" hidden="false" customHeight="false" outlineLevel="0" collapsed="false">
      <c r="A174" s="0" t="str">
        <f aca="false">IFERROR(IF(SMALL(Manquants!E$2:E$900,ROW()-1)=SMALL(Manquants!E$2:E$900,ROW()),"",SMALL(Manquants!E$2:E$900,ROW()-1)),"")</f>
        <v/>
      </c>
      <c r="B174" s="0" t="str">
        <f aca="false">IF(A174="","",VLOOKUP(A174,Manquants!E$1:F$900,2,0))</f>
        <v/>
      </c>
      <c r="C174" s="0" t="str">
        <f aca="false">IF(A174="","",SUMIFS(Manquants!AI:AI,Manquants!E:E,A174))</f>
        <v/>
      </c>
      <c r="J174" s="67" t="str">
        <f aca="false">IF($B174=J$1,$C174,"")</f>
        <v/>
      </c>
      <c r="N174" s="63" t="str">
        <f aca="false">IF($B174=N$1,$C174,"")</f>
        <v/>
      </c>
      <c r="R174" s="71" t="str">
        <f aca="false">IF($B174=R$1,$C174,"")</f>
        <v/>
      </c>
      <c r="V174" s="67" t="str">
        <f aca="false">IF($B174=V$1,$C174,"")</f>
        <v/>
      </c>
      <c r="Z174" s="63" t="str">
        <f aca="false">IF($B174=Z$1,$C174,"")</f>
        <v/>
      </c>
      <c r="AD174" s="71" t="str">
        <f aca="false">IF($B174=AD$1,$C174,"")</f>
        <v/>
      </c>
      <c r="AH174" s="67" t="str">
        <f aca="false">IF($B174=AH$1,$C174,"")</f>
        <v/>
      </c>
      <c r="AL174" s="63" t="str">
        <f aca="false">IF($B174=AL$1,$C174,"")</f>
        <v/>
      </c>
      <c r="AP174" s="71" t="str">
        <f aca="false">IF($B174=AP$1,$C174,"")</f>
        <v/>
      </c>
      <c r="AT174" s="67" t="str">
        <f aca="false">IF($B174=AT$1,$C174,"")</f>
        <v/>
      </c>
      <c r="AX174" s="63" t="str">
        <f aca="false">IF($B174=AX$1,$C174,"")</f>
        <v/>
      </c>
      <c r="BB174" s="71" t="str">
        <f aca="false">IF($B174=BB$1,$C174,"")</f>
        <v/>
      </c>
      <c r="BC174" s="75"/>
      <c r="BD174" s="75"/>
      <c r="BE174" s="75"/>
      <c r="BF174" s="67" t="str">
        <f aca="false">IF($B174=BF$1,$C174,"")</f>
        <v/>
      </c>
      <c r="BJ174" s="63" t="str">
        <f aca="false">IF($B174=BJ$1,$C174,"")</f>
        <v/>
      </c>
      <c r="BN174" s="6"/>
      <c r="BO174" s="2"/>
      <c r="BP174" s="2"/>
    </row>
    <row r="175" customFormat="false" ht="12.8" hidden="false" customHeight="false" outlineLevel="0" collapsed="false">
      <c r="A175" s="0" t="str">
        <f aca="false">IFERROR(IF(SMALL(Manquants!E$2:E$900,ROW()-1)=SMALL(Manquants!E$2:E$900,ROW()),"",SMALL(Manquants!E$2:E$900,ROW()-1)),"")</f>
        <v/>
      </c>
      <c r="B175" s="0" t="str">
        <f aca="false">IF(A175="","",VLOOKUP(A175,Manquants!E$1:F$900,2,0))</f>
        <v/>
      </c>
      <c r="C175" s="0" t="str">
        <f aca="false">IF(A175="","",SUMIFS(Manquants!AI:AI,Manquants!E:E,A175))</f>
        <v/>
      </c>
      <c r="J175" s="67" t="str">
        <f aca="false">IF($B175=J$1,$C175,"")</f>
        <v/>
      </c>
      <c r="N175" s="63" t="str">
        <f aca="false">IF($B175=N$1,$C175,"")</f>
        <v/>
      </c>
      <c r="R175" s="71" t="str">
        <f aca="false">IF($B175=R$1,$C175,"")</f>
        <v/>
      </c>
      <c r="V175" s="67" t="str">
        <f aca="false">IF($B175=V$1,$C175,"")</f>
        <v/>
      </c>
      <c r="Z175" s="63" t="str">
        <f aca="false">IF($B175=Z$1,$C175,"")</f>
        <v/>
      </c>
      <c r="AD175" s="71" t="str">
        <f aca="false">IF($B175=AD$1,$C175,"")</f>
        <v/>
      </c>
      <c r="AH175" s="67" t="str">
        <f aca="false">IF($B175=AH$1,$C175,"")</f>
        <v/>
      </c>
      <c r="AL175" s="63" t="str">
        <f aca="false">IF($B175=AL$1,$C175,"")</f>
        <v/>
      </c>
      <c r="AP175" s="71" t="str">
        <f aca="false">IF($B175=AP$1,$C175,"")</f>
        <v/>
      </c>
      <c r="AT175" s="67" t="str">
        <f aca="false">IF($B175=AT$1,$C175,"")</f>
        <v/>
      </c>
      <c r="AX175" s="63" t="str">
        <f aca="false">IF($B175=AX$1,$C175,"")</f>
        <v/>
      </c>
      <c r="BB175" s="71" t="str">
        <f aca="false">IF($B175=BB$1,$C175,"")</f>
        <v/>
      </c>
      <c r="BC175" s="75"/>
      <c r="BD175" s="75"/>
      <c r="BE175" s="75"/>
      <c r="BF175" s="67" t="str">
        <f aca="false">IF($B175=BF$1,$C175,"")</f>
        <v/>
      </c>
      <c r="BJ175" s="63" t="str">
        <f aca="false">IF($B175=BJ$1,$C175,"")</f>
        <v/>
      </c>
      <c r="BN175" s="6"/>
      <c r="BO175" s="2"/>
      <c r="BP175" s="2"/>
    </row>
    <row r="176" customFormat="false" ht="12.8" hidden="false" customHeight="false" outlineLevel="0" collapsed="false">
      <c r="A176" s="0" t="str">
        <f aca="false">IFERROR(IF(SMALL(Manquants!E$2:E$900,ROW()-1)=SMALL(Manquants!E$2:E$900,ROW()),"",SMALL(Manquants!E$2:E$900,ROW()-1)),"")</f>
        <v/>
      </c>
      <c r="B176" s="0" t="str">
        <f aca="false">IF(A176="","",VLOOKUP(A176,Manquants!E$1:F$900,2,0))</f>
        <v/>
      </c>
      <c r="C176" s="0" t="str">
        <f aca="false">IF(A176="","",SUMIFS(Manquants!AI:AI,Manquants!E:E,A176))</f>
        <v/>
      </c>
      <c r="J176" s="67" t="str">
        <f aca="false">IF($B176=J$1,$C176,"")</f>
        <v/>
      </c>
      <c r="N176" s="63" t="str">
        <f aca="false">IF($B176=N$1,$C176,"")</f>
        <v/>
      </c>
      <c r="R176" s="71" t="str">
        <f aca="false">IF($B176=R$1,$C176,"")</f>
        <v/>
      </c>
      <c r="V176" s="67" t="str">
        <f aca="false">IF($B176=V$1,$C176,"")</f>
        <v/>
      </c>
      <c r="Z176" s="63" t="str">
        <f aca="false">IF($B176=Z$1,$C176,"")</f>
        <v/>
      </c>
      <c r="AD176" s="71" t="str">
        <f aca="false">IF($B176=AD$1,$C176,"")</f>
        <v/>
      </c>
      <c r="AH176" s="67" t="str">
        <f aca="false">IF($B176=AH$1,$C176,"")</f>
        <v/>
      </c>
      <c r="AL176" s="63" t="str">
        <f aca="false">IF($B176=AL$1,$C176,"")</f>
        <v/>
      </c>
      <c r="AP176" s="71" t="str">
        <f aca="false">IF($B176=AP$1,$C176,"")</f>
        <v/>
      </c>
      <c r="AT176" s="67" t="str">
        <f aca="false">IF($B176=AT$1,$C176,"")</f>
        <v/>
      </c>
      <c r="AX176" s="63" t="str">
        <f aca="false">IF($B176=AX$1,$C176,"")</f>
        <v/>
      </c>
      <c r="BB176" s="71" t="str">
        <f aca="false">IF($B176=BB$1,$C176,"")</f>
        <v/>
      </c>
      <c r="BC176" s="75"/>
      <c r="BD176" s="75"/>
      <c r="BE176" s="75"/>
      <c r="BF176" s="67" t="str">
        <f aca="false">IF($B176=BF$1,$C176,"")</f>
        <v/>
      </c>
      <c r="BJ176" s="63" t="str">
        <f aca="false">IF($B176=BJ$1,$C176,"")</f>
        <v/>
      </c>
      <c r="BN176" s="6"/>
      <c r="BO176" s="2"/>
      <c r="BP176" s="2"/>
    </row>
    <row r="177" customFormat="false" ht="12.8" hidden="false" customHeight="false" outlineLevel="0" collapsed="false">
      <c r="A177" s="0" t="str">
        <f aca="false">IFERROR(IF(SMALL(Manquants!E$2:E$900,ROW()-1)=SMALL(Manquants!E$2:E$900,ROW()),"",SMALL(Manquants!E$2:E$900,ROW()-1)),"")</f>
        <v/>
      </c>
      <c r="B177" s="0" t="str">
        <f aca="false">IF(A177="","",VLOOKUP(A177,Manquants!E$1:F$900,2,0))</f>
        <v/>
      </c>
      <c r="C177" s="0" t="str">
        <f aca="false">IF(A177="","",SUMIFS(Manquants!AI:AI,Manquants!E:E,A177))</f>
        <v/>
      </c>
      <c r="J177" s="67" t="str">
        <f aca="false">IF($B177=J$1,$C177,"")</f>
        <v/>
      </c>
      <c r="N177" s="63" t="str">
        <f aca="false">IF($B177=N$1,$C177,"")</f>
        <v/>
      </c>
      <c r="R177" s="71" t="str">
        <f aca="false">IF($B177=R$1,$C177,"")</f>
        <v/>
      </c>
      <c r="V177" s="67" t="str">
        <f aca="false">IF($B177=V$1,$C177,"")</f>
        <v/>
      </c>
      <c r="Z177" s="63" t="str">
        <f aca="false">IF($B177=Z$1,$C177,"")</f>
        <v/>
      </c>
      <c r="AD177" s="71" t="str">
        <f aca="false">IF($B177=AD$1,$C177,"")</f>
        <v/>
      </c>
      <c r="AH177" s="67" t="str">
        <f aca="false">IF($B177=AH$1,$C177,"")</f>
        <v/>
      </c>
      <c r="AL177" s="63" t="str">
        <f aca="false">IF($B177=AL$1,$C177,"")</f>
        <v/>
      </c>
      <c r="AP177" s="71" t="str">
        <f aca="false">IF($B177=AP$1,$C177,"")</f>
        <v/>
      </c>
      <c r="AT177" s="67" t="str">
        <f aca="false">IF($B177=AT$1,$C177,"")</f>
        <v/>
      </c>
      <c r="AX177" s="63" t="str">
        <f aca="false">IF($B177=AX$1,$C177,"")</f>
        <v/>
      </c>
      <c r="BB177" s="71" t="str">
        <f aca="false">IF($B177=BB$1,$C177,"")</f>
        <v/>
      </c>
      <c r="BC177" s="75"/>
      <c r="BD177" s="75"/>
      <c r="BE177" s="75"/>
      <c r="BF177" s="67" t="str">
        <f aca="false">IF($B177=BF$1,$C177,"")</f>
        <v/>
      </c>
      <c r="BJ177" s="63" t="str">
        <f aca="false">IF($B177=BJ$1,$C177,"")</f>
        <v/>
      </c>
      <c r="BN177" s="6"/>
      <c r="BO177" s="2"/>
      <c r="BP177" s="2"/>
    </row>
    <row r="178" customFormat="false" ht="12.8" hidden="false" customHeight="false" outlineLevel="0" collapsed="false">
      <c r="A178" s="0" t="str">
        <f aca="false">IFERROR(IF(SMALL(Manquants!E$2:E$900,ROW()-1)=SMALL(Manquants!E$2:E$900,ROW()),"",SMALL(Manquants!E$2:E$900,ROW()-1)),"")</f>
        <v/>
      </c>
      <c r="B178" s="0" t="str">
        <f aca="false">IF(A178="","",VLOOKUP(A178,Manquants!E$1:F$900,2,0))</f>
        <v/>
      </c>
      <c r="C178" s="0" t="str">
        <f aca="false">IF(A178="","",SUMIFS(Manquants!AI:AI,Manquants!E:E,A178))</f>
        <v/>
      </c>
      <c r="J178" s="67" t="str">
        <f aca="false">IF($B178=J$1,$C178,"")</f>
        <v/>
      </c>
      <c r="N178" s="63" t="str">
        <f aca="false">IF($B178=N$1,$C178,"")</f>
        <v/>
      </c>
      <c r="R178" s="71" t="str">
        <f aca="false">IF($B178=R$1,$C178,"")</f>
        <v/>
      </c>
      <c r="V178" s="67" t="str">
        <f aca="false">IF($B178=V$1,$C178,"")</f>
        <v/>
      </c>
      <c r="Z178" s="63" t="str">
        <f aca="false">IF($B178=Z$1,$C178,"")</f>
        <v/>
      </c>
      <c r="AD178" s="71" t="str">
        <f aca="false">IF($B178=AD$1,$C178,"")</f>
        <v/>
      </c>
      <c r="AH178" s="67" t="str">
        <f aca="false">IF($B178=AH$1,$C178,"")</f>
        <v/>
      </c>
      <c r="AL178" s="63" t="str">
        <f aca="false">IF($B178=AL$1,$C178,"")</f>
        <v/>
      </c>
      <c r="AP178" s="71" t="str">
        <f aca="false">IF($B178=AP$1,$C178,"")</f>
        <v/>
      </c>
      <c r="AT178" s="67" t="str">
        <f aca="false">IF($B178=AT$1,$C178,"")</f>
        <v/>
      </c>
      <c r="AX178" s="63" t="str">
        <f aca="false">IF($B178=AX$1,$C178,"")</f>
        <v/>
      </c>
      <c r="BB178" s="71" t="str">
        <f aca="false">IF($B178=BB$1,$C178,"")</f>
        <v/>
      </c>
      <c r="BC178" s="75"/>
      <c r="BD178" s="75"/>
      <c r="BE178" s="75"/>
      <c r="BF178" s="67" t="str">
        <f aca="false">IF($B178=BF$1,$C178,"")</f>
        <v/>
      </c>
      <c r="BJ178" s="63" t="str">
        <f aca="false">IF($B178=BJ$1,$C178,"")</f>
        <v/>
      </c>
      <c r="BN178" s="6"/>
      <c r="BO178" s="2"/>
      <c r="BP178" s="2"/>
    </row>
    <row r="179" customFormat="false" ht="12.8" hidden="false" customHeight="false" outlineLevel="0" collapsed="false">
      <c r="A179" s="0" t="str">
        <f aca="false">IFERROR(IF(SMALL(Manquants!E$2:E$900,ROW()-1)=SMALL(Manquants!E$2:E$900,ROW()),"",SMALL(Manquants!E$2:E$900,ROW()-1)),"")</f>
        <v/>
      </c>
      <c r="B179" s="0" t="str">
        <f aca="false">IF(A179="","",VLOOKUP(A179,Manquants!E$1:F$900,2,0))</f>
        <v/>
      </c>
      <c r="C179" s="0" t="str">
        <f aca="false">IF(A179="","",SUMIFS(Manquants!AI:AI,Manquants!E:E,A179))</f>
        <v/>
      </c>
      <c r="J179" s="67" t="str">
        <f aca="false">IF($B179=J$1,$C179,"")</f>
        <v/>
      </c>
      <c r="N179" s="63" t="str">
        <f aca="false">IF($B179=N$1,$C179,"")</f>
        <v/>
      </c>
      <c r="R179" s="71" t="str">
        <f aca="false">IF($B179=R$1,$C179,"")</f>
        <v/>
      </c>
      <c r="V179" s="67" t="str">
        <f aca="false">IF($B179=V$1,$C179,"")</f>
        <v/>
      </c>
      <c r="Z179" s="63" t="str">
        <f aca="false">IF($B179=Z$1,$C179,"")</f>
        <v/>
      </c>
      <c r="AD179" s="71" t="str">
        <f aca="false">IF($B179=AD$1,$C179,"")</f>
        <v/>
      </c>
      <c r="AH179" s="67" t="str">
        <f aca="false">IF($B179=AH$1,$C179,"")</f>
        <v/>
      </c>
      <c r="AL179" s="63" t="str">
        <f aca="false">IF($B179=AL$1,$C179,"")</f>
        <v/>
      </c>
      <c r="AP179" s="71" t="str">
        <f aca="false">IF($B179=AP$1,$C179,"")</f>
        <v/>
      </c>
      <c r="AT179" s="67" t="str">
        <f aca="false">IF($B179=AT$1,$C179,"")</f>
        <v/>
      </c>
      <c r="AX179" s="63" t="str">
        <f aca="false">IF($B179=AX$1,$C179,"")</f>
        <v/>
      </c>
      <c r="BB179" s="71" t="str">
        <f aca="false">IF($B179=BB$1,$C179,"")</f>
        <v/>
      </c>
      <c r="BC179" s="75"/>
      <c r="BD179" s="75"/>
      <c r="BE179" s="75"/>
      <c r="BF179" s="67" t="str">
        <f aca="false">IF($B179=BF$1,$C179,"")</f>
        <v/>
      </c>
      <c r="BJ179" s="63" t="str">
        <f aca="false">IF($B179=BJ$1,$C179,"")</f>
        <v/>
      </c>
      <c r="BN179" s="6"/>
      <c r="BO179" s="2"/>
      <c r="BP179" s="2"/>
    </row>
    <row r="180" customFormat="false" ht="12.8" hidden="false" customHeight="false" outlineLevel="0" collapsed="false">
      <c r="A180" s="0" t="str">
        <f aca="false">IFERROR(IF(SMALL(Manquants!E$2:E$900,ROW()-1)=SMALL(Manquants!E$2:E$900,ROW()),"",SMALL(Manquants!E$2:E$900,ROW()-1)),"")</f>
        <v/>
      </c>
      <c r="B180" s="0" t="str">
        <f aca="false">IF(A180="","",VLOOKUP(A180,Manquants!E$1:F$900,2,0))</f>
        <v/>
      </c>
      <c r="C180" s="0" t="str">
        <f aca="false">IF(A180="","",SUMIFS(Manquants!AI:AI,Manquants!E:E,A180))</f>
        <v/>
      </c>
      <c r="J180" s="67" t="str">
        <f aca="false">IF($B180=J$1,$C180,"")</f>
        <v/>
      </c>
      <c r="N180" s="63" t="str">
        <f aca="false">IF($B180=N$1,$C180,"")</f>
        <v/>
      </c>
      <c r="R180" s="71" t="str">
        <f aca="false">IF($B180=R$1,$C180,"")</f>
        <v/>
      </c>
      <c r="V180" s="67" t="str">
        <f aca="false">IF($B180=V$1,$C180,"")</f>
        <v/>
      </c>
      <c r="Z180" s="63" t="str">
        <f aca="false">IF($B180=Z$1,$C180,"")</f>
        <v/>
      </c>
      <c r="AD180" s="71" t="str">
        <f aca="false">IF($B180=AD$1,$C180,"")</f>
        <v/>
      </c>
      <c r="AH180" s="67" t="str">
        <f aca="false">IF($B180=AH$1,$C180,"")</f>
        <v/>
      </c>
      <c r="AL180" s="63" t="str">
        <f aca="false">IF($B180=AL$1,$C180,"")</f>
        <v/>
      </c>
      <c r="AP180" s="71" t="str">
        <f aca="false">IF($B180=AP$1,$C180,"")</f>
        <v/>
      </c>
      <c r="AT180" s="67" t="str">
        <f aca="false">IF($B180=AT$1,$C180,"")</f>
        <v/>
      </c>
      <c r="AX180" s="63" t="str">
        <f aca="false">IF($B180=AX$1,$C180,"")</f>
        <v/>
      </c>
      <c r="BB180" s="71" t="str">
        <f aca="false">IF($B180=BB$1,$C180,"")</f>
        <v/>
      </c>
      <c r="BC180" s="75"/>
      <c r="BD180" s="75"/>
      <c r="BE180" s="75"/>
      <c r="BF180" s="67" t="str">
        <f aca="false">IF($B180=BF$1,$C180,"")</f>
        <v/>
      </c>
      <c r="BJ180" s="63" t="str">
        <f aca="false">IF($B180=BJ$1,$C180,"")</f>
        <v/>
      </c>
      <c r="BN180" s="6"/>
      <c r="BO180" s="2"/>
      <c r="BP180" s="2"/>
    </row>
    <row r="181" customFormat="false" ht="12.8" hidden="false" customHeight="false" outlineLevel="0" collapsed="false">
      <c r="A181" s="0" t="str">
        <f aca="false">IFERROR(IF(SMALL(Manquants!E$2:E$900,ROW()-1)=SMALL(Manquants!E$2:E$900,ROW()),"",SMALL(Manquants!E$2:E$900,ROW()-1)),"")</f>
        <v/>
      </c>
      <c r="B181" s="0" t="str">
        <f aca="false">IF(A181="","",VLOOKUP(A181,Manquants!E$1:F$900,2,0))</f>
        <v/>
      </c>
      <c r="C181" s="0" t="str">
        <f aca="false">IF(A181="","",SUMIFS(Manquants!AI:AI,Manquants!E:E,A181))</f>
        <v/>
      </c>
      <c r="J181" s="67" t="str">
        <f aca="false">IF($B181=J$1,$C181,"")</f>
        <v/>
      </c>
      <c r="N181" s="63" t="str">
        <f aca="false">IF($B181=N$1,$C181,"")</f>
        <v/>
      </c>
      <c r="R181" s="71" t="str">
        <f aca="false">IF($B181=R$1,$C181,"")</f>
        <v/>
      </c>
      <c r="V181" s="67" t="str">
        <f aca="false">IF($B181=V$1,$C181,"")</f>
        <v/>
      </c>
      <c r="Z181" s="63" t="str">
        <f aca="false">IF($B181=Z$1,$C181,"")</f>
        <v/>
      </c>
      <c r="AD181" s="71" t="str">
        <f aca="false">IF($B181=AD$1,$C181,"")</f>
        <v/>
      </c>
      <c r="AH181" s="67" t="str">
        <f aca="false">IF($B181=AH$1,$C181,"")</f>
        <v/>
      </c>
      <c r="AL181" s="63" t="str">
        <f aca="false">IF($B181=AL$1,$C181,"")</f>
        <v/>
      </c>
      <c r="AP181" s="71" t="str">
        <f aca="false">IF($B181=AP$1,$C181,"")</f>
        <v/>
      </c>
      <c r="AT181" s="67" t="str">
        <f aca="false">IF($B181=AT$1,$C181,"")</f>
        <v/>
      </c>
      <c r="AX181" s="63" t="str">
        <f aca="false">IF($B181=AX$1,$C181,"")</f>
        <v/>
      </c>
      <c r="BB181" s="71" t="str">
        <f aca="false">IF($B181=BB$1,$C181,"")</f>
        <v/>
      </c>
      <c r="BC181" s="75"/>
      <c r="BD181" s="75"/>
      <c r="BE181" s="75"/>
      <c r="BF181" s="67" t="str">
        <f aca="false">IF($B181=BF$1,$C181,"")</f>
        <v/>
      </c>
      <c r="BJ181" s="63" t="str">
        <f aca="false">IF($B181=BJ$1,$C181,"")</f>
        <v/>
      </c>
      <c r="BN181" s="6"/>
      <c r="BO181" s="2"/>
      <c r="BP181" s="2"/>
    </row>
    <row r="182" customFormat="false" ht="12.8" hidden="false" customHeight="false" outlineLevel="0" collapsed="false">
      <c r="A182" s="0" t="str">
        <f aca="false">IFERROR(IF(SMALL(Manquants!E$2:E$900,ROW()-1)=SMALL(Manquants!E$2:E$900,ROW()),"",SMALL(Manquants!E$2:E$900,ROW()-1)),"")</f>
        <v/>
      </c>
      <c r="B182" s="0" t="str">
        <f aca="false">IF(A182="","",VLOOKUP(A182,Manquants!E$1:F$900,2,0))</f>
        <v/>
      </c>
      <c r="C182" s="0" t="str">
        <f aca="false">IF(A182="","",SUMIFS(Manquants!AI:AI,Manquants!E:E,A182))</f>
        <v/>
      </c>
      <c r="J182" s="67" t="str">
        <f aca="false">IF($B182=J$1,$C182,"")</f>
        <v/>
      </c>
      <c r="N182" s="63" t="str">
        <f aca="false">IF($B182=N$1,$C182,"")</f>
        <v/>
      </c>
      <c r="R182" s="71" t="str">
        <f aca="false">IF($B182=R$1,$C182,"")</f>
        <v/>
      </c>
      <c r="V182" s="67" t="str">
        <f aca="false">IF($B182=V$1,$C182,"")</f>
        <v/>
      </c>
      <c r="Z182" s="63" t="str">
        <f aca="false">IF($B182=Z$1,$C182,"")</f>
        <v/>
      </c>
      <c r="AD182" s="71" t="str">
        <f aca="false">IF($B182=AD$1,$C182,"")</f>
        <v/>
      </c>
      <c r="AH182" s="67" t="str">
        <f aca="false">IF($B182=AH$1,$C182,"")</f>
        <v/>
      </c>
      <c r="AL182" s="63" t="str">
        <f aca="false">IF($B182=AL$1,$C182,"")</f>
        <v/>
      </c>
      <c r="AP182" s="71" t="str">
        <f aca="false">IF($B182=AP$1,$C182,"")</f>
        <v/>
      </c>
      <c r="AT182" s="67" t="str">
        <f aca="false">IF($B182=AT$1,$C182,"")</f>
        <v/>
      </c>
      <c r="AX182" s="63" t="str">
        <f aca="false">IF($B182=AX$1,$C182,"")</f>
        <v/>
      </c>
      <c r="BB182" s="71" t="str">
        <f aca="false">IF($B182=BB$1,$C182,"")</f>
        <v/>
      </c>
      <c r="BC182" s="75"/>
      <c r="BD182" s="75"/>
      <c r="BE182" s="75"/>
      <c r="BF182" s="67" t="str">
        <f aca="false">IF($B182=BF$1,$C182,"")</f>
        <v/>
      </c>
      <c r="BJ182" s="63" t="str">
        <f aca="false">IF($B182=BJ$1,$C182,"")</f>
        <v/>
      </c>
      <c r="BN182" s="6"/>
      <c r="BO182" s="2"/>
      <c r="BP182" s="2"/>
    </row>
    <row r="183" customFormat="false" ht="12.8" hidden="false" customHeight="false" outlineLevel="0" collapsed="false">
      <c r="A183" s="0" t="str">
        <f aca="false">IFERROR(IF(SMALL(Manquants!E$2:E$900,ROW()-1)=SMALL(Manquants!E$2:E$900,ROW()),"",SMALL(Manquants!E$2:E$900,ROW()-1)),"")</f>
        <v/>
      </c>
      <c r="B183" s="0" t="str">
        <f aca="false">IF(A183="","",VLOOKUP(A183,Manquants!E$1:F$900,2,0))</f>
        <v/>
      </c>
      <c r="C183" s="0" t="str">
        <f aca="false">IF(A183="","",SUMIFS(Manquants!AI:AI,Manquants!E:E,A183))</f>
        <v/>
      </c>
      <c r="J183" s="67" t="str">
        <f aca="false">IF($B183=J$1,$C183,"")</f>
        <v/>
      </c>
      <c r="N183" s="63" t="str">
        <f aca="false">IF($B183=N$1,$C183,"")</f>
        <v/>
      </c>
      <c r="R183" s="71" t="str">
        <f aca="false">IF($B183=R$1,$C183,"")</f>
        <v/>
      </c>
      <c r="V183" s="67" t="str">
        <f aca="false">IF($B183=V$1,$C183,"")</f>
        <v/>
      </c>
      <c r="Z183" s="63" t="str">
        <f aca="false">IF($B183=Z$1,$C183,"")</f>
        <v/>
      </c>
      <c r="AD183" s="71" t="str">
        <f aca="false">IF($B183=AD$1,$C183,"")</f>
        <v/>
      </c>
      <c r="AH183" s="67" t="str">
        <f aca="false">IF($B183=AH$1,$C183,"")</f>
        <v/>
      </c>
      <c r="AL183" s="63" t="str">
        <f aca="false">IF($B183=AL$1,$C183,"")</f>
        <v/>
      </c>
      <c r="AP183" s="71" t="str">
        <f aca="false">IF($B183=AP$1,$C183,"")</f>
        <v/>
      </c>
      <c r="AT183" s="67" t="str">
        <f aca="false">IF($B183=AT$1,$C183,"")</f>
        <v/>
      </c>
      <c r="AX183" s="63" t="str">
        <f aca="false">IF($B183=AX$1,$C183,"")</f>
        <v/>
      </c>
      <c r="BB183" s="71" t="str">
        <f aca="false">IF($B183=BB$1,$C183,"")</f>
        <v/>
      </c>
      <c r="BC183" s="75"/>
      <c r="BD183" s="75"/>
      <c r="BE183" s="75"/>
      <c r="BF183" s="67" t="str">
        <f aca="false">IF($B183=BF$1,$C183,"")</f>
        <v/>
      </c>
      <c r="BJ183" s="63" t="str">
        <f aca="false">IF($B183=BJ$1,$C183,"")</f>
        <v/>
      </c>
      <c r="BN183" s="6"/>
      <c r="BO183" s="2"/>
      <c r="BP183" s="2"/>
    </row>
    <row r="184" customFormat="false" ht="12.8" hidden="false" customHeight="false" outlineLevel="0" collapsed="false">
      <c r="A184" s="0" t="str">
        <f aca="false">IFERROR(IF(SMALL(Manquants!E$2:E$900,ROW()-1)=SMALL(Manquants!E$2:E$900,ROW()),"",SMALL(Manquants!E$2:E$900,ROW()-1)),"")</f>
        <v/>
      </c>
      <c r="B184" s="0" t="str">
        <f aca="false">IF(A184="","",VLOOKUP(A184,Manquants!E$1:F$900,2,0))</f>
        <v/>
      </c>
      <c r="C184" s="0" t="str">
        <f aca="false">IF(A184="","",SUMIFS(Manquants!AI:AI,Manquants!E:E,A184))</f>
        <v/>
      </c>
      <c r="J184" s="67" t="str">
        <f aca="false">IF($B184=J$1,$C184,"")</f>
        <v/>
      </c>
      <c r="N184" s="63" t="str">
        <f aca="false">IF($B184=N$1,$C184,"")</f>
        <v/>
      </c>
      <c r="R184" s="71" t="str">
        <f aca="false">IF($B184=R$1,$C184,"")</f>
        <v/>
      </c>
      <c r="V184" s="67" t="str">
        <f aca="false">IF($B184=V$1,$C184,"")</f>
        <v/>
      </c>
      <c r="Z184" s="63" t="str">
        <f aca="false">IF($B184=Z$1,$C184,"")</f>
        <v/>
      </c>
      <c r="AD184" s="71" t="str">
        <f aca="false">IF($B184=AD$1,$C184,"")</f>
        <v/>
      </c>
      <c r="AH184" s="67" t="str">
        <f aca="false">IF($B184=AH$1,$C184,"")</f>
        <v/>
      </c>
      <c r="AL184" s="63" t="str">
        <f aca="false">IF($B184=AL$1,$C184,"")</f>
        <v/>
      </c>
      <c r="AP184" s="71" t="str">
        <f aca="false">IF($B184=AP$1,$C184,"")</f>
        <v/>
      </c>
      <c r="AT184" s="67" t="str">
        <f aca="false">IF($B184=AT$1,$C184,"")</f>
        <v/>
      </c>
      <c r="AX184" s="63" t="str">
        <f aca="false">IF($B184=AX$1,$C184,"")</f>
        <v/>
      </c>
      <c r="BB184" s="71" t="str">
        <f aca="false">IF($B184=BB$1,$C184,"")</f>
        <v/>
      </c>
      <c r="BC184" s="75"/>
      <c r="BD184" s="75"/>
      <c r="BE184" s="75"/>
      <c r="BF184" s="67" t="str">
        <f aca="false">IF($B184=BF$1,$C184,"")</f>
        <v/>
      </c>
      <c r="BJ184" s="63" t="str">
        <f aca="false">IF($B184=BJ$1,$C184,"")</f>
        <v/>
      </c>
      <c r="BN184" s="6"/>
      <c r="BO184" s="2"/>
      <c r="BP184" s="2"/>
    </row>
    <row r="185" customFormat="false" ht="12.8" hidden="false" customHeight="false" outlineLevel="0" collapsed="false">
      <c r="A185" s="0" t="str">
        <f aca="false">IFERROR(IF(SMALL(Manquants!E$2:E$900,ROW()-1)=SMALL(Manquants!E$2:E$900,ROW()),"",SMALL(Manquants!E$2:E$900,ROW()-1)),"")</f>
        <v/>
      </c>
      <c r="B185" s="0" t="str">
        <f aca="false">IF(A185="","",VLOOKUP(A185,Manquants!E$1:F$900,2,0))</f>
        <v/>
      </c>
      <c r="C185" s="0" t="str">
        <f aca="false">IF(A185="","",SUMIFS(Manquants!AI:AI,Manquants!E:E,A185))</f>
        <v/>
      </c>
      <c r="J185" s="67" t="str">
        <f aca="false">IF($B185=J$1,$C185,"")</f>
        <v/>
      </c>
      <c r="N185" s="63" t="str">
        <f aca="false">IF($B185=N$1,$C185,"")</f>
        <v/>
      </c>
      <c r="R185" s="71" t="str">
        <f aca="false">IF($B185=R$1,$C185,"")</f>
        <v/>
      </c>
      <c r="V185" s="67" t="str">
        <f aca="false">IF($B185=V$1,$C185,"")</f>
        <v/>
      </c>
      <c r="Z185" s="63" t="str">
        <f aca="false">IF($B185=Z$1,$C185,"")</f>
        <v/>
      </c>
      <c r="AD185" s="71" t="str">
        <f aca="false">IF($B185=AD$1,$C185,"")</f>
        <v/>
      </c>
      <c r="AH185" s="67" t="str">
        <f aca="false">IF($B185=AH$1,$C185,"")</f>
        <v/>
      </c>
      <c r="AL185" s="63" t="str">
        <f aca="false">IF($B185=AL$1,$C185,"")</f>
        <v/>
      </c>
      <c r="AP185" s="71" t="str">
        <f aca="false">IF($B185=AP$1,$C185,"")</f>
        <v/>
      </c>
      <c r="AT185" s="67" t="str">
        <f aca="false">IF($B185=AT$1,$C185,"")</f>
        <v/>
      </c>
      <c r="AX185" s="63" t="str">
        <f aca="false">IF($B185=AX$1,$C185,"")</f>
        <v/>
      </c>
      <c r="BB185" s="71" t="str">
        <f aca="false">IF($B185=BB$1,$C185,"")</f>
        <v/>
      </c>
      <c r="BC185" s="75"/>
      <c r="BD185" s="75"/>
      <c r="BE185" s="75"/>
      <c r="BF185" s="67" t="str">
        <f aca="false">IF($B185=BF$1,$C185,"")</f>
        <v/>
      </c>
      <c r="BJ185" s="63" t="str">
        <f aca="false">IF($B185=BJ$1,$C185,"")</f>
        <v/>
      </c>
      <c r="BN185" s="6"/>
      <c r="BO185" s="2"/>
      <c r="BP185" s="2"/>
    </row>
    <row r="186" customFormat="false" ht="12.8" hidden="false" customHeight="false" outlineLevel="0" collapsed="false">
      <c r="A186" s="0" t="str">
        <f aca="false">IFERROR(IF(SMALL(Manquants!E$2:E$900,ROW()-1)=SMALL(Manquants!E$2:E$900,ROW()),"",SMALL(Manquants!E$2:E$900,ROW()-1)),"")</f>
        <v/>
      </c>
      <c r="B186" s="0" t="str">
        <f aca="false">IF(A186="","",VLOOKUP(A186,Manquants!E$1:F$900,2,0))</f>
        <v/>
      </c>
      <c r="C186" s="0" t="str">
        <f aca="false">IF(A186="","",SUMIFS(Manquants!AI:AI,Manquants!E:E,A186))</f>
        <v/>
      </c>
      <c r="J186" s="67" t="str">
        <f aca="false">IF($B186=J$1,$C186,"")</f>
        <v/>
      </c>
      <c r="N186" s="63" t="str">
        <f aca="false">IF($B186=N$1,$C186,"")</f>
        <v/>
      </c>
      <c r="R186" s="71" t="str">
        <f aca="false">IF($B186=R$1,$C186,"")</f>
        <v/>
      </c>
      <c r="V186" s="67" t="str">
        <f aca="false">IF($B186=V$1,$C186,"")</f>
        <v/>
      </c>
      <c r="Z186" s="63" t="str">
        <f aca="false">IF($B186=Z$1,$C186,"")</f>
        <v/>
      </c>
      <c r="AD186" s="71" t="str">
        <f aca="false">IF($B186=AD$1,$C186,"")</f>
        <v/>
      </c>
      <c r="AH186" s="67" t="str">
        <f aca="false">IF($B186=AH$1,$C186,"")</f>
        <v/>
      </c>
      <c r="AL186" s="63" t="str">
        <f aca="false">IF($B186=AL$1,$C186,"")</f>
        <v/>
      </c>
      <c r="AP186" s="71" t="str">
        <f aca="false">IF($B186=AP$1,$C186,"")</f>
        <v/>
      </c>
      <c r="AT186" s="67" t="str">
        <f aca="false">IF($B186=AT$1,$C186,"")</f>
        <v/>
      </c>
      <c r="AX186" s="63" t="str">
        <f aca="false">IF($B186=AX$1,$C186,"")</f>
        <v/>
      </c>
      <c r="BB186" s="71" t="str">
        <f aca="false">IF($B186=BB$1,$C186,"")</f>
        <v/>
      </c>
      <c r="BC186" s="75"/>
      <c r="BD186" s="75"/>
      <c r="BE186" s="75"/>
      <c r="BF186" s="67" t="str">
        <f aca="false">IF($B186=BF$1,$C186,"")</f>
        <v/>
      </c>
      <c r="BJ186" s="63" t="str">
        <f aca="false">IF($B186=BJ$1,$C186,"")</f>
        <v/>
      </c>
      <c r="BN186" s="6"/>
      <c r="BO186" s="2"/>
      <c r="BP186" s="2"/>
    </row>
    <row r="187" customFormat="false" ht="12.8" hidden="false" customHeight="false" outlineLevel="0" collapsed="false">
      <c r="A187" s="0" t="str">
        <f aca="false">IFERROR(IF(SMALL(Manquants!E$2:E$900,ROW()-1)=SMALL(Manquants!E$2:E$900,ROW()),"",SMALL(Manquants!E$2:E$900,ROW()-1)),"")</f>
        <v/>
      </c>
      <c r="B187" s="0" t="str">
        <f aca="false">IF(A187="","",VLOOKUP(A187,Manquants!E$1:F$900,2,0))</f>
        <v/>
      </c>
      <c r="C187" s="0" t="str">
        <f aca="false">IF(A187="","",SUMIFS(Manquants!AI:AI,Manquants!E:E,A187))</f>
        <v/>
      </c>
      <c r="J187" s="67" t="str">
        <f aca="false">IF($B187=J$1,$C187,"")</f>
        <v/>
      </c>
      <c r="N187" s="63" t="str">
        <f aca="false">IF($B187=N$1,$C187,"")</f>
        <v/>
      </c>
      <c r="R187" s="71" t="str">
        <f aca="false">IF($B187=R$1,$C187,"")</f>
        <v/>
      </c>
      <c r="V187" s="67" t="str">
        <f aca="false">IF($B187=V$1,$C187,"")</f>
        <v/>
      </c>
      <c r="Z187" s="63" t="str">
        <f aca="false">IF($B187=Z$1,$C187,"")</f>
        <v/>
      </c>
      <c r="AD187" s="71" t="str">
        <f aca="false">IF($B187=AD$1,$C187,"")</f>
        <v/>
      </c>
      <c r="AH187" s="67" t="str">
        <f aca="false">IF($B187=AH$1,$C187,"")</f>
        <v/>
      </c>
      <c r="AL187" s="63" t="str">
        <f aca="false">IF($B187=AL$1,$C187,"")</f>
        <v/>
      </c>
      <c r="AP187" s="71" t="str">
        <f aca="false">IF($B187=AP$1,$C187,"")</f>
        <v/>
      </c>
      <c r="AT187" s="67" t="str">
        <f aca="false">IF($B187=AT$1,$C187,"")</f>
        <v/>
      </c>
      <c r="AX187" s="63" t="str">
        <f aca="false">IF($B187=AX$1,$C187,"")</f>
        <v/>
      </c>
      <c r="BB187" s="71" t="str">
        <f aca="false">IF($B187=BB$1,$C187,"")</f>
        <v/>
      </c>
      <c r="BC187" s="75"/>
      <c r="BD187" s="75"/>
      <c r="BE187" s="75"/>
      <c r="BF187" s="67" t="str">
        <f aca="false">IF($B187=BF$1,$C187,"")</f>
        <v/>
      </c>
      <c r="BJ187" s="63" t="str">
        <f aca="false">IF($B187=BJ$1,$C187,"")</f>
        <v/>
      </c>
      <c r="BN187" s="6"/>
      <c r="BO187" s="2"/>
      <c r="BP187" s="2"/>
    </row>
    <row r="188" customFormat="false" ht="12.8" hidden="false" customHeight="false" outlineLevel="0" collapsed="false">
      <c r="A188" s="0" t="str">
        <f aca="false">IFERROR(IF(SMALL(Manquants!E$2:E$900,ROW()-1)=SMALL(Manquants!E$2:E$900,ROW()),"",SMALL(Manquants!E$2:E$900,ROW()-1)),"")</f>
        <v/>
      </c>
      <c r="B188" s="0" t="str">
        <f aca="false">IF(A188="","",VLOOKUP(A188,Manquants!E$1:F$900,2,0))</f>
        <v/>
      </c>
      <c r="C188" s="0" t="str">
        <f aca="false">IF(A188="","",SUMIFS(Manquants!AI:AI,Manquants!E:E,A188))</f>
        <v/>
      </c>
      <c r="J188" s="67" t="str">
        <f aca="false">IF($B188=J$1,$C188,"")</f>
        <v/>
      </c>
      <c r="N188" s="63" t="str">
        <f aca="false">IF($B188=N$1,$C188,"")</f>
        <v/>
      </c>
      <c r="R188" s="71" t="str">
        <f aca="false">IF($B188=R$1,$C188,"")</f>
        <v/>
      </c>
      <c r="V188" s="67" t="str">
        <f aca="false">IF($B188=V$1,$C188,"")</f>
        <v/>
      </c>
      <c r="Z188" s="63" t="str">
        <f aca="false">IF($B188=Z$1,$C188,"")</f>
        <v/>
      </c>
      <c r="AD188" s="71" t="str">
        <f aca="false">IF($B188=AD$1,$C188,"")</f>
        <v/>
      </c>
      <c r="AH188" s="67" t="str">
        <f aca="false">IF($B188=AH$1,$C188,"")</f>
        <v/>
      </c>
      <c r="AL188" s="63" t="str">
        <f aca="false">IF($B188=AL$1,$C188,"")</f>
        <v/>
      </c>
      <c r="AP188" s="71" t="str">
        <f aca="false">IF($B188=AP$1,$C188,"")</f>
        <v/>
      </c>
      <c r="AT188" s="67" t="str">
        <f aca="false">IF($B188=AT$1,$C188,"")</f>
        <v/>
      </c>
      <c r="AX188" s="63" t="str">
        <f aca="false">IF($B188=AX$1,$C188,"")</f>
        <v/>
      </c>
      <c r="BB188" s="71" t="str">
        <f aca="false">IF($B188=BB$1,$C188,"")</f>
        <v/>
      </c>
      <c r="BC188" s="75"/>
      <c r="BD188" s="75"/>
      <c r="BE188" s="75"/>
      <c r="BF188" s="67" t="str">
        <f aca="false">IF($B188=BF$1,$C188,"")</f>
        <v/>
      </c>
      <c r="BJ188" s="63" t="str">
        <f aca="false">IF($B188=BJ$1,$C188,"")</f>
        <v/>
      </c>
      <c r="BN188" s="6"/>
      <c r="BO188" s="2"/>
      <c r="BP188" s="2"/>
    </row>
    <row r="189" customFormat="false" ht="12.8" hidden="false" customHeight="false" outlineLevel="0" collapsed="false">
      <c r="A189" s="0" t="str">
        <f aca="false">IFERROR(IF(SMALL(Manquants!E$2:E$900,ROW()-1)=SMALL(Manquants!E$2:E$900,ROW()),"",SMALL(Manquants!E$2:E$900,ROW()-1)),"")</f>
        <v/>
      </c>
      <c r="B189" s="0" t="str">
        <f aca="false">IF(A189="","",VLOOKUP(A189,Manquants!E$1:F$900,2,0))</f>
        <v/>
      </c>
      <c r="C189" s="0" t="str">
        <f aca="false">IF(A189="","",SUMIFS(Manquants!AI:AI,Manquants!E:E,A189))</f>
        <v/>
      </c>
      <c r="J189" s="67" t="str">
        <f aca="false">IF($B189=J$1,$C189,"")</f>
        <v/>
      </c>
      <c r="N189" s="63" t="str">
        <f aca="false">IF($B189=N$1,$C189,"")</f>
        <v/>
      </c>
      <c r="R189" s="71" t="str">
        <f aca="false">IF($B189=R$1,$C189,"")</f>
        <v/>
      </c>
      <c r="V189" s="67" t="str">
        <f aca="false">IF($B189=V$1,$C189,"")</f>
        <v/>
      </c>
      <c r="Z189" s="63" t="str">
        <f aca="false">IF($B189=Z$1,$C189,"")</f>
        <v/>
      </c>
      <c r="AD189" s="71" t="str">
        <f aca="false">IF($B189=AD$1,$C189,"")</f>
        <v/>
      </c>
      <c r="AH189" s="67" t="str">
        <f aca="false">IF($B189=AH$1,$C189,"")</f>
        <v/>
      </c>
      <c r="AL189" s="63" t="str">
        <f aca="false">IF($B189=AL$1,$C189,"")</f>
        <v/>
      </c>
      <c r="AP189" s="71" t="str">
        <f aca="false">IF($B189=AP$1,$C189,"")</f>
        <v/>
      </c>
      <c r="AT189" s="67" t="str">
        <f aca="false">IF($B189=AT$1,$C189,"")</f>
        <v/>
      </c>
      <c r="AX189" s="63" t="str">
        <f aca="false">IF($B189=AX$1,$C189,"")</f>
        <v/>
      </c>
      <c r="BB189" s="71" t="str">
        <f aca="false">IF($B189=BB$1,$C189,"")</f>
        <v/>
      </c>
      <c r="BC189" s="75"/>
      <c r="BD189" s="75"/>
      <c r="BE189" s="75"/>
      <c r="BF189" s="67" t="str">
        <f aca="false">IF($B189=BF$1,$C189,"")</f>
        <v/>
      </c>
      <c r="BJ189" s="63" t="str">
        <f aca="false">IF($B189=BJ$1,$C189,"")</f>
        <v/>
      </c>
      <c r="BN189" s="6"/>
      <c r="BO189" s="2"/>
      <c r="BP189" s="2"/>
    </row>
    <row r="190" customFormat="false" ht="12.8" hidden="false" customHeight="false" outlineLevel="0" collapsed="false">
      <c r="A190" s="0" t="str">
        <f aca="false">IFERROR(IF(SMALL(Manquants!E$2:E$900,ROW()-1)=SMALL(Manquants!E$2:E$900,ROW()),"",SMALL(Manquants!E$2:E$900,ROW()-1)),"")</f>
        <v/>
      </c>
      <c r="B190" s="0" t="str">
        <f aca="false">IF(A190="","",VLOOKUP(A190,Manquants!E$1:F$900,2,0))</f>
        <v/>
      </c>
      <c r="C190" s="0" t="str">
        <f aca="false">IF(A190="","",SUMIFS(Manquants!AI:AI,Manquants!E:E,A190))</f>
        <v/>
      </c>
      <c r="J190" s="67" t="str">
        <f aca="false">IF($B190=J$1,$C190,"")</f>
        <v/>
      </c>
      <c r="N190" s="63" t="str">
        <f aca="false">IF($B190=N$1,$C190,"")</f>
        <v/>
      </c>
      <c r="R190" s="71" t="str">
        <f aca="false">IF($B190=R$1,$C190,"")</f>
        <v/>
      </c>
      <c r="V190" s="67" t="str">
        <f aca="false">IF($B190=V$1,$C190,"")</f>
        <v/>
      </c>
      <c r="Z190" s="63" t="str">
        <f aca="false">IF($B190=Z$1,$C190,"")</f>
        <v/>
      </c>
      <c r="AD190" s="71" t="str">
        <f aca="false">IF($B190=AD$1,$C190,"")</f>
        <v/>
      </c>
      <c r="AH190" s="67" t="str">
        <f aca="false">IF($B190=AH$1,$C190,"")</f>
        <v/>
      </c>
      <c r="AL190" s="63" t="str">
        <f aca="false">IF($B190=AL$1,$C190,"")</f>
        <v/>
      </c>
      <c r="AP190" s="71" t="str">
        <f aca="false">IF($B190=AP$1,$C190,"")</f>
        <v/>
      </c>
      <c r="AT190" s="67" t="str">
        <f aca="false">IF($B190=AT$1,$C190,"")</f>
        <v/>
      </c>
      <c r="AX190" s="63" t="str">
        <f aca="false">IF($B190=AX$1,$C190,"")</f>
        <v/>
      </c>
      <c r="BB190" s="71" t="str">
        <f aca="false">IF($B190=BB$1,$C190,"")</f>
        <v/>
      </c>
      <c r="BC190" s="75"/>
      <c r="BD190" s="75"/>
      <c r="BE190" s="75"/>
      <c r="BF190" s="67" t="str">
        <f aca="false">IF($B190=BF$1,$C190,"")</f>
        <v/>
      </c>
      <c r="BJ190" s="63" t="str">
        <f aca="false">IF($B190=BJ$1,$C190,"")</f>
        <v/>
      </c>
      <c r="BN190" s="6"/>
      <c r="BO190" s="2"/>
      <c r="BP190" s="2"/>
    </row>
    <row r="191" customFormat="false" ht="12.8" hidden="false" customHeight="false" outlineLevel="0" collapsed="false">
      <c r="A191" s="0" t="str">
        <f aca="false">IFERROR(IF(SMALL(Manquants!E$2:E$900,ROW()-1)=SMALL(Manquants!E$2:E$900,ROW()),"",SMALL(Manquants!E$2:E$900,ROW()-1)),"")</f>
        <v/>
      </c>
      <c r="B191" s="0" t="str">
        <f aca="false">IF(A191="","",VLOOKUP(A191,Manquants!E$1:F$900,2,0))</f>
        <v/>
      </c>
      <c r="C191" s="0" t="str">
        <f aca="false">IF(A191="","",SUMIFS(Manquants!AI:AI,Manquants!E:E,A191))</f>
        <v/>
      </c>
      <c r="J191" s="67" t="str">
        <f aca="false">IF($B191=J$1,$C191,"")</f>
        <v/>
      </c>
      <c r="N191" s="63" t="str">
        <f aca="false">IF($B191=N$1,$C191,"")</f>
        <v/>
      </c>
      <c r="R191" s="71" t="str">
        <f aca="false">IF($B191=R$1,$C191,"")</f>
        <v/>
      </c>
      <c r="V191" s="67" t="str">
        <f aca="false">IF($B191=V$1,$C191,"")</f>
        <v/>
      </c>
      <c r="Z191" s="63" t="str">
        <f aca="false">IF($B191=Z$1,$C191,"")</f>
        <v/>
      </c>
      <c r="AD191" s="71" t="str">
        <f aca="false">IF($B191=AD$1,$C191,"")</f>
        <v/>
      </c>
      <c r="AH191" s="67" t="str">
        <f aca="false">IF($B191=AH$1,$C191,"")</f>
        <v/>
      </c>
      <c r="AL191" s="63" t="str">
        <f aca="false">IF($B191=AL$1,$C191,"")</f>
        <v/>
      </c>
      <c r="AP191" s="71" t="str">
        <f aca="false">IF($B191=AP$1,$C191,"")</f>
        <v/>
      </c>
      <c r="AT191" s="67" t="str">
        <f aca="false">IF($B191=AT$1,$C191,"")</f>
        <v/>
      </c>
      <c r="AX191" s="63" t="str">
        <f aca="false">IF($B191=AX$1,$C191,"")</f>
        <v/>
      </c>
      <c r="BB191" s="71" t="str">
        <f aca="false">IF($B191=BB$1,$C191,"")</f>
        <v/>
      </c>
      <c r="BC191" s="75"/>
      <c r="BD191" s="75"/>
      <c r="BE191" s="75"/>
      <c r="BF191" s="67" t="str">
        <f aca="false">IF($B191=BF$1,$C191,"")</f>
        <v/>
      </c>
      <c r="BJ191" s="63" t="str">
        <f aca="false">IF($B191=BJ$1,$C191,"")</f>
        <v/>
      </c>
      <c r="BN191" s="6"/>
      <c r="BO191" s="2"/>
      <c r="BP191" s="2"/>
    </row>
    <row r="192" customFormat="false" ht="12.8" hidden="false" customHeight="false" outlineLevel="0" collapsed="false">
      <c r="A192" s="0" t="str">
        <f aca="false">IFERROR(IF(SMALL(Manquants!E$2:E$900,ROW()-1)=SMALL(Manquants!E$2:E$900,ROW()),"",SMALL(Manquants!E$2:E$900,ROW()-1)),"")</f>
        <v/>
      </c>
      <c r="B192" s="0" t="str">
        <f aca="false">IF(A192="","",VLOOKUP(A192,Manquants!E$1:F$900,2,0))</f>
        <v/>
      </c>
      <c r="C192" s="0" t="str">
        <f aca="false">IF(A192="","",SUMIFS(Manquants!AI:AI,Manquants!E:E,A192))</f>
        <v/>
      </c>
      <c r="J192" s="67" t="str">
        <f aca="false">IF($B192=J$1,$C192,"")</f>
        <v/>
      </c>
      <c r="N192" s="63" t="str">
        <f aca="false">IF($B192=N$1,$C192,"")</f>
        <v/>
      </c>
      <c r="R192" s="71" t="str">
        <f aca="false">IF($B192=R$1,$C192,"")</f>
        <v/>
      </c>
      <c r="V192" s="67" t="str">
        <f aca="false">IF($B192=V$1,$C192,"")</f>
        <v/>
      </c>
      <c r="Z192" s="63" t="str">
        <f aca="false">IF($B192=Z$1,$C192,"")</f>
        <v/>
      </c>
      <c r="AD192" s="71" t="str">
        <f aca="false">IF($B192=AD$1,$C192,"")</f>
        <v/>
      </c>
      <c r="AH192" s="67" t="str">
        <f aca="false">IF($B192=AH$1,$C192,"")</f>
        <v/>
      </c>
      <c r="AL192" s="63" t="str">
        <f aca="false">IF($B192=AL$1,$C192,"")</f>
        <v/>
      </c>
      <c r="AP192" s="71" t="str">
        <f aca="false">IF($B192=AP$1,$C192,"")</f>
        <v/>
      </c>
      <c r="AT192" s="67" t="str">
        <f aca="false">IF($B192=AT$1,$C192,"")</f>
        <v/>
      </c>
      <c r="AX192" s="63" t="str">
        <f aca="false">IF($B192=AX$1,$C192,"")</f>
        <v/>
      </c>
      <c r="BB192" s="71" t="str">
        <f aca="false">IF($B192=BB$1,$C192,"")</f>
        <v/>
      </c>
      <c r="BC192" s="75"/>
      <c r="BD192" s="75"/>
      <c r="BE192" s="75"/>
      <c r="BF192" s="67" t="str">
        <f aca="false">IF($B192=BF$1,$C192,"")</f>
        <v/>
      </c>
      <c r="BJ192" s="63" t="str">
        <f aca="false">IF($B192=BJ$1,$C192,"")</f>
        <v/>
      </c>
      <c r="BN192" s="6"/>
      <c r="BO192" s="2"/>
      <c r="BP192" s="2"/>
    </row>
    <row r="193" customFormat="false" ht="12.8" hidden="false" customHeight="false" outlineLevel="0" collapsed="false">
      <c r="A193" s="0" t="str">
        <f aca="false">IFERROR(IF(SMALL(Manquants!E$2:E$900,ROW()-1)=SMALL(Manquants!E$2:E$900,ROW()),"",SMALL(Manquants!E$2:E$900,ROW()-1)),"")</f>
        <v/>
      </c>
      <c r="B193" s="0" t="str">
        <f aca="false">IF(A193="","",VLOOKUP(A193,Manquants!E$1:F$900,2,0))</f>
        <v/>
      </c>
      <c r="C193" s="0" t="str">
        <f aca="false">IF(A193="","",SUMIFS(Manquants!AI:AI,Manquants!E:E,A193))</f>
        <v/>
      </c>
      <c r="J193" s="67" t="str">
        <f aca="false">IF($B193=J$1,$C193,"")</f>
        <v/>
      </c>
      <c r="N193" s="63" t="str">
        <f aca="false">IF($B193=N$1,$C193,"")</f>
        <v/>
      </c>
      <c r="R193" s="71" t="str">
        <f aca="false">IF($B193=R$1,$C193,"")</f>
        <v/>
      </c>
      <c r="V193" s="67" t="str">
        <f aca="false">IF($B193=V$1,$C193,"")</f>
        <v/>
      </c>
      <c r="Z193" s="63" t="str">
        <f aca="false">IF($B193=Z$1,$C193,"")</f>
        <v/>
      </c>
      <c r="AD193" s="71" t="str">
        <f aca="false">IF($B193=AD$1,$C193,"")</f>
        <v/>
      </c>
      <c r="AH193" s="67" t="str">
        <f aca="false">IF($B193=AH$1,$C193,"")</f>
        <v/>
      </c>
      <c r="AL193" s="63" t="str">
        <f aca="false">IF($B193=AL$1,$C193,"")</f>
        <v/>
      </c>
      <c r="AP193" s="71" t="str">
        <f aca="false">IF($B193=AP$1,$C193,"")</f>
        <v/>
      </c>
      <c r="AT193" s="67" t="str">
        <f aca="false">IF($B193=AT$1,$C193,"")</f>
        <v/>
      </c>
      <c r="AX193" s="63" t="str">
        <f aca="false">IF($B193=AX$1,$C193,"")</f>
        <v/>
      </c>
      <c r="BB193" s="71" t="str">
        <f aca="false">IF($B193=BB$1,$C193,"")</f>
        <v/>
      </c>
      <c r="BC193" s="75"/>
      <c r="BD193" s="75"/>
      <c r="BE193" s="75"/>
      <c r="BF193" s="67" t="str">
        <f aca="false">IF($B193=BF$1,$C193,"")</f>
        <v/>
      </c>
      <c r="BJ193" s="63" t="str">
        <f aca="false">IF($B193=BJ$1,$C193,"")</f>
        <v/>
      </c>
      <c r="BN193" s="6"/>
      <c r="BO193" s="2"/>
      <c r="BP193" s="2"/>
    </row>
    <row r="194" customFormat="false" ht="12.8" hidden="false" customHeight="false" outlineLevel="0" collapsed="false">
      <c r="A194" s="0" t="str">
        <f aca="false">IFERROR(IF(SMALL(Manquants!E$2:E$900,ROW()-1)=SMALL(Manquants!E$2:E$900,ROW()),"",SMALL(Manquants!E$2:E$900,ROW()-1)),"")</f>
        <v/>
      </c>
      <c r="B194" s="0" t="str">
        <f aca="false">IF(A194="","",VLOOKUP(A194,Manquants!E$1:F$900,2,0))</f>
        <v/>
      </c>
      <c r="C194" s="0" t="str">
        <f aca="false">IF(A194="","",SUMIFS(Manquants!AI:AI,Manquants!E:E,A194))</f>
        <v/>
      </c>
      <c r="J194" s="67" t="str">
        <f aca="false">IF($B194=J$1,$C194,"")</f>
        <v/>
      </c>
      <c r="N194" s="63" t="str">
        <f aca="false">IF($B194=N$1,$C194,"")</f>
        <v/>
      </c>
      <c r="R194" s="71" t="str">
        <f aca="false">IF($B194=R$1,$C194,"")</f>
        <v/>
      </c>
      <c r="V194" s="67" t="str">
        <f aca="false">IF($B194=V$1,$C194,"")</f>
        <v/>
      </c>
      <c r="Z194" s="63" t="str">
        <f aca="false">IF($B194=Z$1,$C194,"")</f>
        <v/>
      </c>
      <c r="AD194" s="71" t="str">
        <f aca="false">IF($B194=AD$1,$C194,"")</f>
        <v/>
      </c>
      <c r="AH194" s="67" t="str">
        <f aca="false">IF($B194=AH$1,$C194,"")</f>
        <v/>
      </c>
      <c r="AL194" s="63" t="str">
        <f aca="false">IF($B194=AL$1,$C194,"")</f>
        <v/>
      </c>
      <c r="AP194" s="71" t="str">
        <f aca="false">IF($B194=AP$1,$C194,"")</f>
        <v/>
      </c>
      <c r="AT194" s="67" t="str">
        <f aca="false">IF($B194=AT$1,$C194,"")</f>
        <v/>
      </c>
      <c r="AX194" s="63" t="str">
        <f aca="false">IF($B194=AX$1,$C194,"")</f>
        <v/>
      </c>
      <c r="BB194" s="71" t="str">
        <f aca="false">IF($B194=BB$1,$C194,"")</f>
        <v/>
      </c>
      <c r="BC194" s="75"/>
      <c r="BD194" s="75"/>
      <c r="BE194" s="75"/>
      <c r="BF194" s="67" t="str">
        <f aca="false">IF($B194=BF$1,$C194,"")</f>
        <v/>
      </c>
      <c r="BJ194" s="63" t="str">
        <f aca="false">IF($B194=BJ$1,$C194,"")</f>
        <v/>
      </c>
      <c r="BN194" s="6"/>
      <c r="BO194" s="2"/>
      <c r="BP194" s="2"/>
    </row>
    <row r="195" customFormat="false" ht="12.8" hidden="false" customHeight="false" outlineLevel="0" collapsed="false">
      <c r="A195" s="0" t="str">
        <f aca="false">IFERROR(IF(SMALL(Manquants!E$2:E$900,ROW()-1)=SMALL(Manquants!E$2:E$900,ROW()),"",SMALL(Manquants!E$2:E$900,ROW()-1)),"")</f>
        <v/>
      </c>
      <c r="B195" s="0" t="str">
        <f aca="false">IF(A195="","",VLOOKUP(A195,Manquants!E$1:F$900,2,0))</f>
        <v/>
      </c>
      <c r="C195" s="0" t="str">
        <f aca="false">IF(A195="","",SUMIFS(Manquants!AI:AI,Manquants!E:E,A195))</f>
        <v/>
      </c>
      <c r="J195" s="67" t="str">
        <f aca="false">IF($B195=J$1,$C195,"")</f>
        <v/>
      </c>
      <c r="N195" s="63" t="str">
        <f aca="false">IF($B195=N$1,$C195,"")</f>
        <v/>
      </c>
      <c r="R195" s="71" t="str">
        <f aca="false">IF($B195=R$1,$C195,"")</f>
        <v/>
      </c>
      <c r="V195" s="67" t="str">
        <f aca="false">IF($B195=V$1,$C195,"")</f>
        <v/>
      </c>
      <c r="Z195" s="63" t="str">
        <f aca="false">IF($B195=Z$1,$C195,"")</f>
        <v/>
      </c>
      <c r="AD195" s="71" t="str">
        <f aca="false">IF($B195=AD$1,$C195,"")</f>
        <v/>
      </c>
      <c r="AH195" s="67" t="str">
        <f aca="false">IF($B195=AH$1,$C195,"")</f>
        <v/>
      </c>
      <c r="AL195" s="63" t="str">
        <f aca="false">IF($B195=AL$1,$C195,"")</f>
        <v/>
      </c>
      <c r="AP195" s="71" t="str">
        <f aca="false">IF($B195=AP$1,$C195,"")</f>
        <v/>
      </c>
      <c r="AT195" s="67" t="str">
        <f aca="false">IF($B195=AT$1,$C195,"")</f>
        <v/>
      </c>
      <c r="AX195" s="63" t="str">
        <f aca="false">IF($B195=AX$1,$C195,"")</f>
        <v/>
      </c>
      <c r="BB195" s="71" t="str">
        <f aca="false">IF($B195=BB$1,$C195,"")</f>
        <v/>
      </c>
      <c r="BC195" s="75"/>
      <c r="BD195" s="75"/>
      <c r="BE195" s="75"/>
      <c r="BF195" s="67" t="str">
        <f aca="false">IF($B195=BF$1,$C195,"")</f>
        <v/>
      </c>
      <c r="BJ195" s="63" t="str">
        <f aca="false">IF($B195=BJ$1,$C195,"")</f>
        <v/>
      </c>
      <c r="BN195" s="6"/>
      <c r="BO195" s="2"/>
      <c r="BP195" s="2"/>
    </row>
    <row r="196" customFormat="false" ht="12.8" hidden="false" customHeight="false" outlineLevel="0" collapsed="false">
      <c r="A196" s="0" t="str">
        <f aca="false">IFERROR(IF(SMALL(Manquants!E$2:E$900,ROW()-1)=SMALL(Manquants!E$2:E$900,ROW()),"",SMALL(Manquants!E$2:E$900,ROW()-1)),"")</f>
        <v/>
      </c>
      <c r="B196" s="0" t="str">
        <f aca="false">IF(A196="","",VLOOKUP(A196,Manquants!E$1:F$900,2,0))</f>
        <v/>
      </c>
      <c r="C196" s="0" t="str">
        <f aca="false">IF(A196="","",SUMIFS(Manquants!AI:AI,Manquants!E:E,A196))</f>
        <v/>
      </c>
      <c r="J196" s="67" t="str">
        <f aca="false">IF($B196=J$1,$C196,"")</f>
        <v/>
      </c>
      <c r="N196" s="63" t="str">
        <f aca="false">IF($B196=N$1,$C196,"")</f>
        <v/>
      </c>
      <c r="R196" s="71" t="str">
        <f aca="false">IF($B196=R$1,$C196,"")</f>
        <v/>
      </c>
      <c r="V196" s="67" t="str">
        <f aca="false">IF($B196=V$1,$C196,"")</f>
        <v/>
      </c>
      <c r="Z196" s="63" t="str">
        <f aca="false">IF($B196=Z$1,$C196,"")</f>
        <v/>
      </c>
      <c r="AD196" s="71" t="str">
        <f aca="false">IF($B196=AD$1,$C196,"")</f>
        <v/>
      </c>
      <c r="AH196" s="67" t="str">
        <f aca="false">IF($B196=AH$1,$C196,"")</f>
        <v/>
      </c>
      <c r="AL196" s="63" t="str">
        <f aca="false">IF($B196=AL$1,$C196,"")</f>
        <v/>
      </c>
      <c r="AP196" s="71" t="str">
        <f aca="false">IF($B196=AP$1,$C196,"")</f>
        <v/>
      </c>
      <c r="AT196" s="67" t="str">
        <f aca="false">IF($B196=AT$1,$C196,"")</f>
        <v/>
      </c>
      <c r="AX196" s="63" t="str">
        <f aca="false">IF($B196=AX$1,$C196,"")</f>
        <v/>
      </c>
      <c r="BB196" s="71" t="str">
        <f aca="false">IF($B196=BB$1,$C196,"")</f>
        <v/>
      </c>
      <c r="BC196" s="75"/>
      <c r="BD196" s="75"/>
      <c r="BE196" s="75"/>
      <c r="BF196" s="67" t="str">
        <f aca="false">IF($B196=BF$1,$C196,"")</f>
        <v/>
      </c>
      <c r="BJ196" s="63" t="str">
        <f aca="false">IF($B196=BJ$1,$C196,"")</f>
        <v/>
      </c>
      <c r="BN196" s="6"/>
      <c r="BO196" s="2"/>
      <c r="BP196" s="2"/>
    </row>
    <row r="197" customFormat="false" ht="12.8" hidden="false" customHeight="false" outlineLevel="0" collapsed="false">
      <c r="A197" s="0" t="str">
        <f aca="false">IFERROR(IF(SMALL(Manquants!E$2:E$900,ROW()-1)=SMALL(Manquants!E$2:E$900,ROW()),"",SMALL(Manquants!E$2:E$900,ROW()-1)),"")</f>
        <v/>
      </c>
      <c r="B197" s="0" t="str">
        <f aca="false">IF(A197="","",VLOOKUP(A197,Manquants!E$1:F$900,2,0))</f>
        <v/>
      </c>
      <c r="C197" s="0" t="str">
        <f aca="false">IF(A197="","",SUMIFS(Manquants!AI:AI,Manquants!E:E,A197))</f>
        <v/>
      </c>
      <c r="J197" s="67" t="str">
        <f aca="false">IF($B197=J$1,$C197,"")</f>
        <v/>
      </c>
      <c r="N197" s="63" t="str">
        <f aca="false">IF($B197=N$1,$C197,"")</f>
        <v/>
      </c>
      <c r="R197" s="71" t="str">
        <f aca="false">IF($B197=R$1,$C197,"")</f>
        <v/>
      </c>
      <c r="V197" s="67" t="str">
        <f aca="false">IF($B197=V$1,$C197,"")</f>
        <v/>
      </c>
      <c r="Z197" s="63" t="str">
        <f aca="false">IF($B197=Z$1,$C197,"")</f>
        <v/>
      </c>
      <c r="AD197" s="71" t="str">
        <f aca="false">IF($B197=AD$1,$C197,"")</f>
        <v/>
      </c>
      <c r="AH197" s="67" t="str">
        <f aca="false">IF($B197=AH$1,$C197,"")</f>
        <v/>
      </c>
      <c r="AL197" s="63" t="str">
        <f aca="false">IF($B197=AL$1,$C197,"")</f>
        <v/>
      </c>
      <c r="AP197" s="71" t="str">
        <f aca="false">IF($B197=AP$1,$C197,"")</f>
        <v/>
      </c>
      <c r="AT197" s="67" t="str">
        <f aca="false">IF($B197=AT$1,$C197,"")</f>
        <v/>
      </c>
      <c r="AX197" s="63" t="str">
        <f aca="false">IF($B197=AX$1,$C197,"")</f>
        <v/>
      </c>
      <c r="BB197" s="71" t="str">
        <f aca="false">IF($B197=BB$1,$C197,"")</f>
        <v/>
      </c>
      <c r="BC197" s="75"/>
      <c r="BD197" s="75"/>
      <c r="BE197" s="75"/>
      <c r="BF197" s="67" t="str">
        <f aca="false">IF($B197=BF$1,$C197,"")</f>
        <v/>
      </c>
      <c r="BJ197" s="63" t="str">
        <f aca="false">IF($B197=BJ$1,$C197,"")</f>
        <v/>
      </c>
      <c r="BN197" s="6"/>
      <c r="BO197" s="2"/>
      <c r="BP197" s="2"/>
    </row>
    <row r="198" customFormat="false" ht="12.8" hidden="false" customHeight="false" outlineLevel="0" collapsed="false">
      <c r="A198" s="0" t="str">
        <f aca="false">IFERROR(IF(SMALL(Manquants!E$2:E$900,ROW()-1)=SMALL(Manquants!E$2:E$900,ROW()),"",SMALL(Manquants!E$2:E$900,ROW()-1)),"")</f>
        <v/>
      </c>
      <c r="B198" s="0" t="str">
        <f aca="false">IF(A198="","",VLOOKUP(A198,Manquants!E$1:F$900,2,0))</f>
        <v/>
      </c>
      <c r="C198" s="0" t="str">
        <f aca="false">IF(A198="","",SUMIFS(Manquants!AI:AI,Manquants!E:E,A198))</f>
        <v/>
      </c>
      <c r="J198" s="67" t="str">
        <f aca="false">IF($B198=J$1,$C198,"")</f>
        <v/>
      </c>
      <c r="N198" s="63" t="str">
        <f aca="false">IF($B198=N$1,$C198,"")</f>
        <v/>
      </c>
      <c r="R198" s="71" t="str">
        <f aca="false">IF($B198=R$1,$C198,"")</f>
        <v/>
      </c>
      <c r="V198" s="67" t="str">
        <f aca="false">IF($B198=V$1,$C198,"")</f>
        <v/>
      </c>
      <c r="Z198" s="63" t="str">
        <f aca="false">IF($B198=Z$1,$C198,"")</f>
        <v/>
      </c>
      <c r="AD198" s="71" t="str">
        <f aca="false">IF($B198=AD$1,$C198,"")</f>
        <v/>
      </c>
      <c r="AH198" s="67" t="str">
        <f aca="false">IF($B198=AH$1,$C198,"")</f>
        <v/>
      </c>
      <c r="AL198" s="63" t="str">
        <f aca="false">IF($B198=AL$1,$C198,"")</f>
        <v/>
      </c>
      <c r="AP198" s="71" t="str">
        <f aca="false">IF($B198=AP$1,$C198,"")</f>
        <v/>
      </c>
      <c r="AT198" s="67" t="str">
        <f aca="false">IF($B198=AT$1,$C198,"")</f>
        <v/>
      </c>
      <c r="AX198" s="63" t="str">
        <f aca="false">IF($B198=AX$1,$C198,"")</f>
        <v/>
      </c>
      <c r="BB198" s="71" t="str">
        <f aca="false">IF($B198=BB$1,$C198,"")</f>
        <v/>
      </c>
      <c r="BC198" s="75"/>
      <c r="BD198" s="75"/>
      <c r="BE198" s="75"/>
      <c r="BF198" s="67" t="str">
        <f aca="false">IF($B198=BF$1,$C198,"")</f>
        <v/>
      </c>
      <c r="BJ198" s="63" t="str">
        <f aca="false">IF($B198=BJ$1,$C198,"")</f>
        <v/>
      </c>
      <c r="BN198" s="6"/>
      <c r="BO198" s="2"/>
      <c r="BP198" s="2"/>
    </row>
    <row r="199" customFormat="false" ht="12.8" hidden="false" customHeight="false" outlineLevel="0" collapsed="false">
      <c r="A199" s="0" t="str">
        <f aca="false">IFERROR(IF(SMALL(Manquants!E$2:E$900,ROW()-1)=SMALL(Manquants!E$2:E$900,ROW()),"",SMALL(Manquants!E$2:E$900,ROW()-1)),"")</f>
        <v/>
      </c>
      <c r="B199" s="0" t="str">
        <f aca="false">IF(A199="","",VLOOKUP(A199,Manquants!E$1:F$900,2,0))</f>
        <v/>
      </c>
      <c r="C199" s="0" t="str">
        <f aca="false">IF(A199="","",SUMIFS(Manquants!AI:AI,Manquants!E:E,A199))</f>
        <v/>
      </c>
      <c r="J199" s="67" t="str">
        <f aca="false">IF($B199=J$1,$C199,"")</f>
        <v/>
      </c>
      <c r="N199" s="63" t="str">
        <f aca="false">IF($B199=N$1,$C199,"")</f>
        <v/>
      </c>
      <c r="R199" s="71" t="str">
        <f aca="false">IF($B199=R$1,$C199,"")</f>
        <v/>
      </c>
      <c r="V199" s="67" t="str">
        <f aca="false">IF($B199=V$1,$C199,"")</f>
        <v/>
      </c>
      <c r="Z199" s="63" t="str">
        <f aca="false">IF($B199=Z$1,$C199,"")</f>
        <v/>
      </c>
      <c r="AD199" s="71" t="str">
        <f aca="false">IF($B199=AD$1,$C199,"")</f>
        <v/>
      </c>
      <c r="AH199" s="67" t="str">
        <f aca="false">IF($B199=AH$1,$C199,"")</f>
        <v/>
      </c>
      <c r="AL199" s="63" t="str">
        <f aca="false">IF($B199=AL$1,$C199,"")</f>
        <v/>
      </c>
      <c r="AP199" s="71" t="str">
        <f aca="false">IF($B199=AP$1,$C199,"")</f>
        <v/>
      </c>
      <c r="AT199" s="67" t="str">
        <f aca="false">IF($B199=AT$1,$C199,"")</f>
        <v/>
      </c>
      <c r="AX199" s="63" t="str">
        <f aca="false">IF($B199=AX$1,$C199,"")</f>
        <v/>
      </c>
      <c r="BB199" s="71" t="str">
        <f aca="false">IF($B199=BB$1,$C199,"")</f>
        <v/>
      </c>
      <c r="BC199" s="75"/>
      <c r="BD199" s="75"/>
      <c r="BE199" s="75"/>
      <c r="BF199" s="67" t="str">
        <f aca="false">IF($B199=BF$1,$C199,"")</f>
        <v/>
      </c>
      <c r="BJ199" s="63" t="str">
        <f aca="false">IF($B199=BJ$1,$C199,"")</f>
        <v/>
      </c>
      <c r="BN199" s="6"/>
      <c r="BO199" s="2"/>
      <c r="BP199" s="2"/>
    </row>
    <row r="200" customFormat="false" ht="12.8" hidden="false" customHeight="false" outlineLevel="0" collapsed="false">
      <c r="A200" s="0" t="str">
        <f aca="false">IFERROR(IF(SMALL(Manquants!E$2:E$900,ROW()-1)=SMALL(Manquants!E$2:E$900,ROW()),"",SMALL(Manquants!E$2:E$900,ROW()-1)),"")</f>
        <v/>
      </c>
      <c r="B200" s="0" t="str">
        <f aca="false">IF(A200="","",VLOOKUP(A200,Manquants!E$1:F$900,2,0))</f>
        <v/>
      </c>
      <c r="C200" s="0" t="str">
        <f aca="false">IF(A200="","",SUMIFS(Manquants!AI:AI,Manquants!E:E,A200))</f>
        <v/>
      </c>
      <c r="J200" s="67" t="str">
        <f aca="false">IF($B200=J$1,$C200,"")</f>
        <v/>
      </c>
      <c r="N200" s="63" t="str">
        <f aca="false">IF($B200=N$1,$C200,"")</f>
        <v/>
      </c>
      <c r="R200" s="71" t="str">
        <f aca="false">IF($B200=R$1,$C200,"")</f>
        <v/>
      </c>
      <c r="V200" s="67" t="str">
        <f aca="false">IF($B200=V$1,$C200,"")</f>
        <v/>
      </c>
      <c r="Z200" s="63" t="str">
        <f aca="false">IF($B200=Z$1,$C200,"")</f>
        <v/>
      </c>
      <c r="AD200" s="71" t="str">
        <f aca="false">IF($B200=AD$1,$C200,"")</f>
        <v/>
      </c>
      <c r="AH200" s="67" t="str">
        <f aca="false">IF($B200=AH$1,$C200,"")</f>
        <v/>
      </c>
      <c r="AL200" s="63" t="str">
        <f aca="false">IF($B200=AL$1,$C200,"")</f>
        <v/>
      </c>
      <c r="AP200" s="71" t="str">
        <f aca="false">IF($B200=AP$1,$C200,"")</f>
        <v/>
      </c>
      <c r="AT200" s="67" t="str">
        <f aca="false">IF($B200=AT$1,$C200,"")</f>
        <v/>
      </c>
      <c r="AX200" s="63" t="str">
        <f aca="false">IF($B200=AX$1,$C200,"")</f>
        <v/>
      </c>
      <c r="BB200" s="71" t="str">
        <f aca="false">IF($B200=BB$1,$C200,"")</f>
        <v/>
      </c>
      <c r="BC200" s="75"/>
      <c r="BD200" s="75"/>
      <c r="BE200" s="75"/>
      <c r="BF200" s="67" t="str">
        <f aca="false">IF($B200=BF$1,$C200,"")</f>
        <v/>
      </c>
      <c r="BJ200" s="63" t="str">
        <f aca="false">IF($B200=BJ$1,$C200,"")</f>
        <v/>
      </c>
      <c r="BN200" s="6"/>
      <c r="BO200" s="2"/>
      <c r="BP200" s="2"/>
    </row>
    <row r="201" customFormat="false" ht="12.8" hidden="false" customHeight="false" outlineLevel="0" collapsed="false">
      <c r="A201" s="0" t="str">
        <f aca="false">IFERROR(IF(SMALL(Manquants!E$2:E$900,ROW()-1)=SMALL(Manquants!E$2:E$900,ROW()),"",SMALL(Manquants!E$2:E$900,ROW()-1)),"")</f>
        <v/>
      </c>
      <c r="B201" s="0" t="str">
        <f aca="false">IF(A201="","",VLOOKUP(A201,Manquants!E$1:F$900,2,0))</f>
        <v/>
      </c>
      <c r="C201" s="0" t="str">
        <f aca="false">IF(A201="","",SUMIFS(Manquants!AI:AI,Manquants!E:E,A201))</f>
        <v/>
      </c>
      <c r="J201" s="67" t="str">
        <f aca="false">IF($B201=J$1,$C201,"")</f>
        <v/>
      </c>
      <c r="N201" s="63" t="str">
        <f aca="false">IF($B201=N$1,$C201,"")</f>
        <v/>
      </c>
      <c r="R201" s="71" t="str">
        <f aca="false">IF($B201=R$1,$C201,"")</f>
        <v/>
      </c>
      <c r="V201" s="67" t="str">
        <f aca="false">IF($B201=V$1,$C201,"")</f>
        <v/>
      </c>
      <c r="Z201" s="63" t="str">
        <f aca="false">IF($B201=Z$1,$C201,"")</f>
        <v/>
      </c>
      <c r="AD201" s="71" t="str">
        <f aca="false">IF($B201=AD$1,$C201,"")</f>
        <v/>
      </c>
      <c r="AH201" s="67" t="str">
        <f aca="false">IF($B201=AH$1,$C201,"")</f>
        <v/>
      </c>
      <c r="AL201" s="63" t="str">
        <f aca="false">IF($B201=AL$1,$C201,"")</f>
        <v/>
      </c>
      <c r="AP201" s="71" t="str">
        <f aca="false">IF($B201=AP$1,$C201,"")</f>
        <v/>
      </c>
      <c r="AT201" s="67" t="str">
        <f aca="false">IF($B201=AT$1,$C201,"")</f>
        <v/>
      </c>
      <c r="AX201" s="63" t="str">
        <f aca="false">IF($B201=AX$1,$C201,"")</f>
        <v/>
      </c>
      <c r="BB201" s="71" t="str">
        <f aca="false">IF($B201=BB$1,$C201,"")</f>
        <v/>
      </c>
      <c r="BC201" s="75"/>
      <c r="BD201" s="75"/>
      <c r="BE201" s="75"/>
      <c r="BF201" s="67" t="str">
        <f aca="false">IF($B201=BF$1,$C201,"")</f>
        <v/>
      </c>
      <c r="BJ201" s="63" t="str">
        <f aca="false">IF($B201=BJ$1,$C201,"")</f>
        <v/>
      </c>
      <c r="BN201" s="6"/>
      <c r="BO201" s="2"/>
      <c r="BP201" s="2"/>
    </row>
    <row r="202" customFormat="false" ht="12.8" hidden="false" customHeight="false" outlineLevel="0" collapsed="false">
      <c r="A202" s="0" t="str">
        <f aca="false">IFERROR(IF(SMALL(Manquants!E$2:E$900,ROW()-1)=SMALL(Manquants!E$2:E$900,ROW()),"",SMALL(Manquants!E$2:E$900,ROW()-1)),"")</f>
        <v/>
      </c>
      <c r="B202" s="0" t="str">
        <f aca="false">IF(A202="","",VLOOKUP(A202,Manquants!E$1:F$900,2,0))</f>
        <v/>
      </c>
      <c r="C202" s="0" t="str">
        <f aca="false">IF(A202="","",SUMIFS(Manquants!AI:AI,Manquants!E:E,A202))</f>
        <v/>
      </c>
      <c r="J202" s="67" t="str">
        <f aca="false">IF($B202=J$1,$C202,"")</f>
        <v/>
      </c>
      <c r="N202" s="63" t="str">
        <f aca="false">IF($B202=N$1,$C202,"")</f>
        <v/>
      </c>
      <c r="R202" s="71" t="str">
        <f aca="false">IF($B202=R$1,$C202,"")</f>
        <v/>
      </c>
      <c r="V202" s="67" t="str">
        <f aca="false">IF($B202=V$1,$C202,"")</f>
        <v/>
      </c>
      <c r="Z202" s="63" t="str">
        <f aca="false">IF($B202=Z$1,$C202,"")</f>
        <v/>
      </c>
      <c r="AD202" s="71" t="str">
        <f aca="false">IF($B202=AD$1,$C202,"")</f>
        <v/>
      </c>
      <c r="AH202" s="67" t="str">
        <f aca="false">IF($B202=AH$1,$C202,"")</f>
        <v/>
      </c>
      <c r="AL202" s="63" t="str">
        <f aca="false">IF($B202=AL$1,$C202,"")</f>
        <v/>
      </c>
      <c r="AP202" s="71" t="str">
        <f aca="false">IF($B202=AP$1,$C202,"")</f>
        <v/>
      </c>
      <c r="AT202" s="67" t="str">
        <f aca="false">IF($B202=AT$1,$C202,"")</f>
        <v/>
      </c>
      <c r="AX202" s="63" t="str">
        <f aca="false">IF($B202=AX$1,$C202,"")</f>
        <v/>
      </c>
      <c r="BB202" s="71" t="str">
        <f aca="false">IF($B202=BB$1,$C202,"")</f>
        <v/>
      </c>
      <c r="BC202" s="75"/>
      <c r="BD202" s="75"/>
      <c r="BE202" s="75"/>
      <c r="BF202" s="67" t="str">
        <f aca="false">IF($B202=BF$1,$C202,"")</f>
        <v/>
      </c>
      <c r="BJ202" s="63" t="str">
        <f aca="false">IF($B202=BJ$1,$C202,"")</f>
        <v/>
      </c>
      <c r="BN202" s="6"/>
      <c r="BO202" s="2"/>
      <c r="BP202" s="2"/>
    </row>
    <row r="203" customFormat="false" ht="12.8" hidden="false" customHeight="false" outlineLevel="0" collapsed="false">
      <c r="A203" s="0" t="str">
        <f aca="false">IFERROR(IF(SMALL(Manquants!E$2:E$900,ROW()-1)=SMALL(Manquants!E$2:E$900,ROW()),"",SMALL(Manquants!E$2:E$900,ROW()-1)),"")</f>
        <v/>
      </c>
      <c r="B203" s="0" t="str">
        <f aca="false">IF(A203="","",VLOOKUP(A203,Manquants!E$1:F$900,2,0))</f>
        <v/>
      </c>
      <c r="C203" s="0" t="str">
        <f aca="false">IF(A203="","",SUMIFS(Manquants!AI:AI,Manquants!E:E,A203))</f>
        <v/>
      </c>
      <c r="J203" s="67" t="str">
        <f aca="false">IF($B203=J$1,$C203,"")</f>
        <v/>
      </c>
      <c r="N203" s="63" t="str">
        <f aca="false">IF($B203=N$1,$C203,"")</f>
        <v/>
      </c>
      <c r="R203" s="71" t="str">
        <f aca="false">IF($B203=R$1,$C203,"")</f>
        <v/>
      </c>
      <c r="V203" s="67" t="str">
        <f aca="false">IF($B203=V$1,$C203,"")</f>
        <v/>
      </c>
      <c r="Z203" s="63" t="str">
        <f aca="false">IF($B203=Z$1,$C203,"")</f>
        <v/>
      </c>
      <c r="AD203" s="71" t="str">
        <f aca="false">IF($B203=AD$1,$C203,"")</f>
        <v/>
      </c>
      <c r="AH203" s="67" t="str">
        <f aca="false">IF($B203=AH$1,$C203,"")</f>
        <v/>
      </c>
      <c r="AL203" s="63" t="str">
        <f aca="false">IF($B203=AL$1,$C203,"")</f>
        <v/>
      </c>
      <c r="AP203" s="71" t="str">
        <f aca="false">IF($B203=AP$1,$C203,"")</f>
        <v/>
      </c>
      <c r="AT203" s="67" t="str">
        <f aca="false">IF($B203=AT$1,$C203,"")</f>
        <v/>
      </c>
      <c r="AX203" s="63" t="str">
        <f aca="false">IF($B203=AX$1,$C203,"")</f>
        <v/>
      </c>
      <c r="BB203" s="71" t="str">
        <f aca="false">IF($B203=BB$1,$C203,"")</f>
        <v/>
      </c>
      <c r="BC203" s="75"/>
      <c r="BD203" s="75"/>
      <c r="BE203" s="75"/>
      <c r="BF203" s="67" t="str">
        <f aca="false">IF($B203=BF$1,$C203,"")</f>
        <v/>
      </c>
      <c r="BJ203" s="63" t="str">
        <f aca="false">IF($B203=BJ$1,$C203,"")</f>
        <v/>
      </c>
      <c r="BN203" s="6"/>
      <c r="BO203" s="2"/>
      <c r="BP203" s="2"/>
    </row>
    <row r="204" customFormat="false" ht="12.8" hidden="false" customHeight="false" outlineLevel="0" collapsed="false">
      <c r="A204" s="0" t="str">
        <f aca="false">IFERROR(IF(SMALL(Manquants!E$2:E$900,ROW()-1)=SMALL(Manquants!E$2:E$900,ROW()),"",SMALL(Manquants!E$2:E$900,ROW()-1)),"")</f>
        <v/>
      </c>
      <c r="B204" s="0" t="str">
        <f aca="false">IF(A204="","",VLOOKUP(A204,Manquants!E$1:F$900,2,0))</f>
        <v/>
      </c>
      <c r="C204" s="0" t="str">
        <f aca="false">IF(A204="","",SUMIFS(Manquants!AI:AI,Manquants!E:E,A204))</f>
        <v/>
      </c>
      <c r="J204" s="67" t="str">
        <f aca="false">IF($B204=J$1,$C204,"")</f>
        <v/>
      </c>
      <c r="N204" s="63" t="str">
        <f aca="false">IF($B204=N$1,$C204,"")</f>
        <v/>
      </c>
      <c r="R204" s="71" t="str">
        <f aca="false">IF($B204=R$1,$C204,"")</f>
        <v/>
      </c>
      <c r="V204" s="67" t="str">
        <f aca="false">IF($B204=V$1,$C204,"")</f>
        <v/>
      </c>
      <c r="Z204" s="63" t="str">
        <f aca="false">IF($B204=Z$1,$C204,"")</f>
        <v/>
      </c>
      <c r="AD204" s="71" t="str">
        <f aca="false">IF($B204=AD$1,$C204,"")</f>
        <v/>
      </c>
      <c r="AH204" s="67" t="str">
        <f aca="false">IF($B204=AH$1,$C204,"")</f>
        <v/>
      </c>
      <c r="AL204" s="63" t="str">
        <f aca="false">IF($B204=AL$1,$C204,"")</f>
        <v/>
      </c>
      <c r="AP204" s="71" t="str">
        <f aca="false">IF($B204=AP$1,$C204,"")</f>
        <v/>
      </c>
      <c r="AT204" s="67" t="str">
        <f aca="false">IF($B204=AT$1,$C204,"")</f>
        <v/>
      </c>
      <c r="AX204" s="63" t="str">
        <f aca="false">IF($B204=AX$1,$C204,"")</f>
        <v/>
      </c>
      <c r="BB204" s="71" t="str">
        <f aca="false">IF($B204=BB$1,$C204,"")</f>
        <v/>
      </c>
      <c r="BC204" s="75"/>
      <c r="BD204" s="75"/>
      <c r="BE204" s="75"/>
      <c r="BF204" s="67" t="str">
        <f aca="false">IF($B204=BF$1,$C204,"")</f>
        <v/>
      </c>
      <c r="BJ204" s="63" t="str">
        <f aca="false">IF($B204=BJ$1,$C204,"")</f>
        <v/>
      </c>
      <c r="BN204" s="6"/>
      <c r="BO204" s="2"/>
      <c r="BP204" s="2"/>
    </row>
    <row r="205" customFormat="false" ht="12.8" hidden="false" customHeight="false" outlineLevel="0" collapsed="false">
      <c r="A205" s="0" t="str">
        <f aca="false">IFERROR(IF(SMALL(Manquants!E$2:E$900,ROW()-1)=SMALL(Manquants!E$2:E$900,ROW()),"",SMALL(Manquants!E$2:E$900,ROW()-1)),"")</f>
        <v/>
      </c>
      <c r="B205" s="0" t="str">
        <f aca="false">IF(A205="","",VLOOKUP(A205,Manquants!E$1:F$900,2,0))</f>
        <v/>
      </c>
      <c r="C205" s="0" t="str">
        <f aca="false">IF(A205="","",SUMIFS(Manquants!AI:AI,Manquants!E:E,A205))</f>
        <v/>
      </c>
      <c r="J205" s="67" t="str">
        <f aca="false">IF($B205=J$1,$C205,"")</f>
        <v/>
      </c>
      <c r="N205" s="63" t="str">
        <f aca="false">IF($B205=N$1,$C205,"")</f>
        <v/>
      </c>
      <c r="R205" s="71" t="str">
        <f aca="false">IF($B205=R$1,$C205,"")</f>
        <v/>
      </c>
      <c r="V205" s="67" t="str">
        <f aca="false">IF($B205=V$1,$C205,"")</f>
        <v/>
      </c>
      <c r="Z205" s="63" t="str">
        <f aca="false">IF($B205=Z$1,$C205,"")</f>
        <v/>
      </c>
      <c r="AD205" s="71" t="str">
        <f aca="false">IF($B205=AD$1,$C205,"")</f>
        <v/>
      </c>
      <c r="AH205" s="67" t="str">
        <f aca="false">IF($B205=AH$1,$C205,"")</f>
        <v/>
      </c>
      <c r="AL205" s="63" t="str">
        <f aca="false">IF($B205=AL$1,$C205,"")</f>
        <v/>
      </c>
      <c r="AP205" s="71" t="str">
        <f aca="false">IF($B205=AP$1,$C205,"")</f>
        <v/>
      </c>
      <c r="AT205" s="67" t="str">
        <f aca="false">IF($B205=AT$1,$C205,"")</f>
        <v/>
      </c>
      <c r="AX205" s="63" t="str">
        <f aca="false">IF($B205=AX$1,$C205,"")</f>
        <v/>
      </c>
      <c r="BB205" s="71" t="str">
        <f aca="false">IF($B205=BB$1,$C205,"")</f>
        <v/>
      </c>
      <c r="BC205" s="75"/>
      <c r="BD205" s="75"/>
      <c r="BE205" s="75"/>
      <c r="BF205" s="67" t="str">
        <f aca="false">IF($B205=BF$1,$C205,"")</f>
        <v/>
      </c>
      <c r="BJ205" s="63" t="str">
        <f aca="false">IF($B205=BJ$1,$C205,"")</f>
        <v/>
      </c>
      <c r="BN205" s="6"/>
      <c r="BO205" s="2"/>
      <c r="BP205" s="2"/>
    </row>
    <row r="206" customFormat="false" ht="12.8" hidden="false" customHeight="false" outlineLevel="0" collapsed="false">
      <c r="A206" s="0" t="str">
        <f aca="false">IFERROR(IF(SMALL(Manquants!E$2:E$900,ROW()-1)=SMALL(Manquants!E$2:E$900,ROW()),"",SMALL(Manquants!E$2:E$900,ROW()-1)),"")</f>
        <v/>
      </c>
      <c r="B206" s="0" t="str">
        <f aca="false">IF(A206="","",VLOOKUP(A206,Manquants!E$1:F$900,2,0))</f>
        <v/>
      </c>
      <c r="C206" s="0" t="str">
        <f aca="false">IF(A206="","",SUMIFS(Manquants!AI:AI,Manquants!E:E,A206))</f>
        <v/>
      </c>
      <c r="J206" s="67" t="str">
        <f aca="false">IF($B206=J$1,$C206,"")</f>
        <v/>
      </c>
      <c r="N206" s="63" t="str">
        <f aca="false">IF($B206=N$1,$C206,"")</f>
        <v/>
      </c>
      <c r="R206" s="71" t="str">
        <f aca="false">IF($B206=R$1,$C206,"")</f>
        <v/>
      </c>
      <c r="V206" s="67" t="str">
        <f aca="false">IF($B206=V$1,$C206,"")</f>
        <v/>
      </c>
      <c r="Z206" s="63" t="str">
        <f aca="false">IF($B206=Z$1,$C206,"")</f>
        <v/>
      </c>
      <c r="AD206" s="71" t="str">
        <f aca="false">IF($B206=AD$1,$C206,"")</f>
        <v/>
      </c>
      <c r="AH206" s="67" t="str">
        <f aca="false">IF($B206=AH$1,$C206,"")</f>
        <v/>
      </c>
      <c r="AL206" s="63" t="str">
        <f aca="false">IF($B206=AL$1,$C206,"")</f>
        <v/>
      </c>
      <c r="AP206" s="71" t="str">
        <f aca="false">IF($B206=AP$1,$C206,"")</f>
        <v/>
      </c>
      <c r="AT206" s="67" t="str">
        <f aca="false">IF($B206=AT$1,$C206,"")</f>
        <v/>
      </c>
      <c r="AX206" s="63" t="str">
        <f aca="false">IF($B206=AX$1,$C206,"")</f>
        <v/>
      </c>
      <c r="BB206" s="71" t="str">
        <f aca="false">IF($B206=BB$1,$C206,"")</f>
        <v/>
      </c>
      <c r="BC206" s="75"/>
      <c r="BD206" s="75"/>
      <c r="BE206" s="75"/>
      <c r="BF206" s="67" t="str">
        <f aca="false">IF($B206=BF$1,$C206,"")</f>
        <v/>
      </c>
      <c r="BJ206" s="63" t="str">
        <f aca="false">IF($B206=BJ$1,$C206,"")</f>
        <v/>
      </c>
      <c r="BN206" s="6"/>
      <c r="BO206" s="2"/>
      <c r="BP206" s="2"/>
    </row>
    <row r="207" customFormat="false" ht="12.8" hidden="false" customHeight="false" outlineLevel="0" collapsed="false">
      <c r="A207" s="0" t="str">
        <f aca="false">IFERROR(IF(SMALL(Manquants!E$2:E$900,ROW()-1)=SMALL(Manquants!E$2:E$900,ROW()),"",SMALL(Manquants!E$2:E$900,ROW()-1)),"")</f>
        <v/>
      </c>
      <c r="B207" s="0" t="str">
        <f aca="false">IF(A207="","",VLOOKUP(A207,Manquants!E$1:F$900,2,0))</f>
        <v/>
      </c>
      <c r="C207" s="0" t="str">
        <f aca="false">IF(A207="","",SUMIFS(Manquants!AI:AI,Manquants!E:E,A207))</f>
        <v/>
      </c>
      <c r="J207" s="67" t="str">
        <f aca="false">IF($B207=J$1,$C207,"")</f>
        <v/>
      </c>
      <c r="N207" s="63" t="str">
        <f aca="false">IF($B207=N$1,$C207,"")</f>
        <v/>
      </c>
      <c r="R207" s="71" t="str">
        <f aca="false">IF($B207=R$1,$C207,"")</f>
        <v/>
      </c>
      <c r="V207" s="67" t="str">
        <f aca="false">IF($B207=V$1,$C207,"")</f>
        <v/>
      </c>
      <c r="Z207" s="63" t="str">
        <f aca="false">IF($B207=Z$1,$C207,"")</f>
        <v/>
      </c>
      <c r="AD207" s="71" t="str">
        <f aca="false">IF($B207=AD$1,$C207,"")</f>
        <v/>
      </c>
      <c r="AH207" s="67" t="str">
        <f aca="false">IF($B207=AH$1,$C207,"")</f>
        <v/>
      </c>
      <c r="AL207" s="63" t="str">
        <f aca="false">IF($B207=AL$1,$C207,"")</f>
        <v/>
      </c>
      <c r="AP207" s="71" t="str">
        <f aca="false">IF($B207=AP$1,$C207,"")</f>
        <v/>
      </c>
      <c r="AT207" s="67" t="str">
        <f aca="false">IF($B207=AT$1,$C207,"")</f>
        <v/>
      </c>
      <c r="AX207" s="63" t="str">
        <f aca="false">IF($B207=AX$1,$C207,"")</f>
        <v/>
      </c>
      <c r="BB207" s="71" t="str">
        <f aca="false">IF($B207=BB$1,$C207,"")</f>
        <v/>
      </c>
      <c r="BC207" s="75"/>
      <c r="BD207" s="75"/>
      <c r="BE207" s="75"/>
      <c r="BF207" s="67" t="str">
        <f aca="false">IF($B207=BF$1,$C207,"")</f>
        <v/>
      </c>
      <c r="BJ207" s="63" t="str">
        <f aca="false">IF($B207=BJ$1,$C207,"")</f>
        <v/>
      </c>
      <c r="BN207" s="6"/>
      <c r="BO207" s="2"/>
      <c r="BP207" s="2"/>
    </row>
    <row r="208" customFormat="false" ht="12.8" hidden="false" customHeight="false" outlineLevel="0" collapsed="false">
      <c r="A208" s="0" t="str">
        <f aca="false">IFERROR(IF(SMALL(Manquants!E$2:E$900,ROW()-1)=SMALL(Manquants!E$2:E$900,ROW()),"",SMALL(Manquants!E$2:E$900,ROW()-1)),"")</f>
        <v/>
      </c>
      <c r="B208" s="0" t="str">
        <f aca="false">IF(A208="","",VLOOKUP(A208,Manquants!E$1:F$900,2,0))</f>
        <v/>
      </c>
      <c r="C208" s="0" t="str">
        <f aca="false">IF(A208="","",SUMIFS(Manquants!AI:AI,Manquants!E:E,A208))</f>
        <v/>
      </c>
      <c r="J208" s="67" t="str">
        <f aca="false">IF($B208=J$1,$C208,"")</f>
        <v/>
      </c>
      <c r="N208" s="63" t="str">
        <f aca="false">IF($B208=N$1,$C208,"")</f>
        <v/>
      </c>
      <c r="R208" s="71" t="str">
        <f aca="false">IF($B208=R$1,$C208,"")</f>
        <v/>
      </c>
      <c r="V208" s="67" t="str">
        <f aca="false">IF($B208=V$1,$C208,"")</f>
        <v/>
      </c>
      <c r="Z208" s="63" t="str">
        <f aca="false">IF($B208=Z$1,$C208,"")</f>
        <v/>
      </c>
      <c r="AD208" s="71" t="str">
        <f aca="false">IF($B208=AD$1,$C208,"")</f>
        <v/>
      </c>
      <c r="AH208" s="67" t="str">
        <f aca="false">IF($B208=AH$1,$C208,"")</f>
        <v/>
      </c>
      <c r="AL208" s="63" t="str">
        <f aca="false">IF($B208=AL$1,$C208,"")</f>
        <v/>
      </c>
      <c r="AP208" s="71" t="str">
        <f aca="false">IF($B208=AP$1,$C208,"")</f>
        <v/>
      </c>
      <c r="AT208" s="67" t="str">
        <f aca="false">IF($B208=AT$1,$C208,"")</f>
        <v/>
      </c>
      <c r="AX208" s="63" t="str">
        <f aca="false">IF($B208=AX$1,$C208,"")</f>
        <v/>
      </c>
      <c r="BB208" s="71" t="str">
        <f aca="false">IF($B208=BB$1,$C208,"")</f>
        <v/>
      </c>
      <c r="BC208" s="75"/>
      <c r="BD208" s="75"/>
      <c r="BE208" s="75"/>
      <c r="BF208" s="67" t="str">
        <f aca="false">IF($B208=BF$1,$C208,"")</f>
        <v/>
      </c>
      <c r="BJ208" s="63" t="str">
        <f aca="false">IF($B208=BJ$1,$C208,"")</f>
        <v/>
      </c>
      <c r="BN208" s="6"/>
      <c r="BO208" s="2"/>
      <c r="BP208" s="2"/>
    </row>
    <row r="209" customFormat="false" ht="12.8" hidden="false" customHeight="false" outlineLevel="0" collapsed="false">
      <c r="A209" s="0" t="str">
        <f aca="false">IFERROR(IF(SMALL(Manquants!E$2:E$900,ROW()-1)=SMALL(Manquants!E$2:E$900,ROW()),"",SMALL(Manquants!E$2:E$900,ROW()-1)),"")</f>
        <v/>
      </c>
      <c r="B209" s="0" t="str">
        <f aca="false">IF(A209="","",VLOOKUP(A209,Manquants!E$1:F$900,2,0))</f>
        <v/>
      </c>
      <c r="C209" s="0" t="str">
        <f aca="false">IF(A209="","",SUMIFS(Manquants!AI:AI,Manquants!E:E,A209))</f>
        <v/>
      </c>
      <c r="J209" s="67" t="str">
        <f aca="false">IF($B209=J$1,$C209,"")</f>
        <v/>
      </c>
      <c r="N209" s="63" t="str">
        <f aca="false">IF($B209=N$1,$C209,"")</f>
        <v/>
      </c>
      <c r="R209" s="71" t="str">
        <f aca="false">IF($B209=R$1,$C209,"")</f>
        <v/>
      </c>
      <c r="V209" s="67" t="str">
        <f aca="false">IF($B209=V$1,$C209,"")</f>
        <v/>
      </c>
      <c r="Z209" s="63" t="str">
        <f aca="false">IF($B209=Z$1,$C209,"")</f>
        <v/>
      </c>
      <c r="AD209" s="71" t="str">
        <f aca="false">IF($B209=AD$1,$C209,"")</f>
        <v/>
      </c>
      <c r="AH209" s="67" t="str">
        <f aca="false">IF($B209=AH$1,$C209,"")</f>
        <v/>
      </c>
      <c r="AL209" s="63" t="str">
        <f aca="false">IF($B209=AL$1,$C209,"")</f>
        <v/>
      </c>
      <c r="AP209" s="71" t="str">
        <f aca="false">IF($B209=AP$1,$C209,"")</f>
        <v/>
      </c>
      <c r="AT209" s="67" t="str">
        <f aca="false">IF($B209=AT$1,$C209,"")</f>
        <v/>
      </c>
      <c r="AX209" s="63" t="str">
        <f aca="false">IF($B209=AX$1,$C209,"")</f>
        <v/>
      </c>
      <c r="BB209" s="71" t="str">
        <f aca="false">IF($B209=BB$1,$C209,"")</f>
        <v/>
      </c>
      <c r="BC209" s="75"/>
      <c r="BD209" s="75"/>
      <c r="BE209" s="75"/>
      <c r="BF209" s="67" t="str">
        <f aca="false">IF($B209=BF$1,$C209,"")</f>
        <v/>
      </c>
      <c r="BJ209" s="63" t="str">
        <f aca="false">IF($B209=BJ$1,$C209,"")</f>
        <v/>
      </c>
      <c r="BN209" s="6"/>
      <c r="BO209" s="2"/>
      <c r="BP209" s="2"/>
    </row>
    <row r="210" customFormat="false" ht="12.8" hidden="false" customHeight="false" outlineLevel="0" collapsed="false">
      <c r="A210" s="0" t="str">
        <f aca="false">IFERROR(IF(SMALL(Manquants!E$2:E$900,ROW()-1)=SMALL(Manquants!E$2:E$900,ROW()),"",SMALL(Manquants!E$2:E$900,ROW()-1)),"")</f>
        <v/>
      </c>
      <c r="B210" s="0" t="str">
        <f aca="false">IF(A210="","",VLOOKUP(A210,Manquants!E$1:F$900,2,0))</f>
        <v/>
      </c>
      <c r="C210" s="0" t="str">
        <f aca="false">IF(A210="","",SUMIFS(Manquants!AI:AI,Manquants!E:E,A210))</f>
        <v/>
      </c>
      <c r="J210" s="67" t="str">
        <f aca="false">IF($B210=J$1,$C210,"")</f>
        <v/>
      </c>
      <c r="N210" s="63" t="str">
        <f aca="false">IF($B210=N$1,$C210,"")</f>
        <v/>
      </c>
      <c r="R210" s="71" t="str">
        <f aca="false">IF($B210=R$1,$C210,"")</f>
        <v/>
      </c>
      <c r="V210" s="67" t="str">
        <f aca="false">IF($B210=V$1,$C210,"")</f>
        <v/>
      </c>
      <c r="Z210" s="63" t="str">
        <f aca="false">IF($B210=Z$1,$C210,"")</f>
        <v/>
      </c>
      <c r="AD210" s="71" t="str">
        <f aca="false">IF($B210=AD$1,$C210,"")</f>
        <v/>
      </c>
      <c r="AH210" s="67" t="str">
        <f aca="false">IF($B210=AH$1,$C210,"")</f>
        <v/>
      </c>
      <c r="AL210" s="63" t="str">
        <f aca="false">IF($B210=AL$1,$C210,"")</f>
        <v/>
      </c>
      <c r="AP210" s="71" t="str">
        <f aca="false">IF($B210=AP$1,$C210,"")</f>
        <v/>
      </c>
      <c r="AT210" s="67" t="str">
        <f aca="false">IF($B210=AT$1,$C210,"")</f>
        <v/>
      </c>
      <c r="AX210" s="63" t="str">
        <f aca="false">IF($B210=AX$1,$C210,"")</f>
        <v/>
      </c>
      <c r="BB210" s="71" t="str">
        <f aca="false">IF($B210=BB$1,$C210,"")</f>
        <v/>
      </c>
      <c r="BC210" s="75"/>
      <c r="BD210" s="75"/>
      <c r="BE210" s="75"/>
      <c r="BF210" s="67" t="str">
        <f aca="false">IF($B210=BF$1,$C210,"")</f>
        <v/>
      </c>
      <c r="BJ210" s="63" t="str">
        <f aca="false">IF($B210=BJ$1,$C210,"")</f>
        <v/>
      </c>
      <c r="BN210" s="6"/>
      <c r="BO210" s="2"/>
      <c r="BP210" s="2"/>
    </row>
    <row r="211" customFormat="false" ht="12.8" hidden="false" customHeight="false" outlineLevel="0" collapsed="false">
      <c r="A211" s="0" t="str">
        <f aca="false">IFERROR(IF(SMALL(Manquants!E$2:E$900,ROW()-1)=SMALL(Manquants!E$2:E$900,ROW()),"",SMALL(Manquants!E$2:E$900,ROW()-1)),"")</f>
        <v/>
      </c>
      <c r="B211" s="0" t="str">
        <f aca="false">IF(A211="","",VLOOKUP(A211,Manquants!E$1:F$900,2,0))</f>
        <v/>
      </c>
      <c r="C211" s="0" t="str">
        <f aca="false">IF(A211="","",SUMIFS(Manquants!AI:AI,Manquants!E:E,A211))</f>
        <v/>
      </c>
      <c r="J211" s="67" t="str">
        <f aca="false">IF($B211=J$1,$C211,"")</f>
        <v/>
      </c>
      <c r="N211" s="63" t="str">
        <f aca="false">IF($B211=N$1,$C211,"")</f>
        <v/>
      </c>
      <c r="R211" s="71" t="str">
        <f aca="false">IF($B211=R$1,$C211,"")</f>
        <v/>
      </c>
      <c r="V211" s="67" t="str">
        <f aca="false">IF($B211=V$1,$C211,"")</f>
        <v/>
      </c>
      <c r="Z211" s="63" t="str">
        <f aca="false">IF($B211=Z$1,$C211,"")</f>
        <v/>
      </c>
      <c r="AD211" s="71" t="str">
        <f aca="false">IF($B211=AD$1,$C211,"")</f>
        <v/>
      </c>
      <c r="AH211" s="67" t="str">
        <f aca="false">IF($B211=AH$1,$C211,"")</f>
        <v/>
      </c>
      <c r="AL211" s="63" t="str">
        <f aca="false">IF($B211=AL$1,$C211,"")</f>
        <v/>
      </c>
      <c r="AP211" s="71" t="str">
        <f aca="false">IF($B211=AP$1,$C211,"")</f>
        <v/>
      </c>
      <c r="AT211" s="67" t="str">
        <f aca="false">IF($B211=AT$1,$C211,"")</f>
        <v/>
      </c>
      <c r="AX211" s="63" t="str">
        <f aca="false">IF($B211=AX$1,$C211,"")</f>
        <v/>
      </c>
      <c r="BB211" s="71" t="str">
        <f aca="false">IF($B211=BB$1,$C211,"")</f>
        <v/>
      </c>
      <c r="BC211" s="75"/>
      <c r="BD211" s="75"/>
      <c r="BE211" s="75"/>
      <c r="BF211" s="67" t="str">
        <f aca="false">IF($B211=BF$1,$C211,"")</f>
        <v/>
      </c>
      <c r="BJ211" s="63" t="str">
        <f aca="false">IF($B211=BJ$1,$C211,"")</f>
        <v/>
      </c>
      <c r="BN211" s="6"/>
      <c r="BO211" s="2"/>
      <c r="BP211" s="2"/>
    </row>
    <row r="212" customFormat="false" ht="12.8" hidden="false" customHeight="false" outlineLevel="0" collapsed="false">
      <c r="A212" s="0" t="str">
        <f aca="false">IFERROR(IF(SMALL(Manquants!E$2:E$900,ROW()-1)=SMALL(Manquants!E$2:E$900,ROW()),"",SMALL(Manquants!E$2:E$900,ROW()-1)),"")</f>
        <v/>
      </c>
      <c r="B212" s="0" t="str">
        <f aca="false">IF(A212="","",VLOOKUP(A212,Manquants!E$1:F$900,2,0))</f>
        <v/>
      </c>
      <c r="C212" s="0" t="str">
        <f aca="false">IF(A212="","",SUMIFS(Manquants!AI:AI,Manquants!E:E,A212))</f>
        <v/>
      </c>
      <c r="J212" s="67" t="str">
        <f aca="false">IF($B212=J$1,$C212,"")</f>
        <v/>
      </c>
      <c r="N212" s="63" t="str">
        <f aca="false">IF($B212=N$1,$C212,"")</f>
        <v/>
      </c>
      <c r="R212" s="71" t="str">
        <f aca="false">IF($B212=R$1,$C212,"")</f>
        <v/>
      </c>
      <c r="V212" s="67" t="str">
        <f aca="false">IF($B212=V$1,$C212,"")</f>
        <v/>
      </c>
      <c r="Z212" s="63" t="str">
        <f aca="false">IF($B212=Z$1,$C212,"")</f>
        <v/>
      </c>
      <c r="AD212" s="71" t="str">
        <f aca="false">IF($B212=AD$1,$C212,"")</f>
        <v/>
      </c>
      <c r="AH212" s="67" t="str">
        <f aca="false">IF($B212=AH$1,$C212,"")</f>
        <v/>
      </c>
      <c r="AL212" s="63" t="str">
        <f aca="false">IF($B212=AL$1,$C212,"")</f>
        <v/>
      </c>
      <c r="AP212" s="71" t="str">
        <f aca="false">IF($B212=AP$1,$C212,"")</f>
        <v/>
      </c>
      <c r="AT212" s="67" t="str">
        <f aca="false">IF($B212=AT$1,$C212,"")</f>
        <v/>
      </c>
      <c r="AX212" s="63" t="str">
        <f aca="false">IF($B212=AX$1,$C212,"")</f>
        <v/>
      </c>
      <c r="BB212" s="71" t="str">
        <f aca="false">IF($B212=BB$1,$C212,"")</f>
        <v/>
      </c>
      <c r="BC212" s="75"/>
      <c r="BD212" s="75"/>
      <c r="BE212" s="75"/>
      <c r="BF212" s="67" t="str">
        <f aca="false">IF($B212=BF$1,$C212,"")</f>
        <v/>
      </c>
      <c r="BJ212" s="63" t="str">
        <f aca="false">IF($B212=BJ$1,$C212,"")</f>
        <v/>
      </c>
      <c r="BN212" s="6"/>
      <c r="BO212" s="2"/>
      <c r="BP212" s="2"/>
    </row>
    <row r="213" customFormat="false" ht="12.8" hidden="false" customHeight="false" outlineLevel="0" collapsed="false">
      <c r="A213" s="0" t="str">
        <f aca="false">IFERROR(IF(SMALL(Manquants!E$2:E$900,ROW()-1)=SMALL(Manquants!E$2:E$900,ROW()),"",SMALL(Manquants!E$2:E$900,ROW()-1)),"")</f>
        <v/>
      </c>
      <c r="B213" s="0" t="str">
        <f aca="false">IF(A213="","",VLOOKUP(A213,Manquants!E$1:F$900,2,0))</f>
        <v/>
      </c>
      <c r="C213" s="0" t="str">
        <f aca="false">IF(A213="","",SUMIFS(Manquants!AI:AI,Manquants!E:E,A213))</f>
        <v/>
      </c>
      <c r="J213" s="67" t="str">
        <f aca="false">IF($B213=J$1,$C213,"")</f>
        <v/>
      </c>
      <c r="N213" s="63" t="str">
        <f aca="false">IF($B213=N$1,$C213,"")</f>
        <v/>
      </c>
      <c r="R213" s="71" t="str">
        <f aca="false">IF($B213=R$1,$C213,"")</f>
        <v/>
      </c>
      <c r="V213" s="67" t="str">
        <f aca="false">IF($B213=V$1,$C213,"")</f>
        <v/>
      </c>
      <c r="Z213" s="63" t="str">
        <f aca="false">IF($B213=Z$1,$C213,"")</f>
        <v/>
      </c>
      <c r="AD213" s="71" t="str">
        <f aca="false">IF($B213=AD$1,$C213,"")</f>
        <v/>
      </c>
      <c r="AH213" s="67" t="str">
        <f aca="false">IF($B213=AH$1,$C213,"")</f>
        <v/>
      </c>
      <c r="AL213" s="63" t="str">
        <f aca="false">IF($B213=AL$1,$C213,"")</f>
        <v/>
      </c>
      <c r="AP213" s="71" t="str">
        <f aca="false">IF($B213=AP$1,$C213,"")</f>
        <v/>
      </c>
      <c r="AT213" s="67" t="str">
        <f aca="false">IF($B213=AT$1,$C213,"")</f>
        <v/>
      </c>
      <c r="AX213" s="63" t="str">
        <f aca="false">IF($B213=AX$1,$C213,"")</f>
        <v/>
      </c>
      <c r="BB213" s="71" t="str">
        <f aca="false">IF($B213=BB$1,$C213,"")</f>
        <v/>
      </c>
      <c r="BC213" s="75"/>
      <c r="BD213" s="75"/>
      <c r="BE213" s="75"/>
      <c r="BF213" s="67" t="str">
        <f aca="false">IF($B213=BF$1,$C213,"")</f>
        <v/>
      </c>
      <c r="BJ213" s="63" t="str">
        <f aca="false">IF($B213=BJ$1,$C213,"")</f>
        <v/>
      </c>
      <c r="BN213" s="6"/>
      <c r="BO213" s="2"/>
      <c r="BP213" s="2"/>
    </row>
    <row r="214" customFormat="false" ht="12.8" hidden="false" customHeight="false" outlineLevel="0" collapsed="false">
      <c r="A214" s="0" t="str">
        <f aca="false">IFERROR(IF(SMALL(Manquants!E$2:E$900,ROW()-1)=SMALL(Manquants!E$2:E$900,ROW()),"",SMALL(Manquants!E$2:E$900,ROW()-1)),"")</f>
        <v/>
      </c>
      <c r="B214" s="0" t="str">
        <f aca="false">IF(A214="","",VLOOKUP(A214,Manquants!E$1:F$900,2,0))</f>
        <v/>
      </c>
      <c r="C214" s="0" t="str">
        <f aca="false">IF(A214="","",SUMIFS(Manquants!AI:AI,Manquants!E:E,A214))</f>
        <v/>
      </c>
      <c r="J214" s="67" t="str">
        <f aca="false">IF($B214=J$1,$C214,"")</f>
        <v/>
      </c>
      <c r="N214" s="63" t="str">
        <f aca="false">IF($B214=N$1,$C214,"")</f>
        <v/>
      </c>
      <c r="R214" s="71" t="str">
        <f aca="false">IF($B214=R$1,$C214,"")</f>
        <v/>
      </c>
      <c r="V214" s="67" t="str">
        <f aca="false">IF($B214=V$1,$C214,"")</f>
        <v/>
      </c>
      <c r="Z214" s="63" t="str">
        <f aca="false">IF($B214=Z$1,$C214,"")</f>
        <v/>
      </c>
      <c r="AD214" s="71" t="str">
        <f aca="false">IF($B214=AD$1,$C214,"")</f>
        <v/>
      </c>
      <c r="AH214" s="67" t="str">
        <f aca="false">IF($B214=AH$1,$C214,"")</f>
        <v/>
      </c>
      <c r="AL214" s="63" t="str">
        <f aca="false">IF($B214=AL$1,$C214,"")</f>
        <v/>
      </c>
      <c r="AP214" s="71" t="str">
        <f aca="false">IF($B214=AP$1,$C214,"")</f>
        <v/>
      </c>
      <c r="AT214" s="67" t="str">
        <f aca="false">IF($B214=AT$1,$C214,"")</f>
        <v/>
      </c>
      <c r="AX214" s="63" t="str">
        <f aca="false">IF($B214=AX$1,$C214,"")</f>
        <v/>
      </c>
      <c r="BB214" s="71" t="str">
        <f aca="false">IF($B214=BB$1,$C214,"")</f>
        <v/>
      </c>
      <c r="BC214" s="75"/>
      <c r="BD214" s="75"/>
      <c r="BE214" s="75"/>
      <c r="BF214" s="67" t="str">
        <f aca="false">IF($B214=BF$1,$C214,"")</f>
        <v/>
      </c>
      <c r="BJ214" s="63" t="str">
        <f aca="false">IF($B214=BJ$1,$C214,"")</f>
        <v/>
      </c>
      <c r="BN214" s="6"/>
      <c r="BO214" s="2"/>
      <c r="BP214" s="2"/>
    </row>
    <row r="215" customFormat="false" ht="12.8" hidden="false" customHeight="false" outlineLevel="0" collapsed="false">
      <c r="A215" s="0" t="str">
        <f aca="false">IFERROR(IF(SMALL(Manquants!E$2:E$900,ROW()-1)=SMALL(Manquants!E$2:E$900,ROW()),"",SMALL(Manquants!E$2:E$900,ROW()-1)),"")</f>
        <v/>
      </c>
      <c r="B215" s="0" t="str">
        <f aca="false">IF(A215="","",VLOOKUP(A215,Manquants!E$1:F$900,2,0))</f>
        <v/>
      </c>
      <c r="C215" s="0" t="str">
        <f aca="false">IF(A215="","",SUMIFS(Manquants!AI:AI,Manquants!E:E,A215))</f>
        <v/>
      </c>
      <c r="J215" s="67" t="str">
        <f aca="false">IF($B215=J$1,$C215,"")</f>
        <v/>
      </c>
      <c r="N215" s="63" t="str">
        <f aca="false">IF($B215=N$1,$C215,"")</f>
        <v/>
      </c>
      <c r="R215" s="71" t="str">
        <f aca="false">IF($B215=R$1,$C215,"")</f>
        <v/>
      </c>
      <c r="V215" s="67" t="str">
        <f aca="false">IF($B215=V$1,$C215,"")</f>
        <v/>
      </c>
      <c r="Z215" s="63" t="str">
        <f aca="false">IF($B215=Z$1,$C215,"")</f>
        <v/>
      </c>
      <c r="AD215" s="71" t="str">
        <f aca="false">IF($B215=AD$1,$C215,"")</f>
        <v/>
      </c>
      <c r="AH215" s="67" t="str">
        <f aca="false">IF($B215=AH$1,$C215,"")</f>
        <v/>
      </c>
      <c r="AL215" s="63" t="str">
        <f aca="false">IF($B215=AL$1,$C215,"")</f>
        <v/>
      </c>
      <c r="AP215" s="71" t="str">
        <f aca="false">IF($B215=AP$1,$C215,"")</f>
        <v/>
      </c>
      <c r="AT215" s="67" t="str">
        <f aca="false">IF($B215=AT$1,$C215,"")</f>
        <v/>
      </c>
      <c r="AX215" s="63" t="str">
        <f aca="false">IF($B215=AX$1,$C215,"")</f>
        <v/>
      </c>
      <c r="BB215" s="71" t="str">
        <f aca="false">IF($B215=BB$1,$C215,"")</f>
        <v/>
      </c>
      <c r="BC215" s="75"/>
      <c r="BD215" s="75"/>
      <c r="BE215" s="75"/>
      <c r="BF215" s="67" t="str">
        <f aca="false">IF($B215=BF$1,$C215,"")</f>
        <v/>
      </c>
      <c r="BJ215" s="63" t="str">
        <f aca="false">IF($B215=BJ$1,$C215,"")</f>
        <v/>
      </c>
      <c r="BN215" s="6"/>
      <c r="BO215" s="2"/>
      <c r="BP215" s="2"/>
    </row>
    <row r="216" customFormat="false" ht="12.8" hidden="false" customHeight="false" outlineLevel="0" collapsed="false">
      <c r="A216" s="0" t="str">
        <f aca="false">IFERROR(IF(SMALL(Manquants!E$2:E$900,ROW()-1)=SMALL(Manquants!E$2:E$900,ROW()),"",SMALL(Manquants!E$2:E$900,ROW()-1)),"")</f>
        <v/>
      </c>
      <c r="B216" s="0" t="str">
        <f aca="false">IF(A216="","",VLOOKUP(A216,Manquants!E$1:F$900,2,0))</f>
        <v/>
      </c>
      <c r="C216" s="0" t="str">
        <f aca="false">IF(A216="","",SUMIFS(Manquants!AI:AI,Manquants!E:E,A216))</f>
        <v/>
      </c>
      <c r="J216" s="67" t="str">
        <f aca="false">IF($B216=J$1,$C216,"")</f>
        <v/>
      </c>
      <c r="N216" s="63" t="str">
        <f aca="false">IF($B216=N$1,$C216,"")</f>
        <v/>
      </c>
      <c r="R216" s="71" t="str">
        <f aca="false">IF($B216=R$1,$C216,"")</f>
        <v/>
      </c>
      <c r="V216" s="67" t="str">
        <f aca="false">IF($B216=V$1,$C216,"")</f>
        <v/>
      </c>
      <c r="Z216" s="63" t="str">
        <f aca="false">IF($B216=Z$1,$C216,"")</f>
        <v/>
      </c>
      <c r="AD216" s="71" t="str">
        <f aca="false">IF($B216=AD$1,$C216,"")</f>
        <v/>
      </c>
      <c r="AH216" s="67" t="str">
        <f aca="false">IF($B216=AH$1,$C216,"")</f>
        <v/>
      </c>
      <c r="AL216" s="63" t="str">
        <f aca="false">IF($B216=AL$1,$C216,"")</f>
        <v/>
      </c>
      <c r="AP216" s="71" t="str">
        <f aca="false">IF($B216=AP$1,$C216,"")</f>
        <v/>
      </c>
      <c r="AT216" s="67" t="str">
        <f aca="false">IF($B216=AT$1,$C216,"")</f>
        <v/>
      </c>
      <c r="AX216" s="63" t="str">
        <f aca="false">IF($B216=AX$1,$C216,"")</f>
        <v/>
      </c>
      <c r="BB216" s="71" t="str">
        <f aca="false">IF($B216=BB$1,$C216,"")</f>
        <v/>
      </c>
      <c r="BC216" s="75"/>
      <c r="BD216" s="75"/>
      <c r="BE216" s="75"/>
      <c r="BF216" s="67" t="str">
        <f aca="false">IF($B216=BF$1,$C216,"")</f>
        <v/>
      </c>
      <c r="BJ216" s="63" t="str">
        <f aca="false">IF($B216=BJ$1,$C216,"")</f>
        <v/>
      </c>
      <c r="BN216" s="6"/>
      <c r="BO216" s="2"/>
      <c r="BP216" s="2"/>
    </row>
    <row r="217" customFormat="false" ht="12.8" hidden="false" customHeight="false" outlineLevel="0" collapsed="false">
      <c r="A217" s="0" t="str">
        <f aca="false">IFERROR(IF(SMALL(Manquants!E$2:E$900,ROW()-1)=SMALL(Manquants!E$2:E$900,ROW()),"",SMALL(Manquants!E$2:E$900,ROW()-1)),"")</f>
        <v/>
      </c>
      <c r="B217" s="0" t="str">
        <f aca="false">IF(A217="","",VLOOKUP(A217,Manquants!E$1:F$900,2,0))</f>
        <v/>
      </c>
      <c r="C217" s="0" t="str">
        <f aca="false">IF(A217="","",SUMIFS(Manquants!AI:AI,Manquants!E:E,A217))</f>
        <v/>
      </c>
      <c r="J217" s="67" t="str">
        <f aca="false">IF($B217=J$1,$C217,"")</f>
        <v/>
      </c>
      <c r="N217" s="63" t="str">
        <f aca="false">IF($B217=N$1,$C217,"")</f>
        <v/>
      </c>
      <c r="R217" s="71" t="str">
        <f aca="false">IF($B217=R$1,$C217,"")</f>
        <v/>
      </c>
      <c r="V217" s="67" t="str">
        <f aca="false">IF($B217=V$1,$C217,"")</f>
        <v/>
      </c>
      <c r="Z217" s="63" t="str">
        <f aca="false">IF($B217=Z$1,$C217,"")</f>
        <v/>
      </c>
      <c r="AD217" s="71" t="str">
        <f aca="false">IF($B217=AD$1,$C217,"")</f>
        <v/>
      </c>
      <c r="AH217" s="67" t="str">
        <f aca="false">IF($B217=AH$1,$C217,"")</f>
        <v/>
      </c>
      <c r="AL217" s="63" t="str">
        <f aca="false">IF($B217=AL$1,$C217,"")</f>
        <v/>
      </c>
      <c r="AP217" s="71" t="str">
        <f aca="false">IF($B217=AP$1,$C217,"")</f>
        <v/>
      </c>
      <c r="AT217" s="67" t="str">
        <f aca="false">IF($B217=AT$1,$C217,"")</f>
        <v/>
      </c>
      <c r="AX217" s="63" t="str">
        <f aca="false">IF($B217=AX$1,$C217,"")</f>
        <v/>
      </c>
      <c r="BB217" s="71" t="str">
        <f aca="false">IF($B217=BB$1,$C217,"")</f>
        <v/>
      </c>
      <c r="BC217" s="75"/>
      <c r="BD217" s="75"/>
      <c r="BE217" s="75"/>
      <c r="BF217" s="67" t="str">
        <f aca="false">IF($B217=BF$1,$C217,"")</f>
        <v/>
      </c>
      <c r="BJ217" s="63" t="str">
        <f aca="false">IF($B217=BJ$1,$C217,"")</f>
        <v/>
      </c>
      <c r="BN217" s="6"/>
      <c r="BO217" s="2"/>
      <c r="BP217" s="2"/>
    </row>
    <row r="218" customFormat="false" ht="12.8" hidden="false" customHeight="false" outlineLevel="0" collapsed="false">
      <c r="A218" s="0" t="str">
        <f aca="false">IFERROR(IF(SMALL(Manquants!E$2:E$900,ROW()-1)=SMALL(Manquants!E$2:E$900,ROW()),"",SMALL(Manquants!E$2:E$900,ROW()-1)),"")</f>
        <v/>
      </c>
      <c r="B218" s="0" t="str">
        <f aca="false">IF(A218="","",VLOOKUP(A218,Manquants!E$1:F$900,2,0))</f>
        <v/>
      </c>
      <c r="C218" s="0" t="str">
        <f aca="false">IF(A218="","",SUMIFS(Manquants!AI:AI,Manquants!E:E,A218))</f>
        <v/>
      </c>
      <c r="J218" s="67" t="str">
        <f aca="false">IF($B218=J$1,$C218,"")</f>
        <v/>
      </c>
      <c r="N218" s="63" t="str">
        <f aca="false">IF($B218=N$1,$C218,"")</f>
        <v/>
      </c>
      <c r="R218" s="71" t="str">
        <f aca="false">IF($B218=R$1,$C218,"")</f>
        <v/>
      </c>
      <c r="V218" s="67" t="str">
        <f aca="false">IF($B218=V$1,$C218,"")</f>
        <v/>
      </c>
      <c r="Z218" s="63" t="str">
        <f aca="false">IF($B218=Z$1,$C218,"")</f>
        <v/>
      </c>
      <c r="AD218" s="71" t="str">
        <f aca="false">IF($B218=AD$1,$C218,"")</f>
        <v/>
      </c>
      <c r="AH218" s="67" t="str">
        <f aca="false">IF($B218=AH$1,$C218,"")</f>
        <v/>
      </c>
      <c r="AL218" s="63" t="str">
        <f aca="false">IF($B218=AL$1,$C218,"")</f>
        <v/>
      </c>
      <c r="AP218" s="71" t="str">
        <f aca="false">IF($B218=AP$1,$C218,"")</f>
        <v/>
      </c>
      <c r="AT218" s="67" t="str">
        <f aca="false">IF($B218=AT$1,$C218,"")</f>
        <v/>
      </c>
      <c r="AX218" s="63" t="str">
        <f aca="false">IF($B218=AX$1,$C218,"")</f>
        <v/>
      </c>
      <c r="BB218" s="71" t="str">
        <f aca="false">IF($B218=BB$1,$C218,"")</f>
        <v/>
      </c>
      <c r="BC218" s="75"/>
      <c r="BD218" s="75"/>
      <c r="BE218" s="75"/>
      <c r="BF218" s="67" t="str">
        <f aca="false">IF($B218=BF$1,$C218,"")</f>
        <v/>
      </c>
      <c r="BJ218" s="63" t="str">
        <f aca="false">IF($B218=BJ$1,$C218,"")</f>
        <v/>
      </c>
      <c r="BN218" s="6"/>
      <c r="BO218" s="2"/>
      <c r="BP218" s="2"/>
    </row>
    <row r="219" customFormat="false" ht="12.8" hidden="false" customHeight="false" outlineLevel="0" collapsed="false">
      <c r="A219" s="0" t="str">
        <f aca="false">IFERROR(IF(SMALL(Manquants!E$2:E$900,ROW()-1)=SMALL(Manquants!E$2:E$900,ROW()),"",SMALL(Manquants!E$2:E$900,ROW()-1)),"")</f>
        <v/>
      </c>
      <c r="B219" s="0" t="str">
        <f aca="false">IF(A219="","",VLOOKUP(A219,Manquants!E$1:F$900,2,0))</f>
        <v/>
      </c>
      <c r="C219" s="0" t="str">
        <f aca="false">IF(A219="","",SUMIFS(Manquants!AI:AI,Manquants!E:E,A219))</f>
        <v/>
      </c>
      <c r="J219" s="67" t="str">
        <f aca="false">IF($B219=J$1,$C219,"")</f>
        <v/>
      </c>
      <c r="N219" s="63" t="str">
        <f aca="false">IF($B219=N$1,$C219,"")</f>
        <v/>
      </c>
      <c r="R219" s="71" t="str">
        <f aca="false">IF($B219=R$1,$C219,"")</f>
        <v/>
      </c>
      <c r="V219" s="67" t="str">
        <f aca="false">IF($B219=V$1,$C219,"")</f>
        <v/>
      </c>
      <c r="Z219" s="63" t="str">
        <f aca="false">IF($B219=Z$1,$C219,"")</f>
        <v/>
      </c>
      <c r="AD219" s="71" t="str">
        <f aca="false">IF($B219=AD$1,$C219,"")</f>
        <v/>
      </c>
      <c r="AH219" s="67" t="str">
        <f aca="false">IF($B219=AH$1,$C219,"")</f>
        <v/>
      </c>
      <c r="AL219" s="63" t="str">
        <f aca="false">IF($B219=AL$1,$C219,"")</f>
        <v/>
      </c>
      <c r="AP219" s="71" t="str">
        <f aca="false">IF($B219=AP$1,$C219,"")</f>
        <v/>
      </c>
      <c r="AT219" s="67" t="str">
        <f aca="false">IF($B219=AT$1,$C219,"")</f>
        <v/>
      </c>
      <c r="AX219" s="63" t="str">
        <f aca="false">IF($B219=AX$1,$C219,"")</f>
        <v/>
      </c>
      <c r="BB219" s="71" t="str">
        <f aca="false">IF($B219=BB$1,$C219,"")</f>
        <v/>
      </c>
      <c r="BC219" s="75"/>
      <c r="BD219" s="75"/>
      <c r="BE219" s="75"/>
      <c r="BF219" s="67" t="str">
        <f aca="false">IF($B219=BF$1,$C219,"")</f>
        <v/>
      </c>
      <c r="BJ219" s="63" t="str">
        <f aca="false">IF($B219=BJ$1,$C219,"")</f>
        <v/>
      </c>
      <c r="BN219" s="6"/>
      <c r="BO219" s="2"/>
      <c r="BP219" s="2"/>
    </row>
    <row r="220" customFormat="false" ht="12.8" hidden="false" customHeight="false" outlineLevel="0" collapsed="false">
      <c r="A220" s="0" t="str">
        <f aca="false">IFERROR(IF(SMALL(Manquants!E$2:E$900,ROW()-1)=SMALL(Manquants!E$2:E$900,ROW()),"",SMALL(Manquants!E$2:E$900,ROW()-1)),"")</f>
        <v/>
      </c>
      <c r="B220" s="0" t="str">
        <f aca="false">IF(A220="","",VLOOKUP(A220,Manquants!E$1:F$900,2,0))</f>
        <v/>
      </c>
      <c r="C220" s="0" t="str">
        <f aca="false">IF(A220="","",SUMIFS(Manquants!AI:AI,Manquants!E:E,A220))</f>
        <v/>
      </c>
      <c r="J220" s="67" t="str">
        <f aca="false">IF($B220=J$1,$C220,"")</f>
        <v/>
      </c>
      <c r="N220" s="63" t="str">
        <f aca="false">IF($B220=N$1,$C220,"")</f>
        <v/>
      </c>
      <c r="R220" s="71" t="str">
        <f aca="false">IF($B220=R$1,$C220,"")</f>
        <v/>
      </c>
      <c r="V220" s="67" t="str">
        <f aca="false">IF($B220=V$1,$C220,"")</f>
        <v/>
      </c>
      <c r="Z220" s="63" t="str">
        <f aca="false">IF($B220=Z$1,$C220,"")</f>
        <v/>
      </c>
      <c r="AD220" s="71" t="str">
        <f aca="false">IF($B220=AD$1,$C220,"")</f>
        <v/>
      </c>
      <c r="AH220" s="67" t="str">
        <f aca="false">IF($B220=AH$1,$C220,"")</f>
        <v/>
      </c>
      <c r="AL220" s="63" t="str">
        <f aca="false">IF($B220=AL$1,$C220,"")</f>
        <v/>
      </c>
      <c r="AP220" s="71" t="str">
        <f aca="false">IF($B220=AP$1,$C220,"")</f>
        <v/>
      </c>
      <c r="AT220" s="67" t="str">
        <f aca="false">IF($B220=AT$1,$C220,"")</f>
        <v/>
      </c>
      <c r="AX220" s="63" t="str">
        <f aca="false">IF($B220=AX$1,$C220,"")</f>
        <v/>
      </c>
      <c r="BB220" s="71" t="str">
        <f aca="false">IF($B220=BB$1,$C220,"")</f>
        <v/>
      </c>
      <c r="BC220" s="75"/>
      <c r="BD220" s="75"/>
      <c r="BE220" s="75"/>
      <c r="BF220" s="67" t="str">
        <f aca="false">IF($B220=BF$1,$C220,"")</f>
        <v/>
      </c>
      <c r="BJ220" s="63" t="str">
        <f aca="false">IF($B220=BJ$1,$C220,"")</f>
        <v/>
      </c>
      <c r="BN220" s="6"/>
      <c r="BO220" s="2"/>
      <c r="BP220" s="2"/>
    </row>
    <row r="221" customFormat="false" ht="12.8" hidden="false" customHeight="false" outlineLevel="0" collapsed="false">
      <c r="A221" s="0" t="str">
        <f aca="false">IFERROR(IF(SMALL(Manquants!E$2:E$900,ROW()-1)=SMALL(Manquants!E$2:E$900,ROW()),"",SMALL(Manquants!E$2:E$900,ROW()-1)),"")</f>
        <v/>
      </c>
      <c r="B221" s="0" t="str">
        <f aca="false">IF(A221="","",VLOOKUP(A221,Manquants!E$1:F$900,2,0))</f>
        <v/>
      </c>
      <c r="C221" s="0" t="str">
        <f aca="false">IF(A221="","",SUMIFS(Manquants!AI:AI,Manquants!E:E,A221))</f>
        <v/>
      </c>
      <c r="J221" s="67" t="str">
        <f aca="false">IF($B221=J$1,$C221,"")</f>
        <v/>
      </c>
      <c r="N221" s="63" t="str">
        <f aca="false">IF($B221=N$1,$C221,"")</f>
        <v/>
      </c>
      <c r="R221" s="71" t="str">
        <f aca="false">IF($B221=R$1,$C221,"")</f>
        <v/>
      </c>
      <c r="V221" s="67" t="str">
        <f aca="false">IF($B221=V$1,$C221,"")</f>
        <v/>
      </c>
      <c r="Z221" s="63" t="str">
        <f aca="false">IF($B221=Z$1,$C221,"")</f>
        <v/>
      </c>
      <c r="AD221" s="71" t="str">
        <f aca="false">IF($B221=AD$1,$C221,"")</f>
        <v/>
      </c>
      <c r="AH221" s="67" t="str">
        <f aca="false">IF($B221=AH$1,$C221,"")</f>
        <v/>
      </c>
      <c r="AL221" s="63" t="str">
        <f aca="false">IF($B221=AL$1,$C221,"")</f>
        <v/>
      </c>
      <c r="AP221" s="71" t="str">
        <f aca="false">IF($B221=AP$1,$C221,"")</f>
        <v/>
      </c>
      <c r="AT221" s="67" t="str">
        <f aca="false">IF($B221=AT$1,$C221,"")</f>
        <v/>
      </c>
      <c r="AX221" s="63" t="str">
        <f aca="false">IF($B221=AX$1,$C221,"")</f>
        <v/>
      </c>
      <c r="BB221" s="71" t="str">
        <f aca="false">IF($B221=BB$1,$C221,"")</f>
        <v/>
      </c>
      <c r="BC221" s="75"/>
      <c r="BD221" s="75"/>
      <c r="BE221" s="75"/>
      <c r="BF221" s="67" t="str">
        <f aca="false">IF($B221=BF$1,$C221,"")</f>
        <v/>
      </c>
      <c r="BJ221" s="63" t="str">
        <f aca="false">IF($B221=BJ$1,$C221,"")</f>
        <v/>
      </c>
      <c r="BN221" s="6"/>
      <c r="BO221" s="2"/>
      <c r="BP221" s="2"/>
    </row>
    <row r="222" customFormat="false" ht="12.8" hidden="false" customHeight="false" outlineLevel="0" collapsed="false">
      <c r="A222" s="0" t="str">
        <f aca="false">IFERROR(IF(SMALL(Manquants!E$2:E$900,ROW()-1)=SMALL(Manquants!E$2:E$900,ROW()),"",SMALL(Manquants!E$2:E$900,ROW()-1)),"")</f>
        <v/>
      </c>
      <c r="B222" s="0" t="str">
        <f aca="false">IF(A222="","",VLOOKUP(A222,Manquants!E$1:F$900,2,0))</f>
        <v/>
      </c>
      <c r="C222" s="0" t="str">
        <f aca="false">IF(A222="","",SUMIFS(Manquants!AI:AI,Manquants!E:E,A222))</f>
        <v/>
      </c>
      <c r="J222" s="67" t="str">
        <f aca="false">IF($B222=J$1,$C222,"")</f>
        <v/>
      </c>
      <c r="N222" s="63" t="str">
        <f aca="false">IF($B222=N$1,$C222,"")</f>
        <v/>
      </c>
      <c r="R222" s="71" t="str">
        <f aca="false">IF($B222=R$1,$C222,"")</f>
        <v/>
      </c>
      <c r="V222" s="67" t="str">
        <f aca="false">IF($B222=V$1,$C222,"")</f>
        <v/>
      </c>
      <c r="Z222" s="63" t="str">
        <f aca="false">IF($B222=Z$1,$C222,"")</f>
        <v/>
      </c>
      <c r="AD222" s="71" t="str">
        <f aca="false">IF($B222=AD$1,$C222,"")</f>
        <v/>
      </c>
      <c r="AH222" s="67" t="str">
        <f aca="false">IF($B222=AH$1,$C222,"")</f>
        <v/>
      </c>
      <c r="AL222" s="63" t="str">
        <f aca="false">IF($B222=AL$1,$C222,"")</f>
        <v/>
      </c>
      <c r="AP222" s="71" t="str">
        <f aca="false">IF($B222=AP$1,$C222,"")</f>
        <v/>
      </c>
      <c r="AT222" s="67" t="str">
        <f aca="false">IF($B222=AT$1,$C222,"")</f>
        <v/>
      </c>
      <c r="AX222" s="63" t="str">
        <f aca="false">IF($B222=AX$1,$C222,"")</f>
        <v/>
      </c>
      <c r="BB222" s="71" t="str">
        <f aca="false">IF($B222=BB$1,$C222,"")</f>
        <v/>
      </c>
      <c r="BC222" s="75"/>
      <c r="BD222" s="75"/>
      <c r="BE222" s="75"/>
      <c r="BF222" s="67" t="str">
        <f aca="false">IF($B222=BF$1,$C222,"")</f>
        <v/>
      </c>
      <c r="BJ222" s="63" t="str">
        <f aca="false">IF($B222=BJ$1,$C222,"")</f>
        <v/>
      </c>
      <c r="BN222" s="6"/>
      <c r="BO222" s="2"/>
      <c r="BP222" s="2"/>
    </row>
    <row r="223" customFormat="false" ht="12.8" hidden="false" customHeight="false" outlineLevel="0" collapsed="false">
      <c r="A223" s="0" t="str">
        <f aca="false">IFERROR(IF(SMALL(Manquants!E$2:E$900,ROW()-1)=SMALL(Manquants!E$2:E$900,ROW()),"",SMALL(Manquants!E$2:E$900,ROW()-1)),"")</f>
        <v/>
      </c>
      <c r="B223" s="0" t="str">
        <f aca="false">IF(A223="","",VLOOKUP(A223,Manquants!E$1:F$900,2,0))</f>
        <v/>
      </c>
      <c r="C223" s="0" t="str">
        <f aca="false">IF(A223="","",SUMIFS(Manquants!AI:AI,Manquants!E:E,A223))</f>
        <v/>
      </c>
      <c r="J223" s="67" t="str">
        <f aca="false">IF($B223=J$1,$C223,"")</f>
        <v/>
      </c>
      <c r="N223" s="63" t="str">
        <f aca="false">IF($B223=N$1,$C223,"")</f>
        <v/>
      </c>
      <c r="R223" s="71" t="str">
        <f aca="false">IF($B223=R$1,$C223,"")</f>
        <v/>
      </c>
      <c r="V223" s="67" t="str">
        <f aca="false">IF($B223=V$1,$C223,"")</f>
        <v/>
      </c>
      <c r="Z223" s="63" t="str">
        <f aca="false">IF($B223=Z$1,$C223,"")</f>
        <v/>
      </c>
      <c r="AD223" s="71" t="str">
        <f aca="false">IF($B223=AD$1,$C223,"")</f>
        <v/>
      </c>
      <c r="AH223" s="67" t="str">
        <f aca="false">IF($B223=AH$1,$C223,"")</f>
        <v/>
      </c>
      <c r="AL223" s="63" t="str">
        <f aca="false">IF($B223=AL$1,$C223,"")</f>
        <v/>
      </c>
      <c r="AP223" s="71" t="str">
        <f aca="false">IF($B223=AP$1,$C223,"")</f>
        <v/>
      </c>
      <c r="AT223" s="67" t="str">
        <f aca="false">IF($B223=AT$1,$C223,"")</f>
        <v/>
      </c>
      <c r="AX223" s="63" t="str">
        <f aca="false">IF($B223=AX$1,$C223,"")</f>
        <v/>
      </c>
      <c r="BB223" s="71" t="str">
        <f aca="false">IF($B223=BB$1,$C223,"")</f>
        <v/>
      </c>
      <c r="BC223" s="75"/>
      <c r="BD223" s="75"/>
      <c r="BE223" s="75"/>
      <c r="BF223" s="67" t="str">
        <f aca="false">IF($B223=BF$1,$C223,"")</f>
        <v/>
      </c>
      <c r="BJ223" s="63" t="str">
        <f aca="false">IF($B223=BJ$1,$C223,"")</f>
        <v/>
      </c>
      <c r="BN223" s="6"/>
      <c r="BO223" s="2"/>
      <c r="BP223" s="2"/>
    </row>
    <row r="224" customFormat="false" ht="12.8" hidden="false" customHeight="false" outlineLevel="0" collapsed="false">
      <c r="A224" s="0" t="str">
        <f aca="false">IFERROR(IF(SMALL(Manquants!E$2:E$900,ROW()-1)=SMALL(Manquants!E$2:E$900,ROW()),"",SMALL(Manquants!E$2:E$900,ROW()-1)),"")</f>
        <v/>
      </c>
      <c r="B224" s="0" t="str">
        <f aca="false">IF(A224="","",VLOOKUP(A224,Manquants!E$1:F$900,2,0))</f>
        <v/>
      </c>
      <c r="C224" s="0" t="str">
        <f aca="false">IF(A224="","",SUMIFS(Manquants!AI:AI,Manquants!E:E,A224))</f>
        <v/>
      </c>
      <c r="J224" s="67" t="str">
        <f aca="false">IF($B224=J$1,$C224,"")</f>
        <v/>
      </c>
      <c r="N224" s="63" t="str">
        <f aca="false">IF($B224=N$1,$C224,"")</f>
        <v/>
      </c>
      <c r="R224" s="71" t="str">
        <f aca="false">IF($B224=R$1,$C224,"")</f>
        <v/>
      </c>
      <c r="V224" s="67" t="str">
        <f aca="false">IF($B224=V$1,$C224,"")</f>
        <v/>
      </c>
      <c r="Z224" s="63" t="str">
        <f aca="false">IF($B224=Z$1,$C224,"")</f>
        <v/>
      </c>
      <c r="AD224" s="71" t="str">
        <f aca="false">IF($B224=AD$1,$C224,"")</f>
        <v/>
      </c>
      <c r="AH224" s="67" t="str">
        <f aca="false">IF($B224=AH$1,$C224,"")</f>
        <v/>
      </c>
      <c r="AL224" s="63" t="str">
        <f aca="false">IF($B224=AL$1,$C224,"")</f>
        <v/>
      </c>
      <c r="AP224" s="71" t="str">
        <f aca="false">IF($B224=AP$1,$C224,"")</f>
        <v/>
      </c>
      <c r="AT224" s="67" t="str">
        <f aca="false">IF($B224=AT$1,$C224,"")</f>
        <v/>
      </c>
      <c r="AX224" s="63" t="str">
        <f aca="false">IF($B224=AX$1,$C224,"")</f>
        <v/>
      </c>
      <c r="BB224" s="71" t="str">
        <f aca="false">IF($B224=BB$1,$C224,"")</f>
        <v/>
      </c>
      <c r="BC224" s="75"/>
      <c r="BD224" s="75"/>
      <c r="BE224" s="75"/>
      <c r="BF224" s="67" t="str">
        <f aca="false">IF($B224=BF$1,$C224,"")</f>
        <v/>
      </c>
      <c r="BJ224" s="63" t="str">
        <f aca="false">IF($B224=BJ$1,$C224,"")</f>
        <v/>
      </c>
      <c r="BN224" s="6"/>
      <c r="BO224" s="2"/>
      <c r="BP224" s="2"/>
    </row>
    <row r="225" customFormat="false" ht="12.8" hidden="false" customHeight="false" outlineLevel="0" collapsed="false">
      <c r="A225" s="0" t="str">
        <f aca="false">IFERROR(IF(SMALL(Manquants!E$2:E$900,ROW()-1)=SMALL(Manquants!E$2:E$900,ROW()),"",SMALL(Manquants!E$2:E$900,ROW()-1)),"")</f>
        <v/>
      </c>
      <c r="B225" s="0" t="str">
        <f aca="false">IF(A225="","",VLOOKUP(A225,Manquants!E$1:F$900,2,0))</f>
        <v/>
      </c>
      <c r="C225" s="0" t="str">
        <f aca="false">IF(A225="","",SUMIFS(Manquants!AI:AI,Manquants!E:E,A225))</f>
        <v/>
      </c>
      <c r="J225" s="67" t="str">
        <f aca="false">IF($B225=J$1,$C225,"")</f>
        <v/>
      </c>
      <c r="N225" s="63" t="str">
        <f aca="false">IF($B225=N$1,$C225,"")</f>
        <v/>
      </c>
      <c r="R225" s="71" t="str">
        <f aca="false">IF($B225=R$1,$C225,"")</f>
        <v/>
      </c>
      <c r="V225" s="67" t="str">
        <f aca="false">IF($B225=V$1,$C225,"")</f>
        <v/>
      </c>
      <c r="Z225" s="63" t="str">
        <f aca="false">IF($B225=Z$1,$C225,"")</f>
        <v/>
      </c>
      <c r="AD225" s="71" t="str">
        <f aca="false">IF($B225=AD$1,$C225,"")</f>
        <v/>
      </c>
      <c r="AH225" s="67" t="str">
        <f aca="false">IF($B225=AH$1,$C225,"")</f>
        <v/>
      </c>
      <c r="AL225" s="63" t="str">
        <f aca="false">IF($B225=AL$1,$C225,"")</f>
        <v/>
      </c>
      <c r="AP225" s="71" t="str">
        <f aca="false">IF($B225=AP$1,$C225,"")</f>
        <v/>
      </c>
      <c r="AT225" s="67" t="str">
        <f aca="false">IF($B225=AT$1,$C225,"")</f>
        <v/>
      </c>
      <c r="AX225" s="63" t="str">
        <f aca="false">IF($B225=AX$1,$C225,"")</f>
        <v/>
      </c>
      <c r="BB225" s="71" t="str">
        <f aca="false">IF($B225=BB$1,$C225,"")</f>
        <v/>
      </c>
      <c r="BC225" s="75"/>
      <c r="BD225" s="75"/>
      <c r="BE225" s="75"/>
      <c r="BF225" s="67" t="str">
        <f aca="false">IF($B225=BF$1,$C225,"")</f>
        <v/>
      </c>
      <c r="BJ225" s="63" t="str">
        <f aca="false">IF($B225=BJ$1,$C225,"")</f>
        <v/>
      </c>
      <c r="BN225" s="6"/>
      <c r="BO225" s="2"/>
      <c r="BP225" s="2"/>
    </row>
    <row r="226" customFormat="false" ht="12.8" hidden="false" customHeight="false" outlineLevel="0" collapsed="false">
      <c r="A226" s="0" t="str">
        <f aca="false">IFERROR(IF(SMALL(Manquants!E$2:E$900,ROW()-1)=SMALL(Manquants!E$2:E$900,ROW()),"",SMALL(Manquants!E$2:E$900,ROW()-1)),"")</f>
        <v/>
      </c>
      <c r="B226" s="0" t="str">
        <f aca="false">IF(A226="","",VLOOKUP(A226,Manquants!E$1:F$900,2,0))</f>
        <v/>
      </c>
      <c r="C226" s="0" t="str">
        <f aca="false">IF(A226="","",SUMIFS(Manquants!AI:AI,Manquants!E:E,A226))</f>
        <v/>
      </c>
      <c r="J226" s="67" t="str">
        <f aca="false">IF($B226=J$1,$C226,"")</f>
        <v/>
      </c>
      <c r="N226" s="63" t="str">
        <f aca="false">IF($B226=N$1,$C226,"")</f>
        <v/>
      </c>
      <c r="R226" s="71" t="str">
        <f aca="false">IF($B226=R$1,$C226,"")</f>
        <v/>
      </c>
      <c r="V226" s="67" t="str">
        <f aca="false">IF($B226=V$1,$C226,"")</f>
        <v/>
      </c>
      <c r="Z226" s="63" t="str">
        <f aca="false">IF($B226=Z$1,$C226,"")</f>
        <v/>
      </c>
      <c r="AD226" s="71" t="str">
        <f aca="false">IF($B226=AD$1,$C226,"")</f>
        <v/>
      </c>
      <c r="AH226" s="67" t="str">
        <f aca="false">IF($B226=AH$1,$C226,"")</f>
        <v/>
      </c>
      <c r="AL226" s="63" t="str">
        <f aca="false">IF($B226=AL$1,$C226,"")</f>
        <v/>
      </c>
      <c r="AP226" s="71" t="str">
        <f aca="false">IF($B226=AP$1,$C226,"")</f>
        <v/>
      </c>
      <c r="AT226" s="67" t="str">
        <f aca="false">IF($B226=AT$1,$C226,"")</f>
        <v/>
      </c>
      <c r="AX226" s="63" t="str">
        <f aca="false">IF($B226=AX$1,$C226,"")</f>
        <v/>
      </c>
      <c r="BB226" s="71" t="str">
        <f aca="false">IF($B226=BB$1,$C226,"")</f>
        <v/>
      </c>
      <c r="BC226" s="75"/>
      <c r="BD226" s="75"/>
      <c r="BE226" s="75"/>
      <c r="BF226" s="67" t="str">
        <f aca="false">IF($B226=BF$1,$C226,"")</f>
        <v/>
      </c>
      <c r="BJ226" s="63" t="str">
        <f aca="false">IF($B226=BJ$1,$C226,"")</f>
        <v/>
      </c>
      <c r="BN226" s="6"/>
      <c r="BO226" s="2"/>
      <c r="BP226" s="2"/>
    </row>
    <row r="227" customFormat="false" ht="12.8" hidden="false" customHeight="false" outlineLevel="0" collapsed="false">
      <c r="A227" s="0" t="str">
        <f aca="false">IFERROR(IF(SMALL(Manquants!E$2:E$900,ROW()-1)=SMALL(Manquants!E$2:E$900,ROW()),"",SMALL(Manquants!E$2:E$900,ROW()-1)),"")</f>
        <v/>
      </c>
      <c r="B227" s="0" t="str">
        <f aca="false">IF(A227="","",VLOOKUP(A227,Manquants!E$1:F$900,2,0))</f>
        <v/>
      </c>
      <c r="C227" s="0" t="str">
        <f aca="false">IF(A227="","",SUMIFS(Manquants!AI:AI,Manquants!E:E,A227))</f>
        <v/>
      </c>
      <c r="J227" s="67" t="str">
        <f aca="false">IF($B227=J$1,$C227,"")</f>
        <v/>
      </c>
      <c r="N227" s="63" t="str">
        <f aca="false">IF($B227=N$1,$C227,"")</f>
        <v/>
      </c>
      <c r="R227" s="71" t="str">
        <f aca="false">IF($B227=R$1,$C227,"")</f>
        <v/>
      </c>
      <c r="V227" s="67" t="str">
        <f aca="false">IF($B227=V$1,$C227,"")</f>
        <v/>
      </c>
      <c r="Z227" s="63" t="str">
        <f aca="false">IF($B227=Z$1,$C227,"")</f>
        <v/>
      </c>
      <c r="AD227" s="71" t="str">
        <f aca="false">IF($B227=AD$1,$C227,"")</f>
        <v/>
      </c>
      <c r="AH227" s="67" t="str">
        <f aca="false">IF($B227=AH$1,$C227,"")</f>
        <v/>
      </c>
      <c r="AL227" s="63" t="str">
        <f aca="false">IF($B227=AL$1,$C227,"")</f>
        <v/>
      </c>
      <c r="AP227" s="71" t="str">
        <f aca="false">IF($B227=AP$1,$C227,"")</f>
        <v/>
      </c>
      <c r="AT227" s="67" t="str">
        <f aca="false">IF($B227=AT$1,$C227,"")</f>
        <v/>
      </c>
      <c r="AX227" s="63" t="str">
        <f aca="false">IF($B227=AX$1,$C227,"")</f>
        <v/>
      </c>
      <c r="BB227" s="71" t="str">
        <f aca="false">IF($B227=BB$1,$C227,"")</f>
        <v/>
      </c>
      <c r="BC227" s="75"/>
      <c r="BD227" s="75"/>
      <c r="BE227" s="75"/>
      <c r="BF227" s="67" t="str">
        <f aca="false">IF($B227=BF$1,$C227,"")</f>
        <v/>
      </c>
      <c r="BJ227" s="63" t="str">
        <f aca="false">IF($B227=BJ$1,$C227,"")</f>
        <v/>
      </c>
      <c r="BN227" s="6"/>
      <c r="BO227" s="2"/>
      <c r="BP227" s="2"/>
    </row>
    <row r="228" customFormat="false" ht="12.8" hidden="false" customHeight="false" outlineLevel="0" collapsed="false">
      <c r="A228" s="0" t="str">
        <f aca="false">IFERROR(IF(SMALL(Manquants!E$2:E$900,ROW()-1)=SMALL(Manquants!E$2:E$900,ROW()),"",SMALL(Manquants!E$2:E$900,ROW()-1)),"")</f>
        <v/>
      </c>
      <c r="B228" s="0" t="str">
        <f aca="false">IF(A228="","",VLOOKUP(A228,Manquants!E$1:F$900,2,0))</f>
        <v/>
      </c>
      <c r="C228" s="0" t="str">
        <f aca="false">IF(A228="","",SUMIFS(Manquants!AI:AI,Manquants!E:E,A228))</f>
        <v/>
      </c>
      <c r="J228" s="67" t="str">
        <f aca="false">IF($B228=J$1,$C228,"")</f>
        <v/>
      </c>
      <c r="N228" s="63" t="str">
        <f aca="false">IF($B228=N$1,$C228,"")</f>
        <v/>
      </c>
      <c r="R228" s="71" t="str">
        <f aca="false">IF($B228=R$1,$C228,"")</f>
        <v/>
      </c>
      <c r="V228" s="67" t="str">
        <f aca="false">IF($B228=V$1,$C228,"")</f>
        <v/>
      </c>
      <c r="Z228" s="63" t="str">
        <f aca="false">IF($B228=Z$1,$C228,"")</f>
        <v/>
      </c>
      <c r="AD228" s="71" t="str">
        <f aca="false">IF($B228=AD$1,$C228,"")</f>
        <v/>
      </c>
      <c r="AH228" s="67" t="str">
        <f aca="false">IF($B228=AH$1,$C228,"")</f>
        <v/>
      </c>
      <c r="AL228" s="63" t="str">
        <f aca="false">IF($B228=AL$1,$C228,"")</f>
        <v/>
      </c>
      <c r="AP228" s="71" t="str">
        <f aca="false">IF($B228=AP$1,$C228,"")</f>
        <v/>
      </c>
      <c r="AT228" s="67" t="str">
        <f aca="false">IF($B228=AT$1,$C228,"")</f>
        <v/>
      </c>
      <c r="AX228" s="63" t="str">
        <f aca="false">IF($B228=AX$1,$C228,"")</f>
        <v/>
      </c>
      <c r="BB228" s="71" t="str">
        <f aca="false">IF($B228=BB$1,$C228,"")</f>
        <v/>
      </c>
      <c r="BC228" s="75"/>
      <c r="BD228" s="75"/>
      <c r="BE228" s="75"/>
      <c r="BF228" s="67" t="str">
        <f aca="false">IF($B228=BF$1,$C228,"")</f>
        <v/>
      </c>
      <c r="BJ228" s="63" t="str">
        <f aca="false">IF($B228=BJ$1,$C228,"")</f>
        <v/>
      </c>
      <c r="BN228" s="6"/>
      <c r="BO228" s="2"/>
      <c r="BP228" s="2"/>
    </row>
    <row r="229" customFormat="false" ht="12.8" hidden="false" customHeight="false" outlineLevel="0" collapsed="false">
      <c r="A229" s="0" t="str">
        <f aca="false">IFERROR(IF(SMALL(Manquants!E$2:E$900,ROW()-1)=SMALL(Manquants!E$2:E$900,ROW()),"",SMALL(Manquants!E$2:E$900,ROW()-1)),"")</f>
        <v/>
      </c>
      <c r="B229" s="0" t="str">
        <f aca="false">IF(A229="","",VLOOKUP(A229,Manquants!E$1:F$900,2,0))</f>
        <v/>
      </c>
      <c r="C229" s="0" t="str">
        <f aca="false">IF(A229="","",SUMIFS(Manquants!AI:AI,Manquants!E:E,A229))</f>
        <v/>
      </c>
      <c r="J229" s="67" t="str">
        <f aca="false">IF($B229=J$1,$C229,"")</f>
        <v/>
      </c>
      <c r="N229" s="63" t="str">
        <f aca="false">IF($B229=N$1,$C229,"")</f>
        <v/>
      </c>
      <c r="R229" s="71" t="str">
        <f aca="false">IF($B229=R$1,$C229,"")</f>
        <v/>
      </c>
      <c r="V229" s="67" t="str">
        <f aca="false">IF($B229=V$1,$C229,"")</f>
        <v/>
      </c>
      <c r="Z229" s="63" t="str">
        <f aca="false">IF($B229=Z$1,$C229,"")</f>
        <v/>
      </c>
      <c r="AD229" s="71" t="str">
        <f aca="false">IF($B229=AD$1,$C229,"")</f>
        <v/>
      </c>
      <c r="AH229" s="67" t="str">
        <f aca="false">IF($B229=AH$1,$C229,"")</f>
        <v/>
      </c>
      <c r="AL229" s="63" t="str">
        <f aca="false">IF($B229=AL$1,$C229,"")</f>
        <v/>
      </c>
      <c r="AP229" s="71" t="str">
        <f aca="false">IF($B229=AP$1,$C229,"")</f>
        <v/>
      </c>
      <c r="AT229" s="67" t="str">
        <f aca="false">IF($B229=AT$1,$C229,"")</f>
        <v/>
      </c>
      <c r="AX229" s="63" t="str">
        <f aca="false">IF($B229=AX$1,$C229,"")</f>
        <v/>
      </c>
      <c r="BB229" s="71" t="str">
        <f aca="false">IF($B229=BB$1,$C229,"")</f>
        <v/>
      </c>
      <c r="BC229" s="75"/>
      <c r="BD229" s="75"/>
      <c r="BE229" s="75"/>
      <c r="BF229" s="67" t="str">
        <f aca="false">IF($B229=BF$1,$C229,"")</f>
        <v/>
      </c>
      <c r="BJ229" s="63" t="str">
        <f aca="false">IF($B229=BJ$1,$C229,"")</f>
        <v/>
      </c>
      <c r="BN229" s="6"/>
      <c r="BO229" s="2"/>
      <c r="BP229" s="2"/>
    </row>
    <row r="230" customFormat="false" ht="12.8" hidden="false" customHeight="false" outlineLevel="0" collapsed="false">
      <c r="A230" s="0" t="str">
        <f aca="false">IFERROR(IF(SMALL(Manquants!E$2:E$900,ROW()-1)=SMALL(Manquants!E$2:E$900,ROW()),"",SMALL(Manquants!E$2:E$900,ROW()-1)),"")</f>
        <v/>
      </c>
      <c r="B230" s="0" t="str">
        <f aca="false">IF(A230="","",VLOOKUP(A230,Manquants!E$1:F$900,2,0))</f>
        <v/>
      </c>
      <c r="C230" s="0" t="str">
        <f aca="false">IF(A230="","",SUMIFS(Manquants!AI:AI,Manquants!E:E,A230))</f>
        <v/>
      </c>
      <c r="J230" s="67" t="str">
        <f aca="false">IF($B230=J$1,$C230,"")</f>
        <v/>
      </c>
      <c r="N230" s="63" t="str">
        <f aca="false">IF($B230=N$1,$C230,"")</f>
        <v/>
      </c>
      <c r="R230" s="71" t="str">
        <f aca="false">IF($B230=R$1,$C230,"")</f>
        <v/>
      </c>
      <c r="V230" s="67" t="str">
        <f aca="false">IF($B230=V$1,$C230,"")</f>
        <v/>
      </c>
      <c r="Z230" s="63" t="str">
        <f aca="false">IF($B230=Z$1,$C230,"")</f>
        <v/>
      </c>
      <c r="AD230" s="71" t="str">
        <f aca="false">IF($B230=AD$1,$C230,"")</f>
        <v/>
      </c>
      <c r="AH230" s="67" t="str">
        <f aca="false">IF($B230=AH$1,$C230,"")</f>
        <v/>
      </c>
      <c r="AL230" s="63" t="str">
        <f aca="false">IF($B230=AL$1,$C230,"")</f>
        <v/>
      </c>
      <c r="AP230" s="71" t="str">
        <f aca="false">IF($B230=AP$1,$C230,"")</f>
        <v/>
      </c>
      <c r="AT230" s="67" t="str">
        <f aca="false">IF($B230=AT$1,$C230,"")</f>
        <v/>
      </c>
      <c r="AX230" s="63" t="str">
        <f aca="false">IF($B230=AX$1,$C230,"")</f>
        <v/>
      </c>
      <c r="BB230" s="71" t="str">
        <f aca="false">IF($B230=BB$1,$C230,"")</f>
        <v/>
      </c>
      <c r="BC230" s="75"/>
      <c r="BD230" s="75"/>
      <c r="BE230" s="75"/>
      <c r="BF230" s="67" t="str">
        <f aca="false">IF($B230=BF$1,$C230,"")</f>
        <v/>
      </c>
      <c r="BJ230" s="63" t="str">
        <f aca="false">IF($B230=BJ$1,$C230,"")</f>
        <v/>
      </c>
      <c r="BN230" s="6"/>
      <c r="BO230" s="2"/>
      <c r="BP230" s="2"/>
    </row>
    <row r="231" customFormat="false" ht="12.8" hidden="false" customHeight="false" outlineLevel="0" collapsed="false">
      <c r="A231" s="0" t="str">
        <f aca="false">IFERROR(IF(SMALL(Manquants!E$2:E$900,ROW()-1)=SMALL(Manquants!E$2:E$900,ROW()),"",SMALL(Manquants!E$2:E$900,ROW()-1)),"")</f>
        <v/>
      </c>
      <c r="B231" s="0" t="str">
        <f aca="false">IF(A231="","",VLOOKUP(A231,Manquants!E$1:F$900,2,0))</f>
        <v/>
      </c>
      <c r="C231" s="0" t="str">
        <f aca="false">IF(A231="","",SUMIFS(Manquants!AI:AI,Manquants!E:E,A231))</f>
        <v/>
      </c>
      <c r="J231" s="67" t="str">
        <f aca="false">IF($B231=J$1,$C231,"")</f>
        <v/>
      </c>
      <c r="N231" s="63" t="str">
        <f aca="false">IF($B231=N$1,$C231,"")</f>
        <v/>
      </c>
      <c r="R231" s="71" t="str">
        <f aca="false">IF($B231=R$1,$C231,"")</f>
        <v/>
      </c>
      <c r="V231" s="67" t="str">
        <f aca="false">IF($B231=V$1,$C231,"")</f>
        <v/>
      </c>
      <c r="Z231" s="63" t="str">
        <f aca="false">IF($B231=Z$1,$C231,"")</f>
        <v/>
      </c>
      <c r="AD231" s="71" t="str">
        <f aca="false">IF($B231=AD$1,$C231,"")</f>
        <v/>
      </c>
      <c r="AH231" s="67" t="str">
        <f aca="false">IF($B231=AH$1,$C231,"")</f>
        <v/>
      </c>
      <c r="AL231" s="63" t="str">
        <f aca="false">IF($B231=AL$1,$C231,"")</f>
        <v/>
      </c>
      <c r="AP231" s="71" t="str">
        <f aca="false">IF($B231=AP$1,$C231,"")</f>
        <v/>
      </c>
      <c r="AT231" s="67" t="str">
        <f aca="false">IF($B231=AT$1,$C231,"")</f>
        <v/>
      </c>
      <c r="AX231" s="63" t="str">
        <f aca="false">IF($B231=AX$1,$C231,"")</f>
        <v/>
      </c>
      <c r="BB231" s="71" t="str">
        <f aca="false">IF($B231=BB$1,$C231,"")</f>
        <v/>
      </c>
      <c r="BC231" s="75"/>
      <c r="BD231" s="75"/>
      <c r="BE231" s="75"/>
      <c r="BF231" s="67" t="str">
        <f aca="false">IF($B231=BF$1,$C231,"")</f>
        <v/>
      </c>
      <c r="BJ231" s="63" t="str">
        <f aca="false">IF($B231=BJ$1,$C231,"")</f>
        <v/>
      </c>
      <c r="BN231" s="6"/>
      <c r="BO231" s="2"/>
      <c r="BP231" s="2"/>
    </row>
    <row r="232" customFormat="false" ht="12.8" hidden="false" customHeight="false" outlineLevel="0" collapsed="false">
      <c r="A232" s="0" t="str">
        <f aca="false">IFERROR(IF(SMALL(Manquants!E$2:E$900,ROW()-1)=SMALL(Manquants!E$2:E$900,ROW()),"",SMALL(Manquants!E$2:E$900,ROW()-1)),"")</f>
        <v/>
      </c>
      <c r="B232" s="0" t="str">
        <f aca="false">IF(A232="","",VLOOKUP(A232,Manquants!E$1:F$900,2,0))</f>
        <v/>
      </c>
      <c r="C232" s="0" t="str">
        <f aca="false">IF(A232="","",SUMIFS(Manquants!AI:AI,Manquants!E:E,A232))</f>
        <v/>
      </c>
      <c r="J232" s="67" t="str">
        <f aca="false">IF($B232=J$1,$C232,"")</f>
        <v/>
      </c>
      <c r="N232" s="63" t="str">
        <f aca="false">IF($B232=N$1,$C232,"")</f>
        <v/>
      </c>
      <c r="R232" s="71" t="str">
        <f aca="false">IF($B232=R$1,$C232,"")</f>
        <v/>
      </c>
      <c r="V232" s="67" t="str">
        <f aca="false">IF($B232=V$1,$C232,"")</f>
        <v/>
      </c>
      <c r="Z232" s="63" t="str">
        <f aca="false">IF($B232=Z$1,$C232,"")</f>
        <v/>
      </c>
      <c r="AD232" s="71" t="str">
        <f aca="false">IF($B232=AD$1,$C232,"")</f>
        <v/>
      </c>
      <c r="AH232" s="67" t="str">
        <f aca="false">IF($B232=AH$1,$C232,"")</f>
        <v/>
      </c>
      <c r="AL232" s="63" t="str">
        <f aca="false">IF($B232=AL$1,$C232,"")</f>
        <v/>
      </c>
      <c r="AP232" s="71" t="str">
        <f aca="false">IF($B232=AP$1,$C232,"")</f>
        <v/>
      </c>
      <c r="AT232" s="67" t="str">
        <f aca="false">IF($B232=AT$1,$C232,"")</f>
        <v/>
      </c>
      <c r="AX232" s="63" t="str">
        <f aca="false">IF($B232=AX$1,$C232,"")</f>
        <v/>
      </c>
      <c r="BB232" s="71" t="str">
        <f aca="false">IF($B232=BB$1,$C232,"")</f>
        <v/>
      </c>
      <c r="BC232" s="75"/>
      <c r="BD232" s="75"/>
      <c r="BE232" s="75"/>
      <c r="BF232" s="67" t="str">
        <f aca="false">IF($B232=BF$1,$C232,"")</f>
        <v/>
      </c>
      <c r="BJ232" s="63" t="str">
        <f aca="false">IF($B232=BJ$1,$C232,"")</f>
        <v/>
      </c>
      <c r="BN232" s="6"/>
      <c r="BO232" s="2"/>
      <c r="BP232" s="2"/>
    </row>
    <row r="233" customFormat="false" ht="12.8" hidden="false" customHeight="false" outlineLevel="0" collapsed="false">
      <c r="A233" s="0" t="str">
        <f aca="false">IFERROR(IF(SMALL(Manquants!E$2:E$900,ROW()-1)=SMALL(Manquants!E$2:E$900,ROW()),"",SMALL(Manquants!E$2:E$900,ROW()-1)),"")</f>
        <v/>
      </c>
      <c r="B233" s="0" t="str">
        <f aca="false">IF(A233="","",VLOOKUP(A233,Manquants!E$1:F$900,2,0))</f>
        <v/>
      </c>
      <c r="C233" s="0" t="str">
        <f aca="false">IF(A233="","",SUMIFS(Manquants!AI:AI,Manquants!E:E,A233))</f>
        <v/>
      </c>
      <c r="J233" s="67" t="str">
        <f aca="false">IF($B233=J$1,$C233,"")</f>
        <v/>
      </c>
      <c r="N233" s="63" t="str">
        <f aca="false">IF($B233=N$1,$C233,"")</f>
        <v/>
      </c>
      <c r="R233" s="71" t="str">
        <f aca="false">IF($B233=R$1,$C233,"")</f>
        <v/>
      </c>
      <c r="V233" s="67" t="str">
        <f aca="false">IF($B233=V$1,$C233,"")</f>
        <v/>
      </c>
      <c r="Z233" s="63" t="str">
        <f aca="false">IF($B233=Z$1,$C233,"")</f>
        <v/>
      </c>
      <c r="AD233" s="71" t="str">
        <f aca="false">IF($B233=AD$1,$C233,"")</f>
        <v/>
      </c>
      <c r="AH233" s="67" t="str">
        <f aca="false">IF($B233=AH$1,$C233,"")</f>
        <v/>
      </c>
      <c r="AL233" s="63" t="str">
        <f aca="false">IF($B233=AL$1,$C233,"")</f>
        <v/>
      </c>
      <c r="AP233" s="71" t="str">
        <f aca="false">IF($B233=AP$1,$C233,"")</f>
        <v/>
      </c>
      <c r="AT233" s="67" t="str">
        <f aca="false">IF($B233=AT$1,$C233,"")</f>
        <v/>
      </c>
      <c r="AX233" s="63" t="str">
        <f aca="false">IF($B233=AX$1,$C233,"")</f>
        <v/>
      </c>
      <c r="BB233" s="71" t="str">
        <f aca="false">IF($B233=BB$1,$C233,"")</f>
        <v/>
      </c>
      <c r="BC233" s="75"/>
      <c r="BD233" s="75"/>
      <c r="BE233" s="75"/>
      <c r="BF233" s="67" t="str">
        <f aca="false">IF($B233=BF$1,$C233,"")</f>
        <v/>
      </c>
      <c r="BJ233" s="63" t="str">
        <f aca="false">IF($B233=BJ$1,$C233,"")</f>
        <v/>
      </c>
      <c r="BN233" s="6"/>
      <c r="BO233" s="2"/>
      <c r="BP233" s="2"/>
    </row>
    <row r="234" customFormat="false" ht="12.8" hidden="false" customHeight="false" outlineLevel="0" collapsed="false">
      <c r="A234" s="0" t="str">
        <f aca="false">IFERROR(IF(SMALL(Manquants!E$2:E$900,ROW()-1)=SMALL(Manquants!E$2:E$900,ROW()),"",SMALL(Manquants!E$2:E$900,ROW()-1)),"")</f>
        <v/>
      </c>
      <c r="B234" s="0" t="str">
        <f aca="false">IF(A234="","",VLOOKUP(A234,Manquants!E$1:F$900,2,0))</f>
        <v/>
      </c>
      <c r="C234" s="0" t="str">
        <f aca="false">IF(A234="","",SUMIFS(Manquants!AI:AI,Manquants!E:E,A234))</f>
        <v/>
      </c>
      <c r="J234" s="67" t="str">
        <f aca="false">IF($B234=J$1,$C234,"")</f>
        <v/>
      </c>
      <c r="N234" s="63" t="str">
        <f aca="false">IF($B234=N$1,$C234,"")</f>
        <v/>
      </c>
      <c r="R234" s="71" t="str">
        <f aca="false">IF($B234=R$1,$C234,"")</f>
        <v/>
      </c>
      <c r="V234" s="67" t="str">
        <f aca="false">IF($B234=V$1,$C234,"")</f>
        <v/>
      </c>
      <c r="Z234" s="63" t="str">
        <f aca="false">IF($B234=Z$1,$C234,"")</f>
        <v/>
      </c>
      <c r="AD234" s="71" t="str">
        <f aca="false">IF($B234=AD$1,$C234,"")</f>
        <v/>
      </c>
      <c r="AH234" s="67" t="str">
        <f aca="false">IF($B234=AH$1,$C234,"")</f>
        <v/>
      </c>
      <c r="AL234" s="63" t="str">
        <f aca="false">IF($B234=AL$1,$C234,"")</f>
        <v/>
      </c>
      <c r="AP234" s="71" t="str">
        <f aca="false">IF($B234=AP$1,$C234,"")</f>
        <v/>
      </c>
      <c r="AT234" s="67" t="str">
        <f aca="false">IF($B234=AT$1,$C234,"")</f>
        <v/>
      </c>
      <c r="AX234" s="63" t="str">
        <f aca="false">IF($B234=AX$1,$C234,"")</f>
        <v/>
      </c>
      <c r="BB234" s="71" t="str">
        <f aca="false">IF($B234=BB$1,$C234,"")</f>
        <v/>
      </c>
      <c r="BC234" s="75"/>
      <c r="BD234" s="75"/>
      <c r="BE234" s="75"/>
      <c r="BF234" s="67" t="str">
        <f aca="false">IF($B234=BF$1,$C234,"")</f>
        <v/>
      </c>
      <c r="BJ234" s="63" t="str">
        <f aca="false">IF($B234=BJ$1,$C234,"")</f>
        <v/>
      </c>
      <c r="BN234" s="6"/>
      <c r="BO234" s="2"/>
      <c r="BP234" s="2"/>
    </row>
    <row r="235" customFormat="false" ht="12.8" hidden="false" customHeight="false" outlineLevel="0" collapsed="false">
      <c r="A235" s="0" t="str">
        <f aca="false">IFERROR(IF(SMALL(Manquants!E$2:E$900,ROW()-1)=SMALL(Manquants!E$2:E$900,ROW()),"",SMALL(Manquants!E$2:E$900,ROW()-1)),"")</f>
        <v/>
      </c>
      <c r="B235" s="0" t="str">
        <f aca="false">IF(A235="","",VLOOKUP(A235,Manquants!E$1:F$900,2,0))</f>
        <v/>
      </c>
      <c r="C235" s="0" t="str">
        <f aca="false">IF(A235="","",SUMIFS(Manquants!AI:AI,Manquants!E:E,A235))</f>
        <v/>
      </c>
      <c r="J235" s="67" t="str">
        <f aca="false">IF($B235=J$1,$C235,"")</f>
        <v/>
      </c>
      <c r="N235" s="63" t="str">
        <f aca="false">IF($B235=N$1,$C235,"")</f>
        <v/>
      </c>
      <c r="R235" s="71" t="str">
        <f aca="false">IF($B235=R$1,$C235,"")</f>
        <v/>
      </c>
      <c r="V235" s="67" t="str">
        <f aca="false">IF($B235=V$1,$C235,"")</f>
        <v/>
      </c>
      <c r="Z235" s="63" t="str">
        <f aca="false">IF($B235=Z$1,$C235,"")</f>
        <v/>
      </c>
      <c r="AD235" s="71" t="str">
        <f aca="false">IF($B235=AD$1,$C235,"")</f>
        <v/>
      </c>
      <c r="AH235" s="67" t="str">
        <f aca="false">IF($B235=AH$1,$C235,"")</f>
        <v/>
      </c>
      <c r="AL235" s="63" t="str">
        <f aca="false">IF($B235=AL$1,$C235,"")</f>
        <v/>
      </c>
      <c r="AP235" s="71" t="str">
        <f aca="false">IF($B235=AP$1,$C235,"")</f>
        <v/>
      </c>
      <c r="AT235" s="67" t="str">
        <f aca="false">IF($B235=AT$1,$C235,"")</f>
        <v/>
      </c>
      <c r="AX235" s="63" t="str">
        <f aca="false">IF($B235=AX$1,$C235,"")</f>
        <v/>
      </c>
      <c r="BB235" s="71" t="str">
        <f aca="false">IF($B235=BB$1,$C235,"")</f>
        <v/>
      </c>
      <c r="BC235" s="75"/>
      <c r="BD235" s="75"/>
      <c r="BE235" s="75"/>
      <c r="BF235" s="67" t="str">
        <f aca="false">IF($B235=BF$1,$C235,"")</f>
        <v/>
      </c>
      <c r="BJ235" s="63" t="str">
        <f aca="false">IF($B235=BJ$1,$C235,"")</f>
        <v/>
      </c>
      <c r="BN235" s="6"/>
      <c r="BO235" s="2"/>
      <c r="BP235" s="2"/>
    </row>
    <row r="236" customFormat="false" ht="12.8" hidden="false" customHeight="false" outlineLevel="0" collapsed="false">
      <c r="A236" s="0" t="str">
        <f aca="false">IFERROR(IF(SMALL(Manquants!E$2:E$900,ROW()-1)=SMALL(Manquants!E$2:E$900,ROW()),"",SMALL(Manquants!E$2:E$900,ROW()-1)),"")</f>
        <v/>
      </c>
      <c r="B236" s="0" t="str">
        <f aca="false">IF(A236="","",VLOOKUP(A236,Manquants!E$1:F$900,2,0))</f>
        <v/>
      </c>
      <c r="C236" s="0" t="str">
        <f aca="false">IF(A236="","",SUMIFS(Manquants!AI:AI,Manquants!E:E,A236))</f>
        <v/>
      </c>
      <c r="J236" s="67" t="str">
        <f aca="false">IF($B236=J$1,$C236,"")</f>
        <v/>
      </c>
      <c r="N236" s="63" t="str">
        <f aca="false">IF($B236=N$1,$C236,"")</f>
        <v/>
      </c>
      <c r="R236" s="71" t="str">
        <f aca="false">IF($B236=R$1,$C236,"")</f>
        <v/>
      </c>
      <c r="V236" s="67" t="str">
        <f aca="false">IF($B236=V$1,$C236,"")</f>
        <v/>
      </c>
      <c r="Z236" s="63" t="str">
        <f aca="false">IF($B236=Z$1,$C236,"")</f>
        <v/>
      </c>
      <c r="AD236" s="71" t="str">
        <f aca="false">IF($B236=AD$1,$C236,"")</f>
        <v/>
      </c>
      <c r="AH236" s="67" t="str">
        <f aca="false">IF($B236=AH$1,$C236,"")</f>
        <v/>
      </c>
      <c r="AL236" s="63" t="str">
        <f aca="false">IF($B236=AL$1,$C236,"")</f>
        <v/>
      </c>
      <c r="AP236" s="71" t="str">
        <f aca="false">IF($B236=AP$1,$C236,"")</f>
        <v/>
      </c>
      <c r="AT236" s="67" t="str">
        <f aca="false">IF($B236=AT$1,$C236,"")</f>
        <v/>
      </c>
      <c r="AX236" s="63" t="str">
        <f aca="false">IF($B236=AX$1,$C236,"")</f>
        <v/>
      </c>
      <c r="BB236" s="71" t="str">
        <f aca="false">IF($B236=BB$1,$C236,"")</f>
        <v/>
      </c>
      <c r="BC236" s="75"/>
      <c r="BD236" s="75"/>
      <c r="BE236" s="75"/>
      <c r="BF236" s="67" t="str">
        <f aca="false">IF($B236=BF$1,$C236,"")</f>
        <v/>
      </c>
      <c r="BJ236" s="63" t="str">
        <f aca="false">IF($B236=BJ$1,$C236,"")</f>
        <v/>
      </c>
      <c r="BN236" s="6"/>
      <c r="BO236" s="2"/>
      <c r="BP236" s="2"/>
    </row>
    <row r="237" customFormat="false" ht="12.8" hidden="false" customHeight="false" outlineLevel="0" collapsed="false">
      <c r="A237" s="0" t="str">
        <f aca="false">IFERROR(IF(SMALL(Manquants!E$2:E$900,ROW()-1)=SMALL(Manquants!E$2:E$900,ROW()),"",SMALL(Manquants!E$2:E$900,ROW()-1)),"")</f>
        <v/>
      </c>
      <c r="B237" s="0" t="str">
        <f aca="false">IF(A237="","",VLOOKUP(A237,Manquants!E$1:F$900,2,0))</f>
        <v/>
      </c>
      <c r="C237" s="0" t="str">
        <f aca="false">IF(A237="","",SUMIFS(Manquants!AI:AI,Manquants!E:E,A237))</f>
        <v/>
      </c>
      <c r="J237" s="67" t="str">
        <f aca="false">IF($B237=J$1,$C237,"")</f>
        <v/>
      </c>
      <c r="N237" s="63" t="str">
        <f aca="false">IF($B237=N$1,$C237,"")</f>
        <v/>
      </c>
      <c r="R237" s="71" t="str">
        <f aca="false">IF($B237=R$1,$C237,"")</f>
        <v/>
      </c>
      <c r="V237" s="67" t="str">
        <f aca="false">IF($B237=V$1,$C237,"")</f>
        <v/>
      </c>
      <c r="Z237" s="63" t="str">
        <f aca="false">IF($B237=Z$1,$C237,"")</f>
        <v/>
      </c>
      <c r="AD237" s="71" t="str">
        <f aca="false">IF($B237=AD$1,$C237,"")</f>
        <v/>
      </c>
      <c r="AH237" s="67" t="str">
        <f aca="false">IF($B237=AH$1,$C237,"")</f>
        <v/>
      </c>
      <c r="AL237" s="63" t="str">
        <f aca="false">IF($B237=AL$1,$C237,"")</f>
        <v/>
      </c>
      <c r="AP237" s="71" t="str">
        <f aca="false">IF($B237=AP$1,$C237,"")</f>
        <v/>
      </c>
      <c r="AT237" s="67" t="str">
        <f aca="false">IF($B237=AT$1,$C237,"")</f>
        <v/>
      </c>
      <c r="AX237" s="63" t="str">
        <f aca="false">IF($B237=AX$1,$C237,"")</f>
        <v/>
      </c>
      <c r="BB237" s="71" t="str">
        <f aca="false">IF($B237=BB$1,$C237,"")</f>
        <v/>
      </c>
      <c r="BC237" s="75"/>
      <c r="BD237" s="75"/>
      <c r="BE237" s="75"/>
      <c r="BF237" s="67" t="str">
        <f aca="false">IF($B237=BF$1,$C237,"")</f>
        <v/>
      </c>
      <c r="BJ237" s="63" t="str">
        <f aca="false">IF($B237=BJ$1,$C237,"")</f>
        <v/>
      </c>
      <c r="BN237" s="6"/>
      <c r="BO237" s="2"/>
      <c r="BP237" s="2"/>
    </row>
    <row r="238" customFormat="false" ht="12.8" hidden="false" customHeight="false" outlineLevel="0" collapsed="false">
      <c r="A238" s="0" t="str">
        <f aca="false">IFERROR(IF(SMALL(Manquants!E$2:E$900,ROW()-1)=SMALL(Manquants!E$2:E$900,ROW()),"",SMALL(Manquants!E$2:E$900,ROW()-1)),"")</f>
        <v/>
      </c>
      <c r="B238" s="0" t="str">
        <f aca="false">IF(A238="","",VLOOKUP(A238,Manquants!E$1:F$900,2,0))</f>
        <v/>
      </c>
      <c r="C238" s="0" t="str">
        <f aca="false">IF(A238="","",SUMIFS(Manquants!AI:AI,Manquants!E:E,A238))</f>
        <v/>
      </c>
      <c r="J238" s="67" t="str">
        <f aca="false">IF($B238=J$1,$C238,"")</f>
        <v/>
      </c>
      <c r="N238" s="63" t="str">
        <f aca="false">IF($B238=N$1,$C238,"")</f>
        <v/>
      </c>
      <c r="R238" s="71" t="str">
        <f aca="false">IF($B238=R$1,$C238,"")</f>
        <v/>
      </c>
      <c r="V238" s="67" t="str">
        <f aca="false">IF($B238=V$1,$C238,"")</f>
        <v/>
      </c>
      <c r="Z238" s="63" t="str">
        <f aca="false">IF($B238=Z$1,$C238,"")</f>
        <v/>
      </c>
      <c r="AD238" s="71" t="str">
        <f aca="false">IF($B238=AD$1,$C238,"")</f>
        <v/>
      </c>
      <c r="AH238" s="67" t="str">
        <f aca="false">IF($B238=AH$1,$C238,"")</f>
        <v/>
      </c>
      <c r="AL238" s="63" t="str">
        <f aca="false">IF($B238=AL$1,$C238,"")</f>
        <v/>
      </c>
      <c r="AP238" s="71" t="str">
        <f aca="false">IF($B238=AP$1,$C238,"")</f>
        <v/>
      </c>
      <c r="AT238" s="67" t="str">
        <f aca="false">IF($B238=AT$1,$C238,"")</f>
        <v/>
      </c>
      <c r="AX238" s="63" t="str">
        <f aca="false">IF($B238=AX$1,$C238,"")</f>
        <v/>
      </c>
      <c r="BB238" s="71" t="str">
        <f aca="false">IF($B238=BB$1,$C238,"")</f>
        <v/>
      </c>
      <c r="BC238" s="75"/>
      <c r="BD238" s="75"/>
      <c r="BE238" s="75"/>
      <c r="BF238" s="67" t="str">
        <f aca="false">IF($B238=BF$1,$C238,"")</f>
        <v/>
      </c>
      <c r="BJ238" s="63" t="str">
        <f aca="false">IF($B238=BJ$1,$C238,"")</f>
        <v/>
      </c>
      <c r="BN238" s="6"/>
      <c r="BO238" s="2"/>
      <c r="BP238" s="2"/>
    </row>
    <row r="239" customFormat="false" ht="12.8" hidden="false" customHeight="false" outlineLevel="0" collapsed="false">
      <c r="A239" s="0" t="str">
        <f aca="false">IFERROR(IF(SMALL(Manquants!E$2:E$900,ROW()-1)=SMALL(Manquants!E$2:E$900,ROW()),"",SMALL(Manquants!E$2:E$900,ROW()-1)),"")</f>
        <v/>
      </c>
      <c r="B239" s="0" t="str">
        <f aca="false">IF(A239="","",VLOOKUP(A239,Manquants!E$1:F$900,2,0))</f>
        <v/>
      </c>
      <c r="C239" s="0" t="str">
        <f aca="false">IF(A239="","",SUMIFS(Manquants!AI:AI,Manquants!E:E,A239))</f>
        <v/>
      </c>
      <c r="J239" s="67" t="str">
        <f aca="false">IF($B239=J$1,$C239,"")</f>
        <v/>
      </c>
      <c r="N239" s="63" t="str">
        <f aca="false">IF($B239=N$1,$C239,"")</f>
        <v/>
      </c>
      <c r="R239" s="71" t="str">
        <f aca="false">IF($B239=R$1,$C239,"")</f>
        <v/>
      </c>
      <c r="V239" s="67" t="str">
        <f aca="false">IF($B239=V$1,$C239,"")</f>
        <v/>
      </c>
      <c r="Z239" s="63" t="str">
        <f aca="false">IF($B239=Z$1,$C239,"")</f>
        <v/>
      </c>
      <c r="AD239" s="71" t="str">
        <f aca="false">IF($B239=AD$1,$C239,"")</f>
        <v/>
      </c>
      <c r="AH239" s="67" t="str">
        <f aca="false">IF($B239=AH$1,$C239,"")</f>
        <v/>
      </c>
      <c r="AL239" s="63" t="str">
        <f aca="false">IF($B239=AL$1,$C239,"")</f>
        <v/>
      </c>
      <c r="AP239" s="71" t="str">
        <f aca="false">IF($B239=AP$1,$C239,"")</f>
        <v/>
      </c>
      <c r="AT239" s="67" t="str">
        <f aca="false">IF($B239=AT$1,$C239,"")</f>
        <v/>
      </c>
      <c r="AX239" s="63" t="str">
        <f aca="false">IF($B239=AX$1,$C239,"")</f>
        <v/>
      </c>
      <c r="BB239" s="71" t="str">
        <f aca="false">IF($B239=BB$1,$C239,"")</f>
        <v/>
      </c>
      <c r="BC239" s="75"/>
      <c r="BD239" s="75"/>
      <c r="BE239" s="75"/>
      <c r="BF239" s="67" t="str">
        <f aca="false">IF($B239=BF$1,$C239,"")</f>
        <v/>
      </c>
      <c r="BJ239" s="63" t="str">
        <f aca="false">IF($B239=BJ$1,$C239,"")</f>
        <v/>
      </c>
      <c r="BN239" s="6"/>
      <c r="BO239" s="2"/>
      <c r="BP239" s="2"/>
    </row>
    <row r="240" customFormat="false" ht="12.8" hidden="false" customHeight="false" outlineLevel="0" collapsed="false">
      <c r="A240" s="0" t="str">
        <f aca="false">IFERROR(IF(SMALL(Manquants!E$2:E$900,ROW()-1)=SMALL(Manquants!E$2:E$900,ROW()),"",SMALL(Manquants!E$2:E$900,ROW()-1)),"")</f>
        <v/>
      </c>
      <c r="B240" s="0" t="str">
        <f aca="false">IF(A240="","",VLOOKUP(A240,Manquants!E$1:F$900,2,0))</f>
        <v/>
      </c>
      <c r="C240" s="0" t="str">
        <f aca="false">IF(A240="","",SUMIFS(Manquants!AI:AI,Manquants!E:E,A240))</f>
        <v/>
      </c>
      <c r="J240" s="67" t="str">
        <f aca="false">IF($B240=J$1,$C240,"")</f>
        <v/>
      </c>
      <c r="N240" s="63" t="str">
        <f aca="false">IF($B240=N$1,$C240,"")</f>
        <v/>
      </c>
      <c r="R240" s="71" t="str">
        <f aca="false">IF($B240=R$1,$C240,"")</f>
        <v/>
      </c>
      <c r="V240" s="67" t="str">
        <f aca="false">IF($B240=V$1,$C240,"")</f>
        <v/>
      </c>
      <c r="Z240" s="63" t="str">
        <f aca="false">IF($B240=Z$1,$C240,"")</f>
        <v/>
      </c>
      <c r="AD240" s="71" t="str">
        <f aca="false">IF($B240=AD$1,$C240,"")</f>
        <v/>
      </c>
      <c r="AH240" s="67" t="str">
        <f aca="false">IF($B240=AH$1,$C240,"")</f>
        <v/>
      </c>
      <c r="AL240" s="63" t="str">
        <f aca="false">IF($B240=AL$1,$C240,"")</f>
        <v/>
      </c>
      <c r="AP240" s="71" t="str">
        <f aca="false">IF($B240=AP$1,$C240,"")</f>
        <v/>
      </c>
      <c r="AT240" s="67" t="str">
        <f aca="false">IF($B240=AT$1,$C240,"")</f>
        <v/>
      </c>
      <c r="AX240" s="63" t="str">
        <f aca="false">IF($B240=AX$1,$C240,"")</f>
        <v/>
      </c>
      <c r="BB240" s="71" t="str">
        <f aca="false">IF($B240=BB$1,$C240,"")</f>
        <v/>
      </c>
      <c r="BC240" s="75"/>
      <c r="BD240" s="75"/>
      <c r="BE240" s="75"/>
      <c r="BF240" s="67" t="str">
        <f aca="false">IF($B240=BF$1,$C240,"")</f>
        <v/>
      </c>
      <c r="BJ240" s="63" t="str">
        <f aca="false">IF($B240=BJ$1,$C240,"")</f>
        <v/>
      </c>
      <c r="BN240" s="6"/>
      <c r="BO240" s="2"/>
      <c r="BP240" s="2"/>
    </row>
    <row r="241" customFormat="false" ht="12.8" hidden="false" customHeight="false" outlineLevel="0" collapsed="false">
      <c r="A241" s="0" t="str">
        <f aca="false">IFERROR(IF(SMALL(Manquants!E$2:E$900,ROW()-1)=SMALL(Manquants!E$2:E$900,ROW()),"",SMALL(Manquants!E$2:E$900,ROW()-1)),"")</f>
        <v/>
      </c>
      <c r="B241" s="0" t="str">
        <f aca="false">IF(A241="","",VLOOKUP(A241,Manquants!E$1:F$900,2,0))</f>
        <v/>
      </c>
      <c r="C241" s="0" t="str">
        <f aca="false">IF(A241="","",SUMIFS(Manquants!AI:AI,Manquants!E:E,A241))</f>
        <v/>
      </c>
      <c r="J241" s="67" t="str">
        <f aca="false">IF($B241=J$1,$C241,"")</f>
        <v/>
      </c>
      <c r="N241" s="63" t="str">
        <f aca="false">IF($B241=N$1,$C241,"")</f>
        <v/>
      </c>
      <c r="R241" s="71" t="str">
        <f aca="false">IF($B241=R$1,$C241,"")</f>
        <v/>
      </c>
      <c r="V241" s="67" t="str">
        <f aca="false">IF($B241=V$1,$C241,"")</f>
        <v/>
      </c>
      <c r="Z241" s="63" t="str">
        <f aca="false">IF($B241=Z$1,$C241,"")</f>
        <v/>
      </c>
      <c r="AD241" s="71" t="str">
        <f aca="false">IF($B241=AD$1,$C241,"")</f>
        <v/>
      </c>
      <c r="AH241" s="67" t="str">
        <f aca="false">IF($B241=AH$1,$C241,"")</f>
        <v/>
      </c>
      <c r="AL241" s="63" t="str">
        <f aca="false">IF($B241=AL$1,$C241,"")</f>
        <v/>
      </c>
      <c r="AP241" s="71" t="str">
        <f aca="false">IF($B241=AP$1,$C241,"")</f>
        <v/>
      </c>
      <c r="AT241" s="67" t="str">
        <f aca="false">IF($B241=AT$1,$C241,"")</f>
        <v/>
      </c>
      <c r="AX241" s="63" t="str">
        <f aca="false">IF($B241=AX$1,$C241,"")</f>
        <v/>
      </c>
      <c r="BB241" s="71" t="str">
        <f aca="false">IF($B241=BB$1,$C241,"")</f>
        <v/>
      </c>
      <c r="BC241" s="75"/>
      <c r="BD241" s="75"/>
      <c r="BE241" s="75"/>
      <c r="BF241" s="67" t="str">
        <f aca="false">IF($B241=BF$1,$C241,"")</f>
        <v/>
      </c>
      <c r="BJ241" s="63" t="str">
        <f aca="false">IF($B241=BJ$1,$C241,"")</f>
        <v/>
      </c>
      <c r="BN241" s="6"/>
      <c r="BO241" s="2"/>
      <c r="BP241" s="2"/>
    </row>
    <row r="242" customFormat="false" ht="12.8" hidden="false" customHeight="false" outlineLevel="0" collapsed="false">
      <c r="A242" s="0" t="str">
        <f aca="false">IFERROR(IF(SMALL(Manquants!E$2:E$900,ROW()-1)=SMALL(Manquants!E$2:E$900,ROW()),"",SMALL(Manquants!E$2:E$900,ROW()-1)),"")</f>
        <v/>
      </c>
      <c r="B242" s="0" t="str">
        <f aca="false">IF(A242="","",VLOOKUP(A242,Manquants!E$1:F$900,2,0))</f>
        <v/>
      </c>
      <c r="C242" s="0" t="str">
        <f aca="false">IF(A242="","",SUMIFS(Manquants!AI:AI,Manquants!E:E,A242))</f>
        <v/>
      </c>
      <c r="J242" s="67" t="str">
        <f aca="false">IF($B242=J$1,$C242,"")</f>
        <v/>
      </c>
      <c r="N242" s="63" t="str">
        <f aca="false">IF($B242=N$1,$C242,"")</f>
        <v/>
      </c>
      <c r="R242" s="71" t="str">
        <f aca="false">IF($B242=R$1,$C242,"")</f>
        <v/>
      </c>
      <c r="V242" s="67" t="str">
        <f aca="false">IF($B242=V$1,$C242,"")</f>
        <v/>
      </c>
      <c r="Z242" s="63" t="str">
        <f aca="false">IF($B242=Z$1,$C242,"")</f>
        <v/>
      </c>
      <c r="AD242" s="71" t="str">
        <f aca="false">IF($B242=AD$1,$C242,"")</f>
        <v/>
      </c>
      <c r="AH242" s="67" t="str">
        <f aca="false">IF($B242=AH$1,$C242,"")</f>
        <v/>
      </c>
      <c r="AL242" s="63" t="str">
        <f aca="false">IF($B242=AL$1,$C242,"")</f>
        <v/>
      </c>
      <c r="AP242" s="71" t="str">
        <f aca="false">IF($B242=AP$1,$C242,"")</f>
        <v/>
      </c>
      <c r="AT242" s="67" t="str">
        <f aca="false">IF($B242=AT$1,$C242,"")</f>
        <v/>
      </c>
      <c r="AX242" s="63" t="str">
        <f aca="false">IF($B242=AX$1,$C242,"")</f>
        <v/>
      </c>
      <c r="BB242" s="71" t="str">
        <f aca="false">IF($B242=BB$1,$C242,"")</f>
        <v/>
      </c>
      <c r="BC242" s="75"/>
      <c r="BD242" s="75"/>
      <c r="BE242" s="75"/>
      <c r="BF242" s="67" t="str">
        <f aca="false">IF($B242=BF$1,$C242,"")</f>
        <v/>
      </c>
      <c r="BJ242" s="63" t="str">
        <f aca="false">IF($B242=BJ$1,$C242,"")</f>
        <v/>
      </c>
      <c r="BN242" s="6"/>
      <c r="BO242" s="2"/>
      <c r="BP242" s="2"/>
    </row>
    <row r="243" customFormat="false" ht="12.8" hidden="false" customHeight="false" outlineLevel="0" collapsed="false">
      <c r="A243" s="0" t="str">
        <f aca="false">IFERROR(IF(SMALL(Manquants!E$2:E$900,ROW()-1)=SMALL(Manquants!E$2:E$900,ROW()),"",SMALL(Manquants!E$2:E$900,ROW()-1)),"")</f>
        <v/>
      </c>
      <c r="B243" s="0" t="str">
        <f aca="false">IF(A243="","",VLOOKUP(A243,Manquants!E$1:F$900,2,0))</f>
        <v/>
      </c>
      <c r="C243" s="0" t="str">
        <f aca="false">IF(A243="","",SUMIFS(Manquants!AI:AI,Manquants!E:E,A243))</f>
        <v/>
      </c>
      <c r="J243" s="67" t="str">
        <f aca="false">IF($B243=J$1,$C243,"")</f>
        <v/>
      </c>
      <c r="N243" s="63" t="str">
        <f aca="false">IF($B243=N$1,$C243,"")</f>
        <v/>
      </c>
      <c r="R243" s="71" t="str">
        <f aca="false">IF($B243=R$1,$C243,"")</f>
        <v/>
      </c>
      <c r="V243" s="67" t="str">
        <f aca="false">IF($B243=V$1,$C243,"")</f>
        <v/>
      </c>
      <c r="Z243" s="63" t="str">
        <f aca="false">IF($B243=Z$1,$C243,"")</f>
        <v/>
      </c>
      <c r="AD243" s="71" t="str">
        <f aca="false">IF($B243=AD$1,$C243,"")</f>
        <v/>
      </c>
      <c r="AH243" s="67" t="str">
        <f aca="false">IF($B243=AH$1,$C243,"")</f>
        <v/>
      </c>
      <c r="AL243" s="63" t="str">
        <f aca="false">IF($B243=AL$1,$C243,"")</f>
        <v/>
      </c>
      <c r="AP243" s="71" t="str">
        <f aca="false">IF($B243=AP$1,$C243,"")</f>
        <v/>
      </c>
      <c r="AT243" s="67" t="str">
        <f aca="false">IF($B243=AT$1,$C243,"")</f>
        <v/>
      </c>
      <c r="AX243" s="63" t="str">
        <f aca="false">IF($B243=AX$1,$C243,"")</f>
        <v/>
      </c>
      <c r="BB243" s="71" t="str">
        <f aca="false">IF($B243=BB$1,$C243,"")</f>
        <v/>
      </c>
      <c r="BC243" s="75"/>
      <c r="BD243" s="75"/>
      <c r="BE243" s="75"/>
      <c r="BF243" s="67" t="str">
        <f aca="false">IF($B243=BF$1,$C243,"")</f>
        <v/>
      </c>
      <c r="BJ243" s="63" t="str">
        <f aca="false">IF($B243=BJ$1,$C243,"")</f>
        <v/>
      </c>
      <c r="BN243" s="6"/>
      <c r="BO243" s="2"/>
      <c r="BP243" s="2"/>
    </row>
    <row r="244" customFormat="false" ht="12.8" hidden="false" customHeight="false" outlineLevel="0" collapsed="false">
      <c r="A244" s="0" t="str">
        <f aca="false">IFERROR(IF(SMALL(Manquants!E$2:E$900,ROW()-1)=SMALL(Manquants!E$2:E$900,ROW()),"",SMALL(Manquants!E$2:E$900,ROW()-1)),"")</f>
        <v/>
      </c>
      <c r="B244" s="0" t="str">
        <f aca="false">IF(A244="","",VLOOKUP(A244,Manquants!E$1:F$900,2,0))</f>
        <v/>
      </c>
      <c r="C244" s="0" t="str">
        <f aca="false">IF(A244="","",SUMIFS(Manquants!AI:AI,Manquants!E:E,A244))</f>
        <v/>
      </c>
      <c r="J244" s="67" t="str">
        <f aca="false">IF($B244=J$1,$C244,"")</f>
        <v/>
      </c>
      <c r="N244" s="63" t="str">
        <f aca="false">IF($B244=N$1,$C244,"")</f>
        <v/>
      </c>
      <c r="R244" s="71" t="str">
        <f aca="false">IF($B244=R$1,$C244,"")</f>
        <v/>
      </c>
      <c r="V244" s="67" t="str">
        <f aca="false">IF($B244=V$1,$C244,"")</f>
        <v/>
      </c>
      <c r="Z244" s="63" t="str">
        <f aca="false">IF($B244=Z$1,$C244,"")</f>
        <v/>
      </c>
      <c r="AD244" s="71" t="str">
        <f aca="false">IF($B244=AD$1,$C244,"")</f>
        <v/>
      </c>
      <c r="AH244" s="67" t="str">
        <f aca="false">IF($B244=AH$1,$C244,"")</f>
        <v/>
      </c>
      <c r="AL244" s="63" t="str">
        <f aca="false">IF($B244=AL$1,$C244,"")</f>
        <v/>
      </c>
      <c r="AP244" s="71" t="str">
        <f aca="false">IF($B244=AP$1,$C244,"")</f>
        <v/>
      </c>
      <c r="AT244" s="67" t="str">
        <f aca="false">IF($B244=AT$1,$C244,"")</f>
        <v/>
      </c>
      <c r="AX244" s="63" t="str">
        <f aca="false">IF($B244=AX$1,$C244,"")</f>
        <v/>
      </c>
      <c r="BB244" s="71" t="str">
        <f aca="false">IF($B244=BB$1,$C244,"")</f>
        <v/>
      </c>
      <c r="BC244" s="75"/>
      <c r="BD244" s="75"/>
      <c r="BE244" s="75"/>
      <c r="BF244" s="67" t="str">
        <f aca="false">IF($B244=BF$1,$C244,"")</f>
        <v/>
      </c>
      <c r="BJ244" s="63" t="str">
        <f aca="false">IF($B244=BJ$1,$C244,"")</f>
        <v/>
      </c>
      <c r="BN244" s="6"/>
      <c r="BO244" s="2"/>
      <c r="BP244" s="2"/>
    </row>
    <row r="245" customFormat="false" ht="12.8" hidden="false" customHeight="false" outlineLevel="0" collapsed="false">
      <c r="A245" s="0" t="str">
        <f aca="false">IFERROR(IF(SMALL(Manquants!E$2:E$900,ROW()-1)=SMALL(Manquants!E$2:E$900,ROW()),"",SMALL(Manquants!E$2:E$900,ROW()-1)),"")</f>
        <v/>
      </c>
      <c r="B245" s="0" t="str">
        <f aca="false">IF(A245="","",VLOOKUP(A245,Manquants!E$1:F$900,2,0))</f>
        <v/>
      </c>
      <c r="C245" s="0" t="str">
        <f aca="false">IF(A245="","",SUMIFS(Manquants!AI:AI,Manquants!E:E,A245))</f>
        <v/>
      </c>
      <c r="J245" s="67" t="str">
        <f aca="false">IF($B245=J$1,$C245,"")</f>
        <v/>
      </c>
      <c r="N245" s="63" t="str">
        <f aca="false">IF($B245=N$1,$C245,"")</f>
        <v/>
      </c>
      <c r="R245" s="71" t="str">
        <f aca="false">IF($B245=R$1,$C245,"")</f>
        <v/>
      </c>
      <c r="V245" s="67" t="str">
        <f aca="false">IF($B245=V$1,$C245,"")</f>
        <v/>
      </c>
      <c r="Z245" s="63" t="str">
        <f aca="false">IF($B245=Z$1,$C245,"")</f>
        <v/>
      </c>
      <c r="AD245" s="71" t="str">
        <f aca="false">IF($B245=AD$1,$C245,"")</f>
        <v/>
      </c>
      <c r="AH245" s="67" t="str">
        <f aca="false">IF($B245=AH$1,$C245,"")</f>
        <v/>
      </c>
      <c r="AL245" s="63" t="str">
        <f aca="false">IF($B245=AL$1,$C245,"")</f>
        <v/>
      </c>
      <c r="AP245" s="71" t="str">
        <f aca="false">IF($B245=AP$1,$C245,"")</f>
        <v/>
      </c>
      <c r="AT245" s="67" t="str">
        <f aca="false">IF($B245=AT$1,$C245,"")</f>
        <v/>
      </c>
      <c r="AX245" s="63" t="str">
        <f aca="false">IF($B245=AX$1,$C245,"")</f>
        <v/>
      </c>
      <c r="BB245" s="71" t="str">
        <f aca="false">IF($B245=BB$1,$C245,"")</f>
        <v/>
      </c>
      <c r="BC245" s="75"/>
      <c r="BD245" s="75"/>
      <c r="BE245" s="75"/>
      <c r="BF245" s="67" t="str">
        <f aca="false">IF($B245=BF$1,$C245,"")</f>
        <v/>
      </c>
      <c r="BJ245" s="63" t="str">
        <f aca="false">IF($B245=BJ$1,$C245,"")</f>
        <v/>
      </c>
      <c r="BN245" s="6"/>
      <c r="BO245" s="2"/>
      <c r="BP245" s="2"/>
    </row>
    <row r="246" customFormat="false" ht="12.8" hidden="false" customHeight="false" outlineLevel="0" collapsed="false">
      <c r="A246" s="0" t="str">
        <f aca="false">IFERROR(IF(SMALL(Manquants!E$2:E$900,ROW()-1)=SMALL(Manquants!E$2:E$900,ROW()),"",SMALL(Manquants!E$2:E$900,ROW()-1)),"")</f>
        <v/>
      </c>
      <c r="B246" s="0" t="str">
        <f aca="false">IF(A246="","",VLOOKUP(A246,Manquants!E$1:F$900,2,0))</f>
        <v/>
      </c>
      <c r="C246" s="0" t="str">
        <f aca="false">IF(A246="","",SUMIFS(Manquants!AI:AI,Manquants!E:E,A246))</f>
        <v/>
      </c>
      <c r="J246" s="67" t="str">
        <f aca="false">IF($B246=J$1,$C246,"")</f>
        <v/>
      </c>
      <c r="N246" s="63" t="str">
        <f aca="false">IF($B246=N$1,$C246,"")</f>
        <v/>
      </c>
      <c r="R246" s="71" t="str">
        <f aca="false">IF($B246=R$1,$C246,"")</f>
        <v/>
      </c>
      <c r="V246" s="67" t="str">
        <f aca="false">IF($B246=V$1,$C246,"")</f>
        <v/>
      </c>
      <c r="Z246" s="63" t="str">
        <f aca="false">IF($B246=Z$1,$C246,"")</f>
        <v/>
      </c>
      <c r="AD246" s="71" t="str">
        <f aca="false">IF($B246=AD$1,$C246,"")</f>
        <v/>
      </c>
      <c r="AH246" s="67" t="str">
        <f aca="false">IF($B246=AH$1,$C246,"")</f>
        <v/>
      </c>
      <c r="AL246" s="63" t="str">
        <f aca="false">IF($B246=AL$1,$C246,"")</f>
        <v/>
      </c>
      <c r="AP246" s="71" t="str">
        <f aca="false">IF($B246=AP$1,$C246,"")</f>
        <v/>
      </c>
      <c r="AT246" s="67" t="str">
        <f aca="false">IF($B246=AT$1,$C246,"")</f>
        <v/>
      </c>
      <c r="AX246" s="63" t="str">
        <f aca="false">IF($B246=AX$1,$C246,"")</f>
        <v/>
      </c>
      <c r="BB246" s="71" t="str">
        <f aca="false">IF($B246=BB$1,$C246,"")</f>
        <v/>
      </c>
      <c r="BC246" s="75"/>
      <c r="BD246" s="75"/>
      <c r="BE246" s="75"/>
      <c r="BF246" s="67" t="str">
        <f aca="false">IF($B246=BF$1,$C246,"")</f>
        <v/>
      </c>
      <c r="BJ246" s="63" t="str">
        <f aca="false">IF($B246=BJ$1,$C246,"")</f>
        <v/>
      </c>
      <c r="BN246" s="6"/>
      <c r="BO246" s="2"/>
      <c r="BP246" s="2"/>
    </row>
    <row r="247" customFormat="false" ht="12.8" hidden="false" customHeight="false" outlineLevel="0" collapsed="false">
      <c r="A247" s="0" t="str">
        <f aca="false">IFERROR(IF(SMALL(Manquants!E$2:E$900,ROW()-1)=SMALL(Manquants!E$2:E$900,ROW()),"",SMALL(Manquants!E$2:E$900,ROW()-1)),"")</f>
        <v/>
      </c>
      <c r="B247" s="0" t="str">
        <f aca="false">IF(A247="","",VLOOKUP(A247,Manquants!E$1:F$900,2,0))</f>
        <v/>
      </c>
      <c r="C247" s="0" t="str">
        <f aca="false">IF(A247="","",SUMIFS(Manquants!AI:AI,Manquants!E:E,A247))</f>
        <v/>
      </c>
      <c r="J247" s="67" t="str">
        <f aca="false">IF($B247=J$1,$C247,"")</f>
        <v/>
      </c>
      <c r="N247" s="63" t="str">
        <f aca="false">IF($B247=N$1,$C247,"")</f>
        <v/>
      </c>
      <c r="R247" s="71" t="str">
        <f aca="false">IF($B247=R$1,$C247,"")</f>
        <v/>
      </c>
      <c r="V247" s="67" t="str">
        <f aca="false">IF($B247=V$1,$C247,"")</f>
        <v/>
      </c>
      <c r="Z247" s="63" t="str">
        <f aca="false">IF($B247=Z$1,$C247,"")</f>
        <v/>
      </c>
      <c r="AD247" s="71" t="str">
        <f aca="false">IF($B247=AD$1,$C247,"")</f>
        <v/>
      </c>
      <c r="AH247" s="67" t="str">
        <f aca="false">IF($B247=AH$1,$C247,"")</f>
        <v/>
      </c>
      <c r="AL247" s="63" t="str">
        <f aca="false">IF($B247=AL$1,$C247,"")</f>
        <v/>
      </c>
      <c r="AP247" s="71" t="str">
        <f aca="false">IF($B247=AP$1,$C247,"")</f>
        <v/>
      </c>
      <c r="AT247" s="67" t="str">
        <f aca="false">IF($B247=AT$1,$C247,"")</f>
        <v/>
      </c>
      <c r="AX247" s="63" t="str">
        <f aca="false">IF($B247=AX$1,$C247,"")</f>
        <v/>
      </c>
      <c r="BB247" s="71" t="str">
        <f aca="false">IF($B247=BB$1,$C247,"")</f>
        <v/>
      </c>
      <c r="BC247" s="75"/>
      <c r="BD247" s="75"/>
      <c r="BE247" s="75"/>
      <c r="BF247" s="67" t="str">
        <f aca="false">IF($B247=BF$1,$C247,"")</f>
        <v/>
      </c>
      <c r="BJ247" s="63" t="str">
        <f aca="false">IF($B247=BJ$1,$C247,"")</f>
        <v/>
      </c>
      <c r="BN247" s="6"/>
      <c r="BO247" s="2"/>
      <c r="BP247" s="2"/>
    </row>
    <row r="248" customFormat="false" ht="12.8" hidden="false" customHeight="false" outlineLevel="0" collapsed="false">
      <c r="A248" s="0" t="str">
        <f aca="false">IFERROR(IF(SMALL(Manquants!E$2:E$900,ROW()-1)=SMALL(Manquants!E$2:E$900,ROW()),"",SMALL(Manquants!E$2:E$900,ROW()-1)),"")</f>
        <v/>
      </c>
      <c r="B248" s="0" t="str">
        <f aca="false">IF(A248="","",VLOOKUP(A248,Manquants!E$1:F$900,2,0))</f>
        <v/>
      </c>
      <c r="C248" s="0" t="str">
        <f aca="false">IF(A248="","",SUMIFS(Manquants!AI:AI,Manquants!E:E,A248))</f>
        <v/>
      </c>
      <c r="J248" s="67" t="str">
        <f aca="false">IF($B248=J$1,$C248,"")</f>
        <v/>
      </c>
      <c r="N248" s="63" t="str">
        <f aca="false">IF($B248=N$1,$C248,"")</f>
        <v/>
      </c>
      <c r="R248" s="71" t="str">
        <f aca="false">IF($B248=R$1,$C248,"")</f>
        <v/>
      </c>
      <c r="V248" s="67" t="str">
        <f aca="false">IF($B248=V$1,$C248,"")</f>
        <v/>
      </c>
      <c r="Z248" s="63" t="str">
        <f aca="false">IF($B248=Z$1,$C248,"")</f>
        <v/>
      </c>
      <c r="AD248" s="71" t="str">
        <f aca="false">IF($B248=AD$1,$C248,"")</f>
        <v/>
      </c>
      <c r="AH248" s="67" t="str">
        <f aca="false">IF($B248=AH$1,$C248,"")</f>
        <v/>
      </c>
      <c r="AL248" s="63" t="str">
        <f aca="false">IF($B248=AL$1,$C248,"")</f>
        <v/>
      </c>
      <c r="AP248" s="71" t="str">
        <f aca="false">IF($B248=AP$1,$C248,"")</f>
        <v/>
      </c>
      <c r="AT248" s="67" t="str">
        <f aca="false">IF($B248=AT$1,$C248,"")</f>
        <v/>
      </c>
      <c r="AX248" s="63" t="str">
        <f aca="false">IF($B248=AX$1,$C248,"")</f>
        <v/>
      </c>
      <c r="BB248" s="71" t="str">
        <f aca="false">IF($B248=BB$1,$C248,"")</f>
        <v/>
      </c>
      <c r="BC248" s="75"/>
      <c r="BD248" s="75"/>
      <c r="BE248" s="75"/>
      <c r="BF248" s="67" t="str">
        <f aca="false">IF($B248=BF$1,$C248,"")</f>
        <v/>
      </c>
      <c r="BJ248" s="63" t="str">
        <f aca="false">IF($B248=BJ$1,$C248,"")</f>
        <v/>
      </c>
      <c r="BN248" s="6"/>
      <c r="BO248" s="2"/>
      <c r="BP248" s="2"/>
    </row>
    <row r="249" customFormat="false" ht="12.8" hidden="false" customHeight="false" outlineLevel="0" collapsed="false">
      <c r="A249" s="0" t="str">
        <f aca="false">IFERROR(IF(SMALL(Manquants!E$2:E$900,ROW()-1)=SMALL(Manquants!E$2:E$900,ROW()),"",SMALL(Manquants!E$2:E$900,ROW()-1)),"")</f>
        <v/>
      </c>
      <c r="B249" s="0" t="str">
        <f aca="false">IF(A249="","",VLOOKUP(A249,Manquants!E$1:F$900,2,0))</f>
        <v/>
      </c>
      <c r="C249" s="0" t="str">
        <f aca="false">IF(A249="","",SUMIFS(Manquants!AI:AI,Manquants!E:E,A249))</f>
        <v/>
      </c>
      <c r="J249" s="67" t="str">
        <f aca="false">IF($B249=J$1,$C249,"")</f>
        <v/>
      </c>
      <c r="N249" s="63" t="str">
        <f aca="false">IF($B249=N$1,$C249,"")</f>
        <v/>
      </c>
      <c r="R249" s="71" t="str">
        <f aca="false">IF($B249=R$1,$C249,"")</f>
        <v/>
      </c>
      <c r="V249" s="67" t="str">
        <f aca="false">IF($B249=V$1,$C249,"")</f>
        <v/>
      </c>
      <c r="Z249" s="63" t="str">
        <f aca="false">IF($B249=Z$1,$C249,"")</f>
        <v/>
      </c>
      <c r="AD249" s="71" t="str">
        <f aca="false">IF($B249=AD$1,$C249,"")</f>
        <v/>
      </c>
      <c r="AH249" s="67" t="str">
        <f aca="false">IF($B249=AH$1,$C249,"")</f>
        <v/>
      </c>
      <c r="AL249" s="63" t="str">
        <f aca="false">IF($B249=AL$1,$C249,"")</f>
        <v/>
      </c>
      <c r="AP249" s="71" t="str">
        <f aca="false">IF($B249=AP$1,$C249,"")</f>
        <v/>
      </c>
      <c r="AT249" s="67" t="str">
        <f aca="false">IF($B249=AT$1,$C249,"")</f>
        <v/>
      </c>
      <c r="AX249" s="63" t="str">
        <f aca="false">IF($B249=AX$1,$C249,"")</f>
        <v/>
      </c>
      <c r="BB249" s="71" t="str">
        <f aca="false">IF($B249=BB$1,$C249,"")</f>
        <v/>
      </c>
      <c r="BC249" s="75"/>
      <c r="BD249" s="75"/>
      <c r="BE249" s="75"/>
      <c r="BF249" s="67" t="str">
        <f aca="false">IF($B249=BF$1,$C249,"")</f>
        <v/>
      </c>
      <c r="BJ249" s="63" t="str">
        <f aca="false">IF($B249=BJ$1,$C249,"")</f>
        <v/>
      </c>
      <c r="BN249" s="6"/>
      <c r="BO249" s="2"/>
      <c r="BP249" s="2"/>
    </row>
    <row r="250" customFormat="false" ht="12.8" hidden="false" customHeight="false" outlineLevel="0" collapsed="false">
      <c r="A250" s="0" t="str">
        <f aca="false">IFERROR(IF(SMALL(Manquants!E$2:E$900,ROW()-1)=SMALL(Manquants!E$2:E$900,ROW()),"",SMALL(Manquants!E$2:E$900,ROW()-1)),"")</f>
        <v/>
      </c>
      <c r="B250" s="0" t="str">
        <f aca="false">IF(A250="","",VLOOKUP(A250,Manquants!E$1:F$900,2,0))</f>
        <v/>
      </c>
      <c r="C250" s="0" t="str">
        <f aca="false">IF(A250="","",SUMIFS(Manquants!AI:AI,Manquants!E:E,A250))</f>
        <v/>
      </c>
      <c r="J250" s="67" t="str">
        <f aca="false">IF($B250=J$1,$C250,"")</f>
        <v/>
      </c>
      <c r="N250" s="63" t="str">
        <f aca="false">IF($B250=N$1,$C250,"")</f>
        <v/>
      </c>
      <c r="R250" s="71" t="str">
        <f aca="false">IF($B250=R$1,$C250,"")</f>
        <v/>
      </c>
      <c r="V250" s="67" t="str">
        <f aca="false">IF($B250=V$1,$C250,"")</f>
        <v/>
      </c>
      <c r="Z250" s="63" t="str">
        <f aca="false">IF($B250=Z$1,$C250,"")</f>
        <v/>
      </c>
      <c r="AD250" s="71" t="str">
        <f aca="false">IF($B250=AD$1,$C250,"")</f>
        <v/>
      </c>
      <c r="AH250" s="67" t="str">
        <f aca="false">IF($B250=AH$1,$C250,"")</f>
        <v/>
      </c>
      <c r="AL250" s="63" t="str">
        <f aca="false">IF($B250=AL$1,$C250,"")</f>
        <v/>
      </c>
      <c r="AP250" s="71" t="str">
        <f aca="false">IF($B250=AP$1,$C250,"")</f>
        <v/>
      </c>
      <c r="AT250" s="67" t="str">
        <f aca="false">IF($B250=AT$1,$C250,"")</f>
        <v/>
      </c>
      <c r="AX250" s="63" t="str">
        <f aca="false">IF($B250=AX$1,$C250,"")</f>
        <v/>
      </c>
      <c r="BB250" s="71" t="str">
        <f aca="false">IF($B250=BB$1,$C250,"")</f>
        <v/>
      </c>
      <c r="BC250" s="75"/>
      <c r="BD250" s="75"/>
      <c r="BE250" s="75"/>
      <c r="BF250" s="67" t="str">
        <f aca="false">IF($B250=BF$1,$C250,"")</f>
        <v/>
      </c>
      <c r="BJ250" s="63" t="str">
        <f aca="false">IF($B250=BJ$1,$C250,"")</f>
        <v/>
      </c>
      <c r="BN250" s="6"/>
      <c r="BO250" s="2"/>
      <c r="BP250" s="2"/>
    </row>
    <row r="251" customFormat="false" ht="12.8" hidden="false" customHeight="false" outlineLevel="0" collapsed="false">
      <c r="A251" s="0" t="str">
        <f aca="false">IFERROR(IF(SMALL(Manquants!E$2:E$900,ROW()-1)=SMALL(Manquants!E$2:E$900,ROW()),"",SMALL(Manquants!E$2:E$900,ROW()-1)),"")</f>
        <v/>
      </c>
      <c r="B251" s="0" t="str">
        <f aca="false">IF(A251="","",VLOOKUP(A251,Manquants!E$1:F$900,2,0))</f>
        <v/>
      </c>
      <c r="C251" s="0" t="str">
        <f aca="false">IF(A251="","",SUMIFS(Manquants!AI:AI,Manquants!E:E,A251))</f>
        <v/>
      </c>
      <c r="J251" s="67" t="str">
        <f aca="false">IF($B251=J$1,$C251,"")</f>
        <v/>
      </c>
      <c r="N251" s="63" t="str">
        <f aca="false">IF($B251=N$1,$C251,"")</f>
        <v/>
      </c>
      <c r="R251" s="71" t="str">
        <f aca="false">IF($B251=R$1,$C251,"")</f>
        <v/>
      </c>
      <c r="V251" s="67" t="str">
        <f aca="false">IF($B251=V$1,$C251,"")</f>
        <v/>
      </c>
      <c r="Z251" s="63" t="str">
        <f aca="false">IF($B251=Z$1,$C251,"")</f>
        <v/>
      </c>
      <c r="AD251" s="71" t="str">
        <f aca="false">IF($B251=AD$1,$C251,"")</f>
        <v/>
      </c>
      <c r="AH251" s="67" t="str">
        <f aca="false">IF($B251=AH$1,$C251,"")</f>
        <v/>
      </c>
      <c r="AL251" s="63" t="str">
        <f aca="false">IF($B251=AL$1,$C251,"")</f>
        <v/>
      </c>
      <c r="AP251" s="71" t="str">
        <f aca="false">IF($B251=AP$1,$C251,"")</f>
        <v/>
      </c>
      <c r="AT251" s="67" t="str">
        <f aca="false">IF($B251=AT$1,$C251,"")</f>
        <v/>
      </c>
      <c r="AX251" s="63" t="str">
        <f aca="false">IF($B251=AX$1,$C251,"")</f>
        <v/>
      </c>
      <c r="BB251" s="71" t="str">
        <f aca="false">IF($B251=BB$1,$C251,"")</f>
        <v/>
      </c>
      <c r="BC251" s="75"/>
      <c r="BD251" s="75"/>
      <c r="BE251" s="75"/>
      <c r="BF251" s="67" t="str">
        <f aca="false">IF($B251=BF$1,$C251,"")</f>
        <v/>
      </c>
      <c r="BJ251" s="63" t="str">
        <f aca="false">IF($B251=BJ$1,$C251,"")</f>
        <v/>
      </c>
      <c r="BN251" s="6"/>
      <c r="BO251" s="2"/>
      <c r="BP251" s="2"/>
    </row>
    <row r="252" customFormat="false" ht="12.8" hidden="false" customHeight="false" outlineLevel="0" collapsed="false">
      <c r="A252" s="0" t="str">
        <f aca="false">IFERROR(IF(SMALL(Manquants!E$2:E$900,ROW()-1)=SMALL(Manquants!E$2:E$900,ROW()),"",SMALL(Manquants!E$2:E$900,ROW()-1)),"")</f>
        <v/>
      </c>
      <c r="B252" s="0" t="str">
        <f aca="false">IF(A252="","",VLOOKUP(A252,Manquants!E$1:F$900,2,0))</f>
        <v/>
      </c>
      <c r="C252" s="0" t="str">
        <f aca="false">IF(A252="","",SUMIFS(Manquants!AI:AI,Manquants!E:E,A252))</f>
        <v/>
      </c>
      <c r="J252" s="67" t="str">
        <f aca="false">IF($B252=J$1,$C252,"")</f>
        <v/>
      </c>
      <c r="N252" s="63" t="str">
        <f aca="false">IF($B252=N$1,$C252,"")</f>
        <v/>
      </c>
      <c r="R252" s="71" t="str">
        <f aca="false">IF($B252=R$1,$C252,"")</f>
        <v/>
      </c>
      <c r="V252" s="67" t="str">
        <f aca="false">IF($B252=V$1,$C252,"")</f>
        <v/>
      </c>
      <c r="Z252" s="63" t="str">
        <f aca="false">IF($B252=Z$1,$C252,"")</f>
        <v/>
      </c>
      <c r="AD252" s="71" t="str">
        <f aca="false">IF($B252=AD$1,$C252,"")</f>
        <v/>
      </c>
      <c r="AH252" s="67" t="str">
        <f aca="false">IF($B252=AH$1,$C252,"")</f>
        <v/>
      </c>
      <c r="AL252" s="63" t="str">
        <f aca="false">IF($B252=AL$1,$C252,"")</f>
        <v/>
      </c>
      <c r="AP252" s="71" t="str">
        <f aca="false">IF($B252=AP$1,$C252,"")</f>
        <v/>
      </c>
      <c r="AT252" s="67" t="str">
        <f aca="false">IF($B252=AT$1,$C252,"")</f>
        <v/>
      </c>
      <c r="AX252" s="63" t="str">
        <f aca="false">IF($B252=AX$1,$C252,"")</f>
        <v/>
      </c>
      <c r="BB252" s="71" t="str">
        <f aca="false">IF($B252=BB$1,$C252,"")</f>
        <v/>
      </c>
      <c r="BC252" s="75"/>
      <c r="BD252" s="75"/>
      <c r="BE252" s="75"/>
      <c r="BF252" s="67" t="str">
        <f aca="false">IF($B252=BF$1,$C252,"")</f>
        <v/>
      </c>
      <c r="BJ252" s="63" t="str">
        <f aca="false">IF($B252=BJ$1,$C252,"")</f>
        <v/>
      </c>
      <c r="BN252" s="6"/>
      <c r="BO252" s="2"/>
      <c r="BP252" s="2"/>
    </row>
    <row r="253" customFormat="false" ht="12.8" hidden="false" customHeight="false" outlineLevel="0" collapsed="false">
      <c r="A253" s="0" t="str">
        <f aca="false">IFERROR(IF(SMALL(Manquants!E$2:E$900,ROW()-1)=SMALL(Manquants!E$2:E$900,ROW()),"",SMALL(Manquants!E$2:E$900,ROW()-1)),"")</f>
        <v/>
      </c>
      <c r="B253" s="0" t="str">
        <f aca="false">IF(A253="","",VLOOKUP(A253,Manquants!E$1:F$900,2,0))</f>
        <v/>
      </c>
      <c r="C253" s="0" t="str">
        <f aca="false">IF(A253="","",SUMIFS(Manquants!AI:AI,Manquants!E:E,A253))</f>
        <v/>
      </c>
      <c r="J253" s="67" t="str">
        <f aca="false">IF($B253=J$1,$C253,"")</f>
        <v/>
      </c>
      <c r="N253" s="63" t="str">
        <f aca="false">IF($B253=N$1,$C253,"")</f>
        <v/>
      </c>
      <c r="R253" s="71" t="str">
        <f aca="false">IF($B253=R$1,$C253,"")</f>
        <v/>
      </c>
      <c r="V253" s="67" t="str">
        <f aca="false">IF($B253=V$1,$C253,"")</f>
        <v/>
      </c>
      <c r="Z253" s="63" t="str">
        <f aca="false">IF($B253=Z$1,$C253,"")</f>
        <v/>
      </c>
      <c r="AD253" s="71" t="str">
        <f aca="false">IF($B253=AD$1,$C253,"")</f>
        <v/>
      </c>
      <c r="AH253" s="67" t="str">
        <f aca="false">IF($B253=AH$1,$C253,"")</f>
        <v/>
      </c>
      <c r="AL253" s="63" t="str">
        <f aca="false">IF($B253=AL$1,$C253,"")</f>
        <v/>
      </c>
      <c r="AP253" s="71" t="str">
        <f aca="false">IF($B253=AP$1,$C253,"")</f>
        <v/>
      </c>
      <c r="AT253" s="67" t="str">
        <f aca="false">IF($B253=AT$1,$C253,"")</f>
        <v/>
      </c>
      <c r="AX253" s="63" t="str">
        <f aca="false">IF($B253=AX$1,$C253,"")</f>
        <v/>
      </c>
      <c r="BB253" s="71" t="str">
        <f aca="false">IF($B253=BB$1,$C253,"")</f>
        <v/>
      </c>
      <c r="BC253" s="75"/>
      <c r="BD253" s="75"/>
      <c r="BE253" s="75"/>
      <c r="BF253" s="67" t="str">
        <f aca="false">IF($B253=BF$1,$C253,"")</f>
        <v/>
      </c>
      <c r="BJ253" s="63" t="str">
        <f aca="false">IF($B253=BJ$1,$C253,"")</f>
        <v/>
      </c>
      <c r="BN253" s="6"/>
      <c r="BO253" s="2"/>
      <c r="BP253" s="2"/>
    </row>
    <row r="254" customFormat="false" ht="12.8" hidden="false" customHeight="false" outlineLevel="0" collapsed="false">
      <c r="A254" s="0" t="str">
        <f aca="false">IFERROR(IF(SMALL(Manquants!E$2:E$900,ROW()-1)=SMALL(Manquants!E$2:E$900,ROW()),"",SMALL(Manquants!E$2:E$900,ROW()-1)),"")</f>
        <v/>
      </c>
      <c r="B254" s="0" t="str">
        <f aca="false">IF(A254="","",VLOOKUP(A254,Manquants!E$1:F$900,2,0))</f>
        <v/>
      </c>
      <c r="C254" s="0" t="str">
        <f aca="false">IF(A254="","",SUMIFS(Manquants!AI:AI,Manquants!E:E,A254))</f>
        <v/>
      </c>
      <c r="J254" s="67" t="str">
        <f aca="false">IF($B254=J$1,$C254,"")</f>
        <v/>
      </c>
      <c r="N254" s="63" t="str">
        <f aca="false">IF($B254=N$1,$C254,"")</f>
        <v/>
      </c>
      <c r="R254" s="71" t="str">
        <f aca="false">IF($B254=R$1,$C254,"")</f>
        <v/>
      </c>
      <c r="V254" s="67" t="str">
        <f aca="false">IF($B254=V$1,$C254,"")</f>
        <v/>
      </c>
      <c r="Z254" s="63" t="str">
        <f aca="false">IF($B254=Z$1,$C254,"")</f>
        <v/>
      </c>
      <c r="AD254" s="71" t="str">
        <f aca="false">IF($B254=AD$1,$C254,"")</f>
        <v/>
      </c>
      <c r="AH254" s="67" t="str">
        <f aca="false">IF($B254=AH$1,$C254,"")</f>
        <v/>
      </c>
      <c r="AL254" s="63" t="str">
        <f aca="false">IF($B254=AL$1,$C254,"")</f>
        <v/>
      </c>
      <c r="AP254" s="71" t="str">
        <f aca="false">IF($B254=AP$1,$C254,"")</f>
        <v/>
      </c>
      <c r="AT254" s="67" t="str">
        <f aca="false">IF($B254=AT$1,$C254,"")</f>
        <v/>
      </c>
      <c r="AX254" s="63" t="str">
        <f aca="false">IF($B254=AX$1,$C254,"")</f>
        <v/>
      </c>
      <c r="BB254" s="71" t="str">
        <f aca="false">IF($B254=BB$1,$C254,"")</f>
        <v/>
      </c>
      <c r="BC254" s="75"/>
      <c r="BD254" s="75"/>
      <c r="BE254" s="75"/>
      <c r="BF254" s="67" t="str">
        <f aca="false">IF($B254=BF$1,$C254,"")</f>
        <v/>
      </c>
      <c r="BJ254" s="63" t="str">
        <f aca="false">IF($B254=BJ$1,$C254,"")</f>
        <v/>
      </c>
      <c r="BN254" s="6"/>
      <c r="BO254" s="2"/>
      <c r="BP254" s="2"/>
    </row>
    <row r="255" customFormat="false" ht="12.8" hidden="false" customHeight="false" outlineLevel="0" collapsed="false">
      <c r="A255" s="0" t="str">
        <f aca="false">IFERROR(IF(SMALL(Manquants!E$2:E$900,ROW()-1)=SMALL(Manquants!E$2:E$900,ROW()),"",SMALL(Manquants!E$2:E$900,ROW()-1)),"")</f>
        <v/>
      </c>
      <c r="B255" s="0" t="str">
        <f aca="false">IF(A255="","",VLOOKUP(A255,Manquants!E$1:F$900,2,0))</f>
        <v/>
      </c>
      <c r="C255" s="0" t="str">
        <f aca="false">IF(A255="","",SUMIFS(Manquants!AI:AI,Manquants!E:E,A255))</f>
        <v/>
      </c>
      <c r="J255" s="67" t="str">
        <f aca="false">IF($B255=J$1,$C255,"")</f>
        <v/>
      </c>
      <c r="N255" s="63" t="str">
        <f aca="false">IF($B255=N$1,$C255,"")</f>
        <v/>
      </c>
      <c r="R255" s="71" t="str">
        <f aca="false">IF($B255=R$1,$C255,"")</f>
        <v/>
      </c>
      <c r="V255" s="67" t="str">
        <f aca="false">IF($B255=V$1,$C255,"")</f>
        <v/>
      </c>
      <c r="Z255" s="63" t="str">
        <f aca="false">IF($B255=Z$1,$C255,"")</f>
        <v/>
      </c>
      <c r="AD255" s="71" t="str">
        <f aca="false">IF($B255=AD$1,$C255,"")</f>
        <v/>
      </c>
      <c r="AH255" s="67" t="str">
        <f aca="false">IF($B255=AH$1,$C255,"")</f>
        <v/>
      </c>
      <c r="AL255" s="63" t="str">
        <f aca="false">IF($B255=AL$1,$C255,"")</f>
        <v/>
      </c>
      <c r="AP255" s="71" t="str">
        <f aca="false">IF($B255=AP$1,$C255,"")</f>
        <v/>
      </c>
      <c r="AT255" s="67" t="str">
        <f aca="false">IF($B255=AT$1,$C255,"")</f>
        <v/>
      </c>
      <c r="AX255" s="63" t="str">
        <f aca="false">IF($B255=AX$1,$C255,"")</f>
        <v/>
      </c>
      <c r="BB255" s="71" t="str">
        <f aca="false">IF($B255=BB$1,$C255,"")</f>
        <v/>
      </c>
      <c r="BC255" s="75"/>
      <c r="BD255" s="75"/>
      <c r="BE255" s="75"/>
      <c r="BF255" s="67" t="str">
        <f aca="false">IF($B255=BF$1,$C255,"")</f>
        <v/>
      </c>
      <c r="BJ255" s="63" t="str">
        <f aca="false">IF($B255=BJ$1,$C255,"")</f>
        <v/>
      </c>
      <c r="BN255" s="6"/>
      <c r="BO255" s="2"/>
      <c r="BP255" s="2"/>
    </row>
    <row r="256" customFormat="false" ht="12.8" hidden="false" customHeight="false" outlineLevel="0" collapsed="false">
      <c r="A256" s="0" t="str">
        <f aca="false">IFERROR(IF(SMALL(Manquants!E$2:E$900,ROW()-1)=SMALL(Manquants!E$2:E$900,ROW()),"",SMALL(Manquants!E$2:E$900,ROW()-1)),"")</f>
        <v/>
      </c>
      <c r="B256" s="0" t="str">
        <f aca="false">IF(A256="","",VLOOKUP(A256,Manquants!E$1:F$900,2,0))</f>
        <v/>
      </c>
      <c r="C256" s="0" t="str">
        <f aca="false">IF(A256="","",SUMIFS(Manquants!AI:AI,Manquants!E:E,A256))</f>
        <v/>
      </c>
      <c r="J256" s="67" t="str">
        <f aca="false">IF($B256=J$1,$C256,"")</f>
        <v/>
      </c>
      <c r="N256" s="63" t="str">
        <f aca="false">IF($B256=N$1,$C256,"")</f>
        <v/>
      </c>
      <c r="R256" s="71" t="str">
        <f aca="false">IF($B256=R$1,$C256,"")</f>
        <v/>
      </c>
      <c r="V256" s="67" t="str">
        <f aca="false">IF($B256=V$1,$C256,"")</f>
        <v/>
      </c>
      <c r="Z256" s="63" t="str">
        <f aca="false">IF($B256=Z$1,$C256,"")</f>
        <v/>
      </c>
      <c r="AD256" s="71" t="str">
        <f aca="false">IF($B256=AD$1,$C256,"")</f>
        <v/>
      </c>
      <c r="AH256" s="67" t="str">
        <f aca="false">IF($B256=AH$1,$C256,"")</f>
        <v/>
      </c>
      <c r="AL256" s="63" t="str">
        <f aca="false">IF($B256=AL$1,$C256,"")</f>
        <v/>
      </c>
      <c r="AP256" s="71" t="str">
        <f aca="false">IF($B256=AP$1,$C256,"")</f>
        <v/>
      </c>
      <c r="AT256" s="67" t="str">
        <f aca="false">IF($B256=AT$1,$C256,"")</f>
        <v/>
      </c>
      <c r="AX256" s="63" t="str">
        <f aca="false">IF($B256=AX$1,$C256,"")</f>
        <v/>
      </c>
      <c r="BB256" s="71" t="str">
        <f aca="false">IF($B256=BB$1,$C256,"")</f>
        <v/>
      </c>
      <c r="BC256" s="75"/>
      <c r="BD256" s="75"/>
      <c r="BE256" s="75"/>
      <c r="BF256" s="67" t="str">
        <f aca="false">IF($B256=BF$1,$C256,"")</f>
        <v/>
      </c>
      <c r="BJ256" s="63" t="str">
        <f aca="false">IF($B256=BJ$1,$C256,"")</f>
        <v/>
      </c>
      <c r="BN256" s="6"/>
      <c r="BO256" s="2"/>
      <c r="BP256" s="2"/>
    </row>
    <row r="257" customFormat="false" ht="12.8" hidden="false" customHeight="false" outlineLevel="0" collapsed="false">
      <c r="A257" s="0" t="str">
        <f aca="false">IFERROR(IF(SMALL(Manquants!E$2:E$900,ROW()-1)=SMALL(Manquants!E$2:E$900,ROW()),"",SMALL(Manquants!E$2:E$900,ROW()-1)),"")</f>
        <v/>
      </c>
      <c r="B257" s="0" t="str">
        <f aca="false">IF(A257="","",VLOOKUP(A257,Manquants!E$1:F$900,2,0))</f>
        <v/>
      </c>
      <c r="C257" s="0" t="str">
        <f aca="false">IF(A257="","",SUMIFS(Manquants!AI:AI,Manquants!E:E,A257))</f>
        <v/>
      </c>
      <c r="J257" s="67" t="str">
        <f aca="false">IF($B257=J$1,$C257,"")</f>
        <v/>
      </c>
      <c r="N257" s="63" t="str">
        <f aca="false">IF($B257=N$1,$C257,"")</f>
        <v/>
      </c>
      <c r="R257" s="71" t="str">
        <f aca="false">IF($B257=R$1,$C257,"")</f>
        <v/>
      </c>
      <c r="V257" s="67" t="str">
        <f aca="false">IF($B257=V$1,$C257,"")</f>
        <v/>
      </c>
      <c r="Z257" s="63" t="str">
        <f aca="false">IF($B257=Z$1,$C257,"")</f>
        <v/>
      </c>
      <c r="AD257" s="71" t="str">
        <f aca="false">IF($B257=AD$1,$C257,"")</f>
        <v/>
      </c>
      <c r="AH257" s="67" t="str">
        <f aca="false">IF($B257=AH$1,$C257,"")</f>
        <v/>
      </c>
      <c r="AL257" s="63" t="str">
        <f aca="false">IF($B257=AL$1,$C257,"")</f>
        <v/>
      </c>
      <c r="AP257" s="71" t="str">
        <f aca="false">IF($B257=AP$1,$C257,"")</f>
        <v/>
      </c>
      <c r="AT257" s="67" t="str">
        <f aca="false">IF($B257=AT$1,$C257,"")</f>
        <v/>
      </c>
      <c r="AX257" s="63" t="str">
        <f aca="false">IF($B257=AX$1,$C257,"")</f>
        <v/>
      </c>
      <c r="BB257" s="71" t="str">
        <f aca="false">IF($B257=BB$1,$C257,"")</f>
        <v/>
      </c>
      <c r="BC257" s="75"/>
      <c r="BD257" s="75"/>
      <c r="BE257" s="75"/>
      <c r="BF257" s="67" t="str">
        <f aca="false">IF($B257=BF$1,$C257,"")</f>
        <v/>
      </c>
      <c r="BJ257" s="63" t="str">
        <f aca="false">IF($B257=BJ$1,$C257,"")</f>
        <v/>
      </c>
      <c r="BN257" s="6"/>
      <c r="BO257" s="2"/>
      <c r="BP257" s="2"/>
    </row>
    <row r="258" customFormat="false" ht="12.8" hidden="false" customHeight="false" outlineLevel="0" collapsed="false">
      <c r="A258" s="0" t="str">
        <f aca="false">IFERROR(IF(SMALL(Manquants!E$2:E$900,ROW()-1)=SMALL(Manquants!E$2:E$900,ROW()),"",SMALL(Manquants!E$2:E$900,ROW()-1)),"")</f>
        <v/>
      </c>
      <c r="B258" s="0" t="str">
        <f aca="false">IF(A258="","",VLOOKUP(A258,Manquants!E$1:F$900,2,0))</f>
        <v/>
      </c>
      <c r="C258" s="0" t="str">
        <f aca="false">IF(A258="","",SUMIFS(Manquants!AI:AI,Manquants!E:E,A258))</f>
        <v/>
      </c>
      <c r="J258" s="67" t="str">
        <f aca="false">IF($B258=J$1,$C258,"")</f>
        <v/>
      </c>
      <c r="N258" s="63" t="str">
        <f aca="false">IF($B258=N$1,$C258,"")</f>
        <v/>
      </c>
      <c r="R258" s="71" t="str">
        <f aca="false">IF($B258=R$1,$C258,"")</f>
        <v/>
      </c>
      <c r="V258" s="67" t="str">
        <f aca="false">IF($B258=V$1,$C258,"")</f>
        <v/>
      </c>
      <c r="Z258" s="63" t="str">
        <f aca="false">IF($B258=Z$1,$C258,"")</f>
        <v/>
      </c>
      <c r="AD258" s="71" t="str">
        <f aca="false">IF($B258=AD$1,$C258,"")</f>
        <v/>
      </c>
      <c r="AH258" s="67" t="str">
        <f aca="false">IF($B258=AH$1,$C258,"")</f>
        <v/>
      </c>
      <c r="AL258" s="63" t="str">
        <f aca="false">IF($B258=AL$1,$C258,"")</f>
        <v/>
      </c>
      <c r="AP258" s="71" t="str">
        <f aca="false">IF($B258=AP$1,$C258,"")</f>
        <v/>
      </c>
      <c r="AT258" s="67" t="str">
        <f aca="false">IF($B258=AT$1,$C258,"")</f>
        <v/>
      </c>
      <c r="AX258" s="63" t="str">
        <f aca="false">IF($B258=AX$1,$C258,"")</f>
        <v/>
      </c>
      <c r="BB258" s="71" t="str">
        <f aca="false">IF($B258=BB$1,$C258,"")</f>
        <v/>
      </c>
      <c r="BC258" s="75"/>
      <c r="BD258" s="75"/>
      <c r="BE258" s="75"/>
      <c r="BF258" s="67" t="str">
        <f aca="false">IF($B258=BF$1,$C258,"")</f>
        <v/>
      </c>
      <c r="BJ258" s="63" t="str">
        <f aca="false">IF($B258=BJ$1,$C258,"")</f>
        <v/>
      </c>
      <c r="BN258" s="6"/>
      <c r="BO258" s="2"/>
      <c r="BP258" s="2"/>
    </row>
    <row r="259" customFormat="false" ht="12.8" hidden="false" customHeight="false" outlineLevel="0" collapsed="false">
      <c r="A259" s="0" t="str">
        <f aca="false">IFERROR(IF(SMALL(Manquants!E$2:E$900,ROW()-1)=SMALL(Manquants!E$2:E$900,ROW()),"",SMALL(Manquants!E$2:E$900,ROW()-1)),"")</f>
        <v/>
      </c>
      <c r="B259" s="0" t="str">
        <f aca="false">IF(A259="","",VLOOKUP(A259,Manquants!E$1:F$900,2,0))</f>
        <v/>
      </c>
      <c r="C259" s="0" t="str">
        <f aca="false">IF(A259="","",SUMIFS(Manquants!AI:AI,Manquants!E:E,A259))</f>
        <v/>
      </c>
      <c r="J259" s="67" t="str">
        <f aca="false">IF($B259=J$1,$C259,"")</f>
        <v/>
      </c>
      <c r="N259" s="63" t="str">
        <f aca="false">IF($B259=N$1,$C259,"")</f>
        <v/>
      </c>
      <c r="R259" s="71" t="str">
        <f aca="false">IF($B259=R$1,$C259,"")</f>
        <v/>
      </c>
      <c r="V259" s="67" t="str">
        <f aca="false">IF($B259=V$1,$C259,"")</f>
        <v/>
      </c>
      <c r="Z259" s="63" t="str">
        <f aca="false">IF($B259=Z$1,$C259,"")</f>
        <v/>
      </c>
      <c r="AD259" s="71" t="str">
        <f aca="false">IF($B259=AD$1,$C259,"")</f>
        <v/>
      </c>
      <c r="AH259" s="67" t="str">
        <f aca="false">IF($B259=AH$1,$C259,"")</f>
        <v/>
      </c>
      <c r="AL259" s="63" t="str">
        <f aca="false">IF($B259=AL$1,$C259,"")</f>
        <v/>
      </c>
      <c r="AP259" s="71" t="str">
        <f aca="false">IF($B259=AP$1,$C259,"")</f>
        <v/>
      </c>
      <c r="AT259" s="67" t="str">
        <f aca="false">IF($B259=AT$1,$C259,"")</f>
        <v/>
      </c>
      <c r="AX259" s="63" t="str">
        <f aca="false">IF($B259=AX$1,$C259,"")</f>
        <v/>
      </c>
      <c r="BB259" s="71" t="str">
        <f aca="false">IF($B259=BB$1,$C259,"")</f>
        <v/>
      </c>
      <c r="BC259" s="75"/>
      <c r="BD259" s="75"/>
      <c r="BE259" s="75"/>
      <c r="BF259" s="67" t="str">
        <f aca="false">IF($B259=BF$1,$C259,"")</f>
        <v/>
      </c>
      <c r="BJ259" s="63" t="str">
        <f aca="false">IF($B259=BJ$1,$C259,"")</f>
        <v/>
      </c>
      <c r="BN259" s="6"/>
      <c r="BO259" s="2"/>
      <c r="BP259" s="2"/>
    </row>
    <row r="260" customFormat="false" ht="12.8" hidden="false" customHeight="false" outlineLevel="0" collapsed="false">
      <c r="A260" s="0" t="str">
        <f aca="false">IFERROR(IF(SMALL(Manquants!E$2:E$900,ROW()-1)=SMALL(Manquants!E$2:E$900,ROW()),"",SMALL(Manquants!E$2:E$900,ROW()-1)),"")</f>
        <v/>
      </c>
      <c r="B260" s="0" t="str">
        <f aca="false">IF(A260="","",VLOOKUP(A260,Manquants!E$1:F$900,2,0))</f>
        <v/>
      </c>
      <c r="C260" s="0" t="str">
        <f aca="false">IF(A260="","",SUMIFS(Manquants!AI:AI,Manquants!E:E,A260))</f>
        <v/>
      </c>
      <c r="J260" s="67" t="str">
        <f aca="false">IF($B260=J$1,$C260,"")</f>
        <v/>
      </c>
      <c r="N260" s="63" t="str">
        <f aca="false">IF($B260=N$1,$C260,"")</f>
        <v/>
      </c>
      <c r="R260" s="71" t="str">
        <f aca="false">IF($B260=R$1,$C260,"")</f>
        <v/>
      </c>
      <c r="V260" s="67" t="str">
        <f aca="false">IF($B260=V$1,$C260,"")</f>
        <v/>
      </c>
      <c r="Z260" s="63" t="str">
        <f aca="false">IF($B260=Z$1,$C260,"")</f>
        <v/>
      </c>
      <c r="AD260" s="71" t="str">
        <f aca="false">IF($B260=AD$1,$C260,"")</f>
        <v/>
      </c>
      <c r="AH260" s="67" t="str">
        <f aca="false">IF($B260=AH$1,$C260,"")</f>
        <v/>
      </c>
      <c r="AL260" s="63" t="str">
        <f aca="false">IF($B260=AL$1,$C260,"")</f>
        <v/>
      </c>
      <c r="AP260" s="71" t="str">
        <f aca="false">IF($B260=AP$1,$C260,"")</f>
        <v/>
      </c>
      <c r="AT260" s="67" t="str">
        <f aca="false">IF($B260=AT$1,$C260,"")</f>
        <v/>
      </c>
      <c r="AX260" s="63" t="str">
        <f aca="false">IF($B260=AX$1,$C260,"")</f>
        <v/>
      </c>
      <c r="BB260" s="71" t="str">
        <f aca="false">IF($B260=BB$1,$C260,"")</f>
        <v/>
      </c>
      <c r="BC260" s="75"/>
      <c r="BD260" s="75"/>
      <c r="BE260" s="75"/>
      <c r="BF260" s="67" t="str">
        <f aca="false">IF($B260=BF$1,$C260,"")</f>
        <v/>
      </c>
      <c r="BJ260" s="63" t="str">
        <f aca="false">IF($B260=BJ$1,$C260,"")</f>
        <v/>
      </c>
      <c r="BN260" s="6"/>
      <c r="BO260" s="2"/>
      <c r="BP260" s="2"/>
    </row>
    <row r="261" customFormat="false" ht="12.8" hidden="false" customHeight="false" outlineLevel="0" collapsed="false">
      <c r="A261" s="0" t="str">
        <f aca="false">IFERROR(IF(SMALL(Manquants!E$2:E$900,ROW()-1)=SMALL(Manquants!E$2:E$900,ROW()),"",SMALL(Manquants!E$2:E$900,ROW()-1)),"")</f>
        <v/>
      </c>
      <c r="B261" s="0" t="str">
        <f aca="false">IF(A261="","",VLOOKUP(A261,Manquants!E$1:F$900,2,0))</f>
        <v/>
      </c>
      <c r="C261" s="0" t="str">
        <f aca="false">IF(A261="","",SUMIFS(Manquants!AI:AI,Manquants!E:E,A261))</f>
        <v/>
      </c>
      <c r="J261" s="67" t="str">
        <f aca="false">IF($B261=J$1,$C261,"")</f>
        <v/>
      </c>
      <c r="N261" s="63" t="str">
        <f aca="false">IF($B261=N$1,$C261,"")</f>
        <v/>
      </c>
      <c r="R261" s="71" t="str">
        <f aca="false">IF($B261=R$1,$C261,"")</f>
        <v/>
      </c>
      <c r="V261" s="67" t="str">
        <f aca="false">IF($B261=V$1,$C261,"")</f>
        <v/>
      </c>
      <c r="Z261" s="63" t="str">
        <f aca="false">IF($B261=Z$1,$C261,"")</f>
        <v/>
      </c>
      <c r="AD261" s="71" t="str">
        <f aca="false">IF($B261=AD$1,$C261,"")</f>
        <v/>
      </c>
      <c r="AH261" s="67" t="str">
        <f aca="false">IF($B261=AH$1,$C261,"")</f>
        <v/>
      </c>
      <c r="AL261" s="63" t="str">
        <f aca="false">IF($B261=AL$1,$C261,"")</f>
        <v/>
      </c>
      <c r="AP261" s="71" t="str">
        <f aca="false">IF($B261=AP$1,$C261,"")</f>
        <v/>
      </c>
      <c r="AT261" s="67" t="str">
        <f aca="false">IF($B261=AT$1,$C261,"")</f>
        <v/>
      </c>
      <c r="AX261" s="63" t="str">
        <f aca="false">IF($B261=AX$1,$C261,"")</f>
        <v/>
      </c>
      <c r="BB261" s="71" t="str">
        <f aca="false">IF($B261=BB$1,$C261,"")</f>
        <v/>
      </c>
      <c r="BC261" s="75"/>
      <c r="BD261" s="75"/>
      <c r="BE261" s="75"/>
      <c r="BF261" s="67" t="str">
        <f aca="false">IF($B261=BF$1,$C261,"")</f>
        <v/>
      </c>
      <c r="BJ261" s="63" t="str">
        <f aca="false">IF($B261=BJ$1,$C261,"")</f>
        <v/>
      </c>
      <c r="BN261" s="6"/>
      <c r="BO261" s="2"/>
      <c r="BP261" s="2"/>
    </row>
    <row r="262" customFormat="false" ht="12.8" hidden="false" customHeight="false" outlineLevel="0" collapsed="false">
      <c r="A262" s="0" t="str">
        <f aca="false">IFERROR(IF(SMALL(Manquants!E$2:E$900,ROW()-1)=SMALL(Manquants!E$2:E$900,ROW()),"",SMALL(Manquants!E$2:E$900,ROW()-1)),"")</f>
        <v/>
      </c>
      <c r="B262" s="0" t="str">
        <f aca="false">IF(A262="","",VLOOKUP(A262,Manquants!E$1:F$900,2,0))</f>
        <v/>
      </c>
      <c r="C262" s="0" t="str">
        <f aca="false">IF(A262="","",SUMIFS(Manquants!AI:AI,Manquants!E:E,A262))</f>
        <v/>
      </c>
      <c r="J262" s="67" t="str">
        <f aca="false">IF($B262=J$1,$C262,"")</f>
        <v/>
      </c>
      <c r="N262" s="63" t="str">
        <f aca="false">IF($B262=N$1,$C262,"")</f>
        <v/>
      </c>
      <c r="R262" s="71" t="str">
        <f aca="false">IF($B262=R$1,$C262,"")</f>
        <v/>
      </c>
      <c r="V262" s="67" t="str">
        <f aca="false">IF($B262=V$1,$C262,"")</f>
        <v/>
      </c>
      <c r="Z262" s="63" t="str">
        <f aca="false">IF($B262=Z$1,$C262,"")</f>
        <v/>
      </c>
      <c r="AD262" s="71" t="str">
        <f aca="false">IF($B262=AD$1,$C262,"")</f>
        <v/>
      </c>
      <c r="AH262" s="67" t="str">
        <f aca="false">IF($B262=AH$1,$C262,"")</f>
        <v/>
      </c>
      <c r="AL262" s="63" t="str">
        <f aca="false">IF($B262=AL$1,$C262,"")</f>
        <v/>
      </c>
      <c r="AP262" s="71" t="str">
        <f aca="false">IF($B262=AP$1,$C262,"")</f>
        <v/>
      </c>
      <c r="AT262" s="67" t="str">
        <f aca="false">IF($B262=AT$1,$C262,"")</f>
        <v/>
      </c>
      <c r="AX262" s="63" t="str">
        <f aca="false">IF($B262=AX$1,$C262,"")</f>
        <v/>
      </c>
      <c r="BB262" s="71" t="str">
        <f aca="false">IF($B262=BB$1,$C262,"")</f>
        <v/>
      </c>
      <c r="BC262" s="75"/>
      <c r="BD262" s="75"/>
      <c r="BE262" s="75"/>
      <c r="BF262" s="67" t="str">
        <f aca="false">IF($B262=BF$1,$C262,"")</f>
        <v/>
      </c>
      <c r="BJ262" s="63" t="str">
        <f aca="false">IF($B262=BJ$1,$C262,"")</f>
        <v/>
      </c>
      <c r="BN262" s="6"/>
      <c r="BO262" s="2"/>
      <c r="BP262" s="2"/>
    </row>
    <row r="263" customFormat="false" ht="12.8" hidden="false" customHeight="false" outlineLevel="0" collapsed="false">
      <c r="A263" s="0" t="str">
        <f aca="false">IFERROR(IF(SMALL(Manquants!E$2:E$900,ROW()-1)=SMALL(Manquants!E$2:E$900,ROW()),"",SMALL(Manquants!E$2:E$900,ROW()-1)),"")</f>
        <v/>
      </c>
      <c r="B263" s="0" t="str">
        <f aca="false">IF(A263="","",VLOOKUP(A263,Manquants!E$1:F$900,2,0))</f>
        <v/>
      </c>
      <c r="C263" s="0" t="str">
        <f aca="false">IF(A263="","",SUMIFS(Manquants!AI:AI,Manquants!E:E,A263))</f>
        <v/>
      </c>
      <c r="J263" s="67" t="str">
        <f aca="false">IF($B263=J$1,$C263,"")</f>
        <v/>
      </c>
      <c r="N263" s="63" t="str">
        <f aca="false">IF($B263=N$1,$C263,"")</f>
        <v/>
      </c>
      <c r="R263" s="71" t="str">
        <f aca="false">IF($B263=R$1,$C263,"")</f>
        <v/>
      </c>
      <c r="V263" s="67" t="str">
        <f aca="false">IF($B263=V$1,$C263,"")</f>
        <v/>
      </c>
      <c r="Z263" s="63" t="str">
        <f aca="false">IF($B263=Z$1,$C263,"")</f>
        <v/>
      </c>
      <c r="AD263" s="71" t="str">
        <f aca="false">IF($B263=AD$1,$C263,"")</f>
        <v/>
      </c>
      <c r="AH263" s="67" t="str">
        <f aca="false">IF($B263=AH$1,$C263,"")</f>
        <v/>
      </c>
      <c r="AL263" s="63" t="str">
        <f aca="false">IF($B263=AL$1,$C263,"")</f>
        <v/>
      </c>
      <c r="AP263" s="71" t="str">
        <f aca="false">IF($B263=AP$1,$C263,"")</f>
        <v/>
      </c>
      <c r="AT263" s="67" t="str">
        <f aca="false">IF($B263=AT$1,$C263,"")</f>
        <v/>
      </c>
      <c r="AX263" s="63" t="str">
        <f aca="false">IF($B263=AX$1,$C263,"")</f>
        <v/>
      </c>
      <c r="BB263" s="71" t="str">
        <f aca="false">IF($B263=BB$1,$C263,"")</f>
        <v/>
      </c>
      <c r="BC263" s="75"/>
      <c r="BD263" s="75"/>
      <c r="BE263" s="75"/>
      <c r="BF263" s="67" t="str">
        <f aca="false">IF($B263=BF$1,$C263,"")</f>
        <v/>
      </c>
      <c r="BJ263" s="63" t="str">
        <f aca="false">IF($B263=BJ$1,$C263,"")</f>
        <v/>
      </c>
      <c r="BN263" s="6"/>
      <c r="BO263" s="2"/>
      <c r="BP263" s="2"/>
    </row>
    <row r="264" customFormat="false" ht="12.8" hidden="false" customHeight="false" outlineLevel="0" collapsed="false">
      <c r="A264" s="0" t="str">
        <f aca="false">IFERROR(IF(SMALL(Manquants!E$2:E$900,ROW()-1)=SMALL(Manquants!E$2:E$900,ROW()),"",SMALL(Manquants!E$2:E$900,ROW()-1)),"")</f>
        <v/>
      </c>
      <c r="B264" s="0" t="str">
        <f aca="false">IF(A264="","",VLOOKUP(A264,Manquants!E$1:F$900,2,0))</f>
        <v/>
      </c>
      <c r="C264" s="0" t="str">
        <f aca="false">IF(A264="","",SUMIFS(Manquants!AI:AI,Manquants!E:E,A264))</f>
        <v/>
      </c>
      <c r="J264" s="67" t="str">
        <f aca="false">IF($B264=J$1,$C264,"")</f>
        <v/>
      </c>
      <c r="N264" s="63" t="str">
        <f aca="false">IF($B264=N$1,$C264,"")</f>
        <v/>
      </c>
      <c r="R264" s="71" t="str">
        <f aca="false">IF($B264=R$1,$C264,"")</f>
        <v/>
      </c>
      <c r="V264" s="67" t="str">
        <f aca="false">IF($B264=V$1,$C264,"")</f>
        <v/>
      </c>
      <c r="Z264" s="63" t="str">
        <f aca="false">IF($B264=Z$1,$C264,"")</f>
        <v/>
      </c>
      <c r="AD264" s="71" t="str">
        <f aca="false">IF($B264=AD$1,$C264,"")</f>
        <v/>
      </c>
      <c r="AH264" s="67" t="str">
        <f aca="false">IF($B264=AH$1,$C264,"")</f>
        <v/>
      </c>
      <c r="AL264" s="63" t="str">
        <f aca="false">IF($B264=AL$1,$C264,"")</f>
        <v/>
      </c>
      <c r="AP264" s="71" t="str">
        <f aca="false">IF($B264=AP$1,$C264,"")</f>
        <v/>
      </c>
      <c r="AT264" s="67" t="str">
        <f aca="false">IF($B264=AT$1,$C264,"")</f>
        <v/>
      </c>
      <c r="AX264" s="63" t="str">
        <f aca="false">IF($B264=AX$1,$C264,"")</f>
        <v/>
      </c>
      <c r="BB264" s="71" t="str">
        <f aca="false">IF($B264=BB$1,$C264,"")</f>
        <v/>
      </c>
      <c r="BC264" s="75"/>
      <c r="BD264" s="75"/>
      <c r="BE264" s="75"/>
      <c r="BF264" s="67" t="str">
        <f aca="false">IF($B264=BF$1,$C264,"")</f>
        <v/>
      </c>
      <c r="BJ264" s="63" t="str">
        <f aca="false">IF($B264=BJ$1,$C264,"")</f>
        <v/>
      </c>
      <c r="BN264" s="6"/>
      <c r="BO264" s="2"/>
      <c r="BP264" s="2"/>
    </row>
    <row r="265" customFormat="false" ht="12.8" hidden="false" customHeight="false" outlineLevel="0" collapsed="false">
      <c r="A265" s="0" t="str">
        <f aca="false">IFERROR(IF(SMALL(Manquants!E$2:E$900,ROW()-1)=SMALL(Manquants!E$2:E$900,ROW()),"",SMALL(Manquants!E$2:E$900,ROW()-1)),"")</f>
        <v/>
      </c>
      <c r="B265" s="0" t="str">
        <f aca="false">IF(A265="","",VLOOKUP(A265,Manquants!E$1:F$900,2,0))</f>
        <v/>
      </c>
      <c r="C265" s="0" t="str">
        <f aca="false">IF(A265="","",SUMIFS(Manquants!AI:AI,Manquants!E:E,A265))</f>
        <v/>
      </c>
      <c r="J265" s="67" t="str">
        <f aca="false">IF($B265=J$1,$C265,"")</f>
        <v/>
      </c>
      <c r="N265" s="63" t="str">
        <f aca="false">IF($B265=N$1,$C265,"")</f>
        <v/>
      </c>
      <c r="R265" s="71" t="str">
        <f aca="false">IF($B265=R$1,$C265,"")</f>
        <v/>
      </c>
      <c r="V265" s="67" t="str">
        <f aca="false">IF($B265=V$1,$C265,"")</f>
        <v/>
      </c>
      <c r="Z265" s="63" t="str">
        <f aca="false">IF($B265=Z$1,$C265,"")</f>
        <v/>
      </c>
      <c r="AD265" s="71" t="str">
        <f aca="false">IF($B265=AD$1,$C265,"")</f>
        <v/>
      </c>
      <c r="AH265" s="67" t="str">
        <f aca="false">IF($B265=AH$1,$C265,"")</f>
        <v/>
      </c>
      <c r="AL265" s="63" t="str">
        <f aca="false">IF($B265=AL$1,$C265,"")</f>
        <v/>
      </c>
      <c r="AP265" s="71" t="str">
        <f aca="false">IF($B265=AP$1,$C265,"")</f>
        <v/>
      </c>
      <c r="AT265" s="67" t="str">
        <f aca="false">IF($B265=AT$1,$C265,"")</f>
        <v/>
      </c>
      <c r="AX265" s="63" t="str">
        <f aca="false">IF($B265=AX$1,$C265,"")</f>
        <v/>
      </c>
      <c r="BB265" s="71" t="str">
        <f aca="false">IF($B265=BB$1,$C265,"")</f>
        <v/>
      </c>
      <c r="BC265" s="75"/>
      <c r="BD265" s="75"/>
      <c r="BE265" s="75"/>
      <c r="BF265" s="67" t="str">
        <f aca="false">IF($B265=BF$1,$C265,"")</f>
        <v/>
      </c>
      <c r="BJ265" s="63" t="str">
        <f aca="false">IF($B265=BJ$1,$C265,"")</f>
        <v/>
      </c>
      <c r="BN265" s="6"/>
      <c r="BO265" s="2"/>
      <c r="BP265" s="2"/>
    </row>
    <row r="266" customFormat="false" ht="12.8" hidden="false" customHeight="false" outlineLevel="0" collapsed="false">
      <c r="A266" s="0" t="str">
        <f aca="false">IFERROR(IF(SMALL(Manquants!E$2:E$900,ROW()-1)=SMALL(Manquants!E$2:E$900,ROW()),"",SMALL(Manquants!E$2:E$900,ROW()-1)),"")</f>
        <v/>
      </c>
      <c r="B266" s="0" t="str">
        <f aca="false">IF(A266="","",VLOOKUP(A266,Manquants!E$1:F$900,2,0))</f>
        <v/>
      </c>
      <c r="C266" s="0" t="str">
        <f aca="false">IF(A266="","",SUMIFS(Manquants!AI:AI,Manquants!E:E,A266))</f>
        <v/>
      </c>
      <c r="J266" s="67" t="str">
        <f aca="false">IF($B266=J$1,$C266,"")</f>
        <v/>
      </c>
      <c r="N266" s="63" t="str">
        <f aca="false">IF($B266=N$1,$C266,"")</f>
        <v/>
      </c>
      <c r="R266" s="71" t="str">
        <f aca="false">IF($B266=R$1,$C266,"")</f>
        <v/>
      </c>
      <c r="V266" s="67" t="str">
        <f aca="false">IF($B266=V$1,$C266,"")</f>
        <v/>
      </c>
      <c r="Z266" s="63" t="str">
        <f aca="false">IF($B266=Z$1,$C266,"")</f>
        <v/>
      </c>
      <c r="AD266" s="71" t="str">
        <f aca="false">IF($B266=AD$1,$C266,"")</f>
        <v/>
      </c>
      <c r="AH266" s="67" t="str">
        <f aca="false">IF($B266=AH$1,$C266,"")</f>
        <v/>
      </c>
      <c r="AL266" s="63" t="str">
        <f aca="false">IF($B266=AL$1,$C266,"")</f>
        <v/>
      </c>
      <c r="AP266" s="71" t="str">
        <f aca="false">IF($B266=AP$1,$C266,"")</f>
        <v/>
      </c>
      <c r="AT266" s="67" t="str">
        <f aca="false">IF($B266=AT$1,$C266,"")</f>
        <v/>
      </c>
      <c r="AX266" s="63" t="str">
        <f aca="false">IF($B266=AX$1,$C266,"")</f>
        <v/>
      </c>
      <c r="BB266" s="71" t="str">
        <f aca="false">IF($B266=BB$1,$C266,"")</f>
        <v/>
      </c>
      <c r="BC266" s="75"/>
      <c r="BD266" s="75"/>
      <c r="BE266" s="75"/>
      <c r="BF266" s="67" t="str">
        <f aca="false">IF($B266=BF$1,$C266,"")</f>
        <v/>
      </c>
      <c r="BJ266" s="63" t="str">
        <f aca="false">IF($B266=BJ$1,$C266,"")</f>
        <v/>
      </c>
      <c r="BN266" s="6"/>
      <c r="BO266" s="2"/>
      <c r="BP266" s="2"/>
    </row>
    <row r="267" customFormat="false" ht="12.8" hidden="false" customHeight="false" outlineLevel="0" collapsed="false">
      <c r="A267" s="0" t="str">
        <f aca="false">IFERROR(IF(SMALL(Manquants!E$2:E$900,ROW()-1)=SMALL(Manquants!E$2:E$900,ROW()),"",SMALL(Manquants!E$2:E$900,ROW()-1)),"")</f>
        <v/>
      </c>
      <c r="B267" s="0" t="str">
        <f aca="false">IF(A267="","",VLOOKUP(A267,Manquants!E$1:F$900,2,0))</f>
        <v/>
      </c>
      <c r="C267" s="0" t="str">
        <f aca="false">IF(A267="","",SUMIFS(Manquants!AI:AI,Manquants!E:E,A267))</f>
        <v/>
      </c>
      <c r="J267" s="67" t="str">
        <f aca="false">IF($B267=J$1,$C267,"")</f>
        <v/>
      </c>
      <c r="N267" s="63" t="str">
        <f aca="false">IF($B267=N$1,$C267,"")</f>
        <v/>
      </c>
      <c r="R267" s="71" t="str">
        <f aca="false">IF($B267=R$1,$C267,"")</f>
        <v/>
      </c>
      <c r="V267" s="67" t="str">
        <f aca="false">IF($B267=V$1,$C267,"")</f>
        <v/>
      </c>
      <c r="Z267" s="63" t="str">
        <f aca="false">IF($B267=Z$1,$C267,"")</f>
        <v/>
      </c>
      <c r="AD267" s="71" t="str">
        <f aca="false">IF($B267=AD$1,$C267,"")</f>
        <v/>
      </c>
      <c r="AH267" s="67" t="str">
        <f aca="false">IF($B267=AH$1,$C267,"")</f>
        <v/>
      </c>
      <c r="AL267" s="63" t="str">
        <f aca="false">IF($B267=AL$1,$C267,"")</f>
        <v/>
      </c>
      <c r="AP267" s="71" t="str">
        <f aca="false">IF($B267=AP$1,$C267,"")</f>
        <v/>
      </c>
      <c r="AT267" s="67" t="str">
        <f aca="false">IF($B267=AT$1,$C267,"")</f>
        <v/>
      </c>
      <c r="AX267" s="63" t="str">
        <f aca="false">IF($B267=AX$1,$C267,"")</f>
        <v/>
      </c>
      <c r="BB267" s="71" t="str">
        <f aca="false">IF($B267=BB$1,$C267,"")</f>
        <v/>
      </c>
      <c r="BC267" s="75"/>
      <c r="BD267" s="75"/>
      <c r="BE267" s="75"/>
      <c r="BF267" s="67" t="str">
        <f aca="false">IF($B267=BF$1,$C267,"")</f>
        <v/>
      </c>
      <c r="BJ267" s="63" t="str">
        <f aca="false">IF($B267=BJ$1,$C267,"")</f>
        <v/>
      </c>
      <c r="BN267" s="6"/>
      <c r="BO267" s="2"/>
      <c r="BP267" s="2"/>
    </row>
    <row r="268" customFormat="false" ht="12.8" hidden="false" customHeight="false" outlineLevel="0" collapsed="false">
      <c r="A268" s="0" t="str">
        <f aca="false">IFERROR(IF(SMALL(Manquants!E$2:E$900,ROW()-1)=SMALL(Manquants!E$2:E$900,ROW()),"",SMALL(Manquants!E$2:E$900,ROW()-1)),"")</f>
        <v/>
      </c>
      <c r="B268" s="0" t="str">
        <f aca="false">IF(A268="","",VLOOKUP(A268,Manquants!E$1:F$900,2,0))</f>
        <v/>
      </c>
      <c r="C268" s="0" t="str">
        <f aca="false">IF(A268="","",SUMIFS(Manquants!AI:AI,Manquants!E:E,A268))</f>
        <v/>
      </c>
      <c r="J268" s="67" t="str">
        <f aca="false">IF($B268=J$1,$C268,"")</f>
        <v/>
      </c>
      <c r="N268" s="63" t="str">
        <f aca="false">IF($B268=N$1,$C268,"")</f>
        <v/>
      </c>
      <c r="R268" s="71" t="str">
        <f aca="false">IF($B268=R$1,$C268,"")</f>
        <v/>
      </c>
      <c r="V268" s="67" t="str">
        <f aca="false">IF($B268=V$1,$C268,"")</f>
        <v/>
      </c>
      <c r="Z268" s="63" t="str">
        <f aca="false">IF($B268=Z$1,$C268,"")</f>
        <v/>
      </c>
      <c r="AD268" s="71" t="str">
        <f aca="false">IF($B268=AD$1,$C268,"")</f>
        <v/>
      </c>
      <c r="AH268" s="67" t="str">
        <f aca="false">IF($B268=AH$1,$C268,"")</f>
        <v/>
      </c>
      <c r="AL268" s="63" t="str">
        <f aca="false">IF($B268=AL$1,$C268,"")</f>
        <v/>
      </c>
      <c r="AP268" s="71" t="str">
        <f aca="false">IF($B268=AP$1,$C268,"")</f>
        <v/>
      </c>
      <c r="AT268" s="67" t="str">
        <f aca="false">IF($B268=AT$1,$C268,"")</f>
        <v/>
      </c>
      <c r="AX268" s="63" t="str">
        <f aca="false">IF($B268=AX$1,$C268,"")</f>
        <v/>
      </c>
      <c r="BB268" s="71" t="str">
        <f aca="false">IF($B268=BB$1,$C268,"")</f>
        <v/>
      </c>
      <c r="BC268" s="75"/>
      <c r="BD268" s="75"/>
      <c r="BE268" s="75"/>
      <c r="BF268" s="67" t="str">
        <f aca="false">IF($B268=BF$1,$C268,"")</f>
        <v/>
      </c>
      <c r="BJ268" s="63" t="str">
        <f aca="false">IF($B268=BJ$1,$C268,"")</f>
        <v/>
      </c>
      <c r="BN268" s="6"/>
      <c r="BO268" s="2"/>
      <c r="BP268" s="2"/>
    </row>
    <row r="269" customFormat="false" ht="12.8" hidden="false" customHeight="false" outlineLevel="0" collapsed="false">
      <c r="A269" s="0" t="str">
        <f aca="false">IFERROR(IF(SMALL(Manquants!E$2:E$900,ROW()-1)=SMALL(Manquants!E$2:E$900,ROW()),"",SMALL(Manquants!E$2:E$900,ROW()-1)),"")</f>
        <v/>
      </c>
      <c r="B269" s="0" t="str">
        <f aca="false">IF(A269="","",VLOOKUP(A269,Manquants!E$1:F$900,2,0))</f>
        <v/>
      </c>
      <c r="C269" s="0" t="str">
        <f aca="false">IF(A269="","",SUMIFS(Manquants!AI:AI,Manquants!E:E,A269))</f>
        <v/>
      </c>
      <c r="J269" s="67" t="str">
        <f aca="false">IF($B269=J$1,$C269,"")</f>
        <v/>
      </c>
      <c r="N269" s="63" t="str">
        <f aca="false">IF($B269=N$1,$C269,"")</f>
        <v/>
      </c>
      <c r="R269" s="71" t="str">
        <f aca="false">IF($B269=R$1,$C269,"")</f>
        <v/>
      </c>
      <c r="V269" s="67" t="str">
        <f aca="false">IF($B269=V$1,$C269,"")</f>
        <v/>
      </c>
      <c r="Z269" s="63" t="str">
        <f aca="false">IF($B269=Z$1,$C269,"")</f>
        <v/>
      </c>
      <c r="AD269" s="71" t="str">
        <f aca="false">IF($B269=AD$1,$C269,"")</f>
        <v/>
      </c>
      <c r="AH269" s="67" t="str">
        <f aca="false">IF($B269=AH$1,$C269,"")</f>
        <v/>
      </c>
      <c r="AL269" s="63" t="str">
        <f aca="false">IF($B269=AL$1,$C269,"")</f>
        <v/>
      </c>
      <c r="AP269" s="71" t="str">
        <f aca="false">IF($B269=AP$1,$C269,"")</f>
        <v/>
      </c>
      <c r="AT269" s="67" t="str">
        <f aca="false">IF($B269=AT$1,$C269,"")</f>
        <v/>
      </c>
      <c r="AX269" s="63" t="str">
        <f aca="false">IF($B269=AX$1,$C269,"")</f>
        <v/>
      </c>
      <c r="BB269" s="71" t="str">
        <f aca="false">IF($B269=BB$1,$C269,"")</f>
        <v/>
      </c>
      <c r="BC269" s="75"/>
      <c r="BD269" s="75"/>
      <c r="BE269" s="75"/>
      <c r="BF269" s="67" t="str">
        <f aca="false">IF($B269=BF$1,$C269,"")</f>
        <v/>
      </c>
      <c r="BJ269" s="63" t="str">
        <f aca="false">IF($B269=BJ$1,$C269,"")</f>
        <v/>
      </c>
      <c r="BN269" s="6"/>
      <c r="BO269" s="2"/>
      <c r="BP269" s="2"/>
    </row>
    <row r="270" customFormat="false" ht="12.8" hidden="false" customHeight="false" outlineLevel="0" collapsed="false">
      <c r="A270" s="0" t="str">
        <f aca="false">IFERROR(IF(SMALL(Manquants!E$2:E$900,ROW()-1)=SMALL(Manquants!E$2:E$900,ROW()),"",SMALL(Manquants!E$2:E$900,ROW()-1)),"")</f>
        <v/>
      </c>
      <c r="B270" s="0" t="str">
        <f aca="false">IF(A270="","",VLOOKUP(A270,Manquants!E$1:F$900,2,0))</f>
        <v/>
      </c>
      <c r="C270" s="0" t="str">
        <f aca="false">IF(A270="","",SUMIFS(Manquants!AI:AI,Manquants!E:E,A270))</f>
        <v/>
      </c>
      <c r="J270" s="67" t="str">
        <f aca="false">IF($B270=J$1,$C270,"")</f>
        <v/>
      </c>
      <c r="N270" s="63" t="str">
        <f aca="false">IF($B270=N$1,$C270,"")</f>
        <v/>
      </c>
      <c r="R270" s="71" t="str">
        <f aca="false">IF($B270=R$1,$C270,"")</f>
        <v/>
      </c>
      <c r="V270" s="67" t="str">
        <f aca="false">IF($B270=V$1,$C270,"")</f>
        <v/>
      </c>
      <c r="Z270" s="63" t="str">
        <f aca="false">IF($B270=Z$1,$C270,"")</f>
        <v/>
      </c>
      <c r="AD270" s="71" t="str">
        <f aca="false">IF($B270=AD$1,$C270,"")</f>
        <v/>
      </c>
      <c r="AH270" s="67" t="str">
        <f aca="false">IF($B270=AH$1,$C270,"")</f>
        <v/>
      </c>
      <c r="AL270" s="63" t="str">
        <f aca="false">IF($B270=AL$1,$C270,"")</f>
        <v/>
      </c>
      <c r="AP270" s="71" t="str">
        <f aca="false">IF($B270=AP$1,$C270,"")</f>
        <v/>
      </c>
      <c r="AT270" s="67" t="str">
        <f aca="false">IF($B270=AT$1,$C270,"")</f>
        <v/>
      </c>
      <c r="AX270" s="63" t="str">
        <f aca="false">IF($B270=AX$1,$C270,"")</f>
        <v/>
      </c>
      <c r="BB270" s="71" t="str">
        <f aca="false">IF($B270=BB$1,$C270,"")</f>
        <v/>
      </c>
      <c r="BC270" s="75"/>
      <c r="BD270" s="75"/>
      <c r="BE270" s="75"/>
      <c r="BF270" s="67" t="str">
        <f aca="false">IF($B270=BF$1,$C270,"")</f>
        <v/>
      </c>
      <c r="BJ270" s="63" t="str">
        <f aca="false">IF($B270=BJ$1,$C270,"")</f>
        <v/>
      </c>
      <c r="BN270" s="6"/>
      <c r="BO270" s="2"/>
      <c r="BP270" s="2"/>
    </row>
    <row r="271" customFormat="false" ht="12.8" hidden="false" customHeight="false" outlineLevel="0" collapsed="false">
      <c r="A271" s="0" t="str">
        <f aca="false">IFERROR(IF(SMALL(Manquants!E$2:E$900,ROW()-1)=SMALL(Manquants!E$2:E$900,ROW()),"",SMALL(Manquants!E$2:E$900,ROW()-1)),"")</f>
        <v/>
      </c>
      <c r="B271" s="0" t="str">
        <f aca="false">IF(A271="","",VLOOKUP(A271,Manquants!E$1:F$900,2,0))</f>
        <v/>
      </c>
      <c r="C271" s="0" t="str">
        <f aca="false">IF(A271="","",SUMIFS(Manquants!AI:AI,Manquants!E:E,A271))</f>
        <v/>
      </c>
      <c r="J271" s="67" t="str">
        <f aca="false">IF($B271=J$1,$C271,"")</f>
        <v/>
      </c>
      <c r="N271" s="63" t="str">
        <f aca="false">IF($B271=N$1,$C271,"")</f>
        <v/>
      </c>
      <c r="R271" s="71" t="str">
        <f aca="false">IF($B271=R$1,$C271,"")</f>
        <v/>
      </c>
      <c r="V271" s="67" t="str">
        <f aca="false">IF($B271=V$1,$C271,"")</f>
        <v/>
      </c>
      <c r="Z271" s="63" t="str">
        <f aca="false">IF($B271=Z$1,$C271,"")</f>
        <v/>
      </c>
      <c r="AD271" s="71" t="str">
        <f aca="false">IF($B271=AD$1,$C271,"")</f>
        <v/>
      </c>
      <c r="AH271" s="67" t="str">
        <f aca="false">IF($B271=AH$1,$C271,"")</f>
        <v/>
      </c>
      <c r="AL271" s="63" t="str">
        <f aca="false">IF($B271=AL$1,$C271,"")</f>
        <v/>
      </c>
      <c r="AP271" s="71" t="str">
        <f aca="false">IF($B271=AP$1,$C271,"")</f>
        <v/>
      </c>
      <c r="AT271" s="67" t="str">
        <f aca="false">IF($B271=AT$1,$C271,"")</f>
        <v/>
      </c>
      <c r="AX271" s="63" t="str">
        <f aca="false">IF($B271=AX$1,$C271,"")</f>
        <v/>
      </c>
      <c r="BB271" s="71" t="str">
        <f aca="false">IF($B271=BB$1,$C271,"")</f>
        <v/>
      </c>
      <c r="BC271" s="75"/>
      <c r="BD271" s="75"/>
      <c r="BE271" s="75"/>
      <c r="BF271" s="67" t="str">
        <f aca="false">IF($B271=BF$1,$C271,"")</f>
        <v/>
      </c>
      <c r="BJ271" s="63" t="str">
        <f aca="false">IF($B271=BJ$1,$C271,"")</f>
        <v/>
      </c>
      <c r="BN271" s="6"/>
      <c r="BO271" s="2"/>
      <c r="BP271" s="2"/>
    </row>
    <row r="272" customFormat="false" ht="12.8" hidden="false" customHeight="false" outlineLevel="0" collapsed="false">
      <c r="A272" s="0" t="str">
        <f aca="false">IFERROR(IF(SMALL(Manquants!E$2:E$900,ROW()-1)=SMALL(Manquants!E$2:E$900,ROW()),"",SMALL(Manquants!E$2:E$900,ROW()-1)),"")</f>
        <v/>
      </c>
      <c r="B272" s="0" t="str">
        <f aca="false">IF(A272="","",VLOOKUP(A272,Manquants!E$1:F$900,2,0))</f>
        <v/>
      </c>
      <c r="C272" s="0" t="str">
        <f aca="false">IF(A272="","",SUMIFS(Manquants!AI:AI,Manquants!E:E,A272))</f>
        <v/>
      </c>
      <c r="J272" s="67" t="str">
        <f aca="false">IF($B272=J$1,$C272,"")</f>
        <v/>
      </c>
      <c r="N272" s="63" t="str">
        <f aca="false">IF($B272=N$1,$C272,"")</f>
        <v/>
      </c>
      <c r="R272" s="71" t="str">
        <f aca="false">IF($B272=R$1,$C272,"")</f>
        <v/>
      </c>
      <c r="V272" s="67" t="str">
        <f aca="false">IF($B272=V$1,$C272,"")</f>
        <v/>
      </c>
      <c r="Z272" s="63" t="str">
        <f aca="false">IF($B272=Z$1,$C272,"")</f>
        <v/>
      </c>
      <c r="AD272" s="71" t="str">
        <f aca="false">IF($B272=AD$1,$C272,"")</f>
        <v/>
      </c>
      <c r="AH272" s="67" t="str">
        <f aca="false">IF($B272=AH$1,$C272,"")</f>
        <v/>
      </c>
      <c r="AL272" s="63" t="str">
        <f aca="false">IF($B272=AL$1,$C272,"")</f>
        <v/>
      </c>
      <c r="AP272" s="71" t="str">
        <f aca="false">IF($B272=AP$1,$C272,"")</f>
        <v/>
      </c>
      <c r="AT272" s="67" t="str">
        <f aca="false">IF($B272=AT$1,$C272,"")</f>
        <v/>
      </c>
      <c r="AX272" s="63" t="str">
        <f aca="false">IF($B272=AX$1,$C272,"")</f>
        <v/>
      </c>
      <c r="BB272" s="71" t="str">
        <f aca="false">IF($B272=BB$1,$C272,"")</f>
        <v/>
      </c>
      <c r="BC272" s="75"/>
      <c r="BD272" s="75"/>
      <c r="BE272" s="75"/>
      <c r="BF272" s="67" t="str">
        <f aca="false">IF($B272=BF$1,$C272,"")</f>
        <v/>
      </c>
      <c r="BJ272" s="63" t="str">
        <f aca="false">IF($B272=BJ$1,$C272,"")</f>
        <v/>
      </c>
      <c r="BN272" s="6"/>
      <c r="BO272" s="2"/>
      <c r="BP272" s="2"/>
    </row>
    <row r="273" customFormat="false" ht="12.8" hidden="false" customHeight="false" outlineLevel="0" collapsed="false">
      <c r="A273" s="0" t="str">
        <f aca="false">IFERROR(IF(SMALL(Manquants!E$2:E$900,ROW()-1)=SMALL(Manquants!E$2:E$900,ROW()),"",SMALL(Manquants!E$2:E$900,ROW()-1)),"")</f>
        <v/>
      </c>
      <c r="B273" s="0" t="str">
        <f aca="false">IF(A273="","",VLOOKUP(A273,Manquants!E$1:F$900,2,0))</f>
        <v/>
      </c>
      <c r="C273" s="0" t="str">
        <f aca="false">IF(A273="","",SUMIFS(Manquants!AI:AI,Manquants!E:E,A273))</f>
        <v/>
      </c>
      <c r="J273" s="67" t="str">
        <f aca="false">IF($B273=J$1,$C273,"")</f>
        <v/>
      </c>
      <c r="N273" s="63" t="str">
        <f aca="false">IF($B273=N$1,$C273,"")</f>
        <v/>
      </c>
      <c r="R273" s="71" t="str">
        <f aca="false">IF($B273=R$1,$C273,"")</f>
        <v/>
      </c>
      <c r="V273" s="67" t="str">
        <f aca="false">IF($B273=V$1,$C273,"")</f>
        <v/>
      </c>
      <c r="Z273" s="63" t="str">
        <f aca="false">IF($B273=Z$1,$C273,"")</f>
        <v/>
      </c>
      <c r="AD273" s="71" t="str">
        <f aca="false">IF($B273=AD$1,$C273,"")</f>
        <v/>
      </c>
      <c r="AH273" s="67" t="str">
        <f aca="false">IF($B273=AH$1,$C273,"")</f>
        <v/>
      </c>
      <c r="AL273" s="63" t="str">
        <f aca="false">IF($B273=AL$1,$C273,"")</f>
        <v/>
      </c>
      <c r="AP273" s="71" t="str">
        <f aca="false">IF($B273=AP$1,$C273,"")</f>
        <v/>
      </c>
      <c r="AT273" s="67" t="str">
        <f aca="false">IF($B273=AT$1,$C273,"")</f>
        <v/>
      </c>
      <c r="AX273" s="63" t="str">
        <f aca="false">IF($B273=AX$1,$C273,"")</f>
        <v/>
      </c>
      <c r="BB273" s="71" t="str">
        <f aca="false">IF($B273=BB$1,$C273,"")</f>
        <v/>
      </c>
      <c r="BC273" s="75"/>
      <c r="BD273" s="75"/>
      <c r="BE273" s="75"/>
      <c r="BF273" s="67" t="str">
        <f aca="false">IF($B273=BF$1,$C273,"")</f>
        <v/>
      </c>
      <c r="BJ273" s="63" t="str">
        <f aca="false">IF($B273=BJ$1,$C273,"")</f>
        <v/>
      </c>
      <c r="BN273" s="6"/>
      <c r="BO273" s="2"/>
      <c r="BP273" s="2"/>
    </row>
    <row r="274" customFormat="false" ht="12.8" hidden="false" customHeight="false" outlineLevel="0" collapsed="false">
      <c r="A274" s="0" t="str">
        <f aca="false">IFERROR(IF(SMALL(Manquants!E$2:E$900,ROW()-1)=SMALL(Manquants!E$2:E$900,ROW()),"",SMALL(Manquants!E$2:E$900,ROW()-1)),"")</f>
        <v/>
      </c>
      <c r="B274" s="0" t="str">
        <f aca="false">IF(A274="","",VLOOKUP(A274,Manquants!E$1:F$900,2,0))</f>
        <v/>
      </c>
      <c r="C274" s="0" t="str">
        <f aca="false">IF(A274="","",SUMIFS(Manquants!AI:AI,Manquants!E:E,A274))</f>
        <v/>
      </c>
      <c r="J274" s="67" t="str">
        <f aca="false">IF($B274=J$1,$C274,"")</f>
        <v/>
      </c>
      <c r="N274" s="63" t="str">
        <f aca="false">IF($B274=N$1,$C274,"")</f>
        <v/>
      </c>
      <c r="R274" s="71" t="str">
        <f aca="false">IF($B274=R$1,$C274,"")</f>
        <v/>
      </c>
      <c r="V274" s="67" t="str">
        <f aca="false">IF($B274=V$1,$C274,"")</f>
        <v/>
      </c>
      <c r="Z274" s="63" t="str">
        <f aca="false">IF($B274=Z$1,$C274,"")</f>
        <v/>
      </c>
      <c r="AD274" s="71" t="str">
        <f aca="false">IF($B274=AD$1,$C274,"")</f>
        <v/>
      </c>
      <c r="AH274" s="67" t="str">
        <f aca="false">IF($B274=AH$1,$C274,"")</f>
        <v/>
      </c>
      <c r="AL274" s="63" t="str">
        <f aca="false">IF($B274=AL$1,$C274,"")</f>
        <v/>
      </c>
      <c r="AP274" s="71" t="str">
        <f aca="false">IF($B274=AP$1,$C274,"")</f>
        <v/>
      </c>
      <c r="AT274" s="67" t="str">
        <f aca="false">IF($B274=AT$1,$C274,"")</f>
        <v/>
      </c>
      <c r="AX274" s="63" t="str">
        <f aca="false">IF($B274=AX$1,$C274,"")</f>
        <v/>
      </c>
      <c r="BB274" s="71" t="str">
        <f aca="false">IF($B274=BB$1,$C274,"")</f>
        <v/>
      </c>
      <c r="BC274" s="75"/>
      <c r="BD274" s="75"/>
      <c r="BE274" s="75"/>
      <c r="BF274" s="67" t="str">
        <f aca="false">IF($B274=BF$1,$C274,"")</f>
        <v/>
      </c>
      <c r="BJ274" s="63" t="str">
        <f aca="false">IF($B274=BJ$1,$C274,"")</f>
        <v/>
      </c>
      <c r="BN274" s="6"/>
      <c r="BO274" s="2"/>
      <c r="BP274" s="2"/>
    </row>
    <row r="275" customFormat="false" ht="12.8" hidden="false" customHeight="false" outlineLevel="0" collapsed="false">
      <c r="A275" s="0" t="str">
        <f aca="false">IFERROR(IF(SMALL(Manquants!E$2:E$900,ROW()-1)=SMALL(Manquants!E$2:E$900,ROW()),"",SMALL(Manquants!E$2:E$900,ROW()-1)),"")</f>
        <v/>
      </c>
      <c r="B275" s="0" t="str">
        <f aca="false">IF(A275="","",VLOOKUP(A275,Manquants!E$1:F$900,2,0))</f>
        <v/>
      </c>
      <c r="C275" s="0" t="str">
        <f aca="false">IF(A275="","",SUMIFS(Manquants!AI:AI,Manquants!E:E,A275))</f>
        <v/>
      </c>
      <c r="J275" s="67" t="str">
        <f aca="false">IF($B275=J$1,$C275,"")</f>
        <v/>
      </c>
      <c r="N275" s="63" t="str">
        <f aca="false">IF($B275=N$1,$C275,"")</f>
        <v/>
      </c>
      <c r="R275" s="71" t="str">
        <f aca="false">IF($B275=R$1,$C275,"")</f>
        <v/>
      </c>
      <c r="V275" s="67" t="str">
        <f aca="false">IF($B275=V$1,$C275,"")</f>
        <v/>
      </c>
      <c r="Z275" s="63" t="str">
        <f aca="false">IF($B275=Z$1,$C275,"")</f>
        <v/>
      </c>
      <c r="AD275" s="71" t="str">
        <f aca="false">IF($B275=AD$1,$C275,"")</f>
        <v/>
      </c>
      <c r="AH275" s="67" t="str">
        <f aca="false">IF($B275=AH$1,$C275,"")</f>
        <v/>
      </c>
      <c r="AL275" s="63" t="str">
        <f aca="false">IF($B275=AL$1,$C275,"")</f>
        <v/>
      </c>
      <c r="AP275" s="71" t="str">
        <f aca="false">IF($B275=AP$1,$C275,"")</f>
        <v/>
      </c>
      <c r="AT275" s="67" t="str">
        <f aca="false">IF($B275=AT$1,$C275,"")</f>
        <v/>
      </c>
      <c r="AX275" s="63" t="str">
        <f aca="false">IF($B275=AX$1,$C275,"")</f>
        <v/>
      </c>
      <c r="BB275" s="71" t="str">
        <f aca="false">IF($B275=BB$1,$C275,"")</f>
        <v/>
      </c>
      <c r="BC275" s="75"/>
      <c r="BD275" s="75"/>
      <c r="BE275" s="75"/>
      <c r="BF275" s="67" t="str">
        <f aca="false">IF($B275=BF$1,$C275,"")</f>
        <v/>
      </c>
      <c r="BJ275" s="63" t="str">
        <f aca="false">IF($B275=BJ$1,$C275,"")</f>
        <v/>
      </c>
      <c r="BN275" s="6"/>
      <c r="BO275" s="2"/>
      <c r="BP275" s="2"/>
    </row>
    <row r="276" customFormat="false" ht="12.8" hidden="false" customHeight="false" outlineLevel="0" collapsed="false">
      <c r="A276" s="0" t="str">
        <f aca="false">IFERROR(IF(SMALL(Manquants!E$2:E$900,ROW()-1)=SMALL(Manquants!E$2:E$900,ROW()),"",SMALL(Manquants!E$2:E$900,ROW()-1)),"")</f>
        <v/>
      </c>
      <c r="B276" s="0" t="str">
        <f aca="false">IF(A276="","",VLOOKUP(A276,Manquants!E$1:F$900,2,0))</f>
        <v/>
      </c>
      <c r="C276" s="0" t="str">
        <f aca="false">IF(A276="","",SUMIFS(Manquants!AI:AI,Manquants!E:E,A276))</f>
        <v/>
      </c>
      <c r="J276" s="67" t="str">
        <f aca="false">IF($B276=J$1,$C276,"")</f>
        <v/>
      </c>
      <c r="N276" s="63" t="str">
        <f aca="false">IF($B276=N$1,$C276,"")</f>
        <v/>
      </c>
      <c r="R276" s="71" t="str">
        <f aca="false">IF($B276=R$1,$C276,"")</f>
        <v/>
      </c>
      <c r="V276" s="67" t="str">
        <f aca="false">IF($B276=V$1,$C276,"")</f>
        <v/>
      </c>
      <c r="Z276" s="63" t="str">
        <f aca="false">IF($B276=Z$1,$C276,"")</f>
        <v/>
      </c>
      <c r="AD276" s="71" t="str">
        <f aca="false">IF($B276=AD$1,$C276,"")</f>
        <v/>
      </c>
      <c r="AH276" s="67" t="str">
        <f aca="false">IF($B276=AH$1,$C276,"")</f>
        <v/>
      </c>
      <c r="AL276" s="63" t="str">
        <f aca="false">IF($B276=AL$1,$C276,"")</f>
        <v/>
      </c>
      <c r="AP276" s="71" t="str">
        <f aca="false">IF($B276=AP$1,$C276,"")</f>
        <v/>
      </c>
      <c r="AT276" s="67" t="str">
        <f aca="false">IF($B276=AT$1,$C276,"")</f>
        <v/>
      </c>
      <c r="AX276" s="63" t="str">
        <f aca="false">IF($B276=AX$1,$C276,"")</f>
        <v/>
      </c>
      <c r="BB276" s="71" t="str">
        <f aca="false">IF($B276=BB$1,$C276,"")</f>
        <v/>
      </c>
      <c r="BC276" s="75"/>
      <c r="BD276" s="75"/>
      <c r="BE276" s="75"/>
      <c r="BF276" s="67" t="str">
        <f aca="false">IF($B276=BF$1,$C276,"")</f>
        <v/>
      </c>
      <c r="BJ276" s="63" t="str">
        <f aca="false">IF($B276=BJ$1,$C276,"")</f>
        <v/>
      </c>
      <c r="BN276" s="6"/>
      <c r="BO276" s="2"/>
      <c r="BP276" s="2"/>
    </row>
    <row r="277" customFormat="false" ht="12.8" hidden="false" customHeight="false" outlineLevel="0" collapsed="false">
      <c r="A277" s="0" t="str">
        <f aca="false">IFERROR(IF(SMALL(Manquants!E$2:E$900,ROW()-1)=SMALL(Manquants!E$2:E$900,ROW()),"",SMALL(Manquants!E$2:E$900,ROW()-1)),"")</f>
        <v/>
      </c>
      <c r="B277" s="0" t="str">
        <f aca="false">IF(A277="","",VLOOKUP(A277,Manquants!E$1:F$900,2,0))</f>
        <v/>
      </c>
      <c r="C277" s="0" t="str">
        <f aca="false">IF(A277="","",SUMIFS(Manquants!AI:AI,Manquants!E:E,A277))</f>
        <v/>
      </c>
      <c r="J277" s="67" t="str">
        <f aca="false">IF($B277=J$1,$C277,"")</f>
        <v/>
      </c>
      <c r="N277" s="63" t="str">
        <f aca="false">IF($B277=N$1,$C277,"")</f>
        <v/>
      </c>
      <c r="R277" s="71" t="str">
        <f aca="false">IF($B277=R$1,$C277,"")</f>
        <v/>
      </c>
      <c r="V277" s="67" t="str">
        <f aca="false">IF($B277=V$1,$C277,"")</f>
        <v/>
      </c>
      <c r="Z277" s="63" t="str">
        <f aca="false">IF($B277=Z$1,$C277,"")</f>
        <v/>
      </c>
      <c r="AD277" s="71" t="str">
        <f aca="false">IF($B277=AD$1,$C277,"")</f>
        <v/>
      </c>
      <c r="AH277" s="67" t="str">
        <f aca="false">IF($B277=AH$1,$C277,"")</f>
        <v/>
      </c>
      <c r="AL277" s="63" t="str">
        <f aca="false">IF($B277=AL$1,$C277,"")</f>
        <v/>
      </c>
      <c r="AP277" s="71" t="str">
        <f aca="false">IF($B277=AP$1,$C277,"")</f>
        <v/>
      </c>
      <c r="AT277" s="67" t="str">
        <f aca="false">IF($B277=AT$1,$C277,"")</f>
        <v/>
      </c>
      <c r="AX277" s="63" t="str">
        <f aca="false">IF($B277=AX$1,$C277,"")</f>
        <v/>
      </c>
      <c r="BB277" s="71" t="str">
        <f aca="false">IF($B277=BB$1,$C277,"")</f>
        <v/>
      </c>
      <c r="BC277" s="75"/>
      <c r="BD277" s="75"/>
      <c r="BE277" s="75"/>
      <c r="BF277" s="67" t="str">
        <f aca="false">IF($B277=BF$1,$C277,"")</f>
        <v/>
      </c>
      <c r="BJ277" s="63" t="str">
        <f aca="false">IF($B277=BJ$1,$C277,"")</f>
        <v/>
      </c>
      <c r="BN277" s="6"/>
      <c r="BO277" s="2"/>
      <c r="BP277" s="2"/>
    </row>
    <row r="278" customFormat="false" ht="12.8" hidden="false" customHeight="false" outlineLevel="0" collapsed="false">
      <c r="A278" s="0" t="str">
        <f aca="false">IFERROR(IF(SMALL(Manquants!E$2:E$900,ROW()-1)=SMALL(Manquants!E$2:E$900,ROW()),"",SMALL(Manquants!E$2:E$900,ROW()-1)),"")</f>
        <v/>
      </c>
      <c r="B278" s="0" t="str">
        <f aca="false">IF(A278="","",VLOOKUP(A278,Manquants!E$1:F$900,2,0))</f>
        <v/>
      </c>
      <c r="C278" s="0" t="str">
        <f aca="false">IF(A278="","",SUMIFS(Manquants!AI:AI,Manquants!E:E,A278))</f>
        <v/>
      </c>
      <c r="J278" s="67" t="str">
        <f aca="false">IF($B278=J$1,$C278,"")</f>
        <v/>
      </c>
      <c r="N278" s="63" t="str">
        <f aca="false">IF($B278=N$1,$C278,"")</f>
        <v/>
      </c>
      <c r="R278" s="71" t="str">
        <f aca="false">IF($B278=R$1,$C278,"")</f>
        <v/>
      </c>
      <c r="V278" s="67" t="str">
        <f aca="false">IF($B278=V$1,$C278,"")</f>
        <v/>
      </c>
      <c r="Z278" s="63" t="str">
        <f aca="false">IF($B278=Z$1,$C278,"")</f>
        <v/>
      </c>
      <c r="AD278" s="71" t="str">
        <f aca="false">IF($B278=AD$1,$C278,"")</f>
        <v/>
      </c>
      <c r="AH278" s="67" t="str">
        <f aca="false">IF($B278=AH$1,$C278,"")</f>
        <v/>
      </c>
      <c r="AL278" s="63" t="str">
        <f aca="false">IF($B278=AL$1,$C278,"")</f>
        <v/>
      </c>
      <c r="AP278" s="71" t="str">
        <f aca="false">IF($B278=AP$1,$C278,"")</f>
        <v/>
      </c>
      <c r="AT278" s="67" t="str">
        <f aca="false">IF($B278=AT$1,$C278,"")</f>
        <v/>
      </c>
      <c r="AX278" s="63" t="str">
        <f aca="false">IF($B278=AX$1,$C278,"")</f>
        <v/>
      </c>
      <c r="BB278" s="71" t="str">
        <f aca="false">IF($B278=BB$1,$C278,"")</f>
        <v/>
      </c>
      <c r="BC278" s="75"/>
      <c r="BD278" s="75"/>
      <c r="BE278" s="75"/>
      <c r="BF278" s="67" t="str">
        <f aca="false">IF($B278=BF$1,$C278,"")</f>
        <v/>
      </c>
      <c r="BJ278" s="63" t="str">
        <f aca="false">IF($B278=BJ$1,$C278,"")</f>
        <v/>
      </c>
      <c r="BN278" s="6"/>
      <c r="BO278" s="2"/>
      <c r="BP278" s="2"/>
    </row>
    <row r="279" customFormat="false" ht="12.8" hidden="false" customHeight="false" outlineLevel="0" collapsed="false">
      <c r="A279" s="0" t="str">
        <f aca="false">IFERROR(IF(SMALL(Manquants!E$2:E$900,ROW()-1)=SMALL(Manquants!E$2:E$900,ROW()),"",SMALL(Manquants!E$2:E$900,ROW()-1)),"")</f>
        <v/>
      </c>
      <c r="B279" s="0" t="str">
        <f aca="false">IF(A279="","",VLOOKUP(A279,Manquants!E$1:F$900,2,0))</f>
        <v/>
      </c>
      <c r="C279" s="0" t="str">
        <f aca="false">IF(A279="","",SUMIFS(Manquants!AI:AI,Manquants!E:E,A279))</f>
        <v/>
      </c>
      <c r="J279" s="67" t="str">
        <f aca="false">IF($B279=J$1,$C279,"")</f>
        <v/>
      </c>
      <c r="N279" s="63" t="str">
        <f aca="false">IF($B279=N$1,$C279,"")</f>
        <v/>
      </c>
      <c r="R279" s="71" t="str">
        <f aca="false">IF($B279=R$1,$C279,"")</f>
        <v/>
      </c>
      <c r="V279" s="67" t="str">
        <f aca="false">IF($B279=V$1,$C279,"")</f>
        <v/>
      </c>
      <c r="Z279" s="63" t="str">
        <f aca="false">IF($B279=Z$1,$C279,"")</f>
        <v/>
      </c>
      <c r="AD279" s="71" t="str">
        <f aca="false">IF($B279=AD$1,$C279,"")</f>
        <v/>
      </c>
      <c r="AH279" s="67" t="str">
        <f aca="false">IF($B279=AH$1,$C279,"")</f>
        <v/>
      </c>
      <c r="AL279" s="63" t="str">
        <f aca="false">IF($B279=AL$1,$C279,"")</f>
        <v/>
      </c>
      <c r="AP279" s="71" t="str">
        <f aca="false">IF($B279=AP$1,$C279,"")</f>
        <v/>
      </c>
      <c r="AT279" s="67" t="str">
        <f aca="false">IF($B279=AT$1,$C279,"")</f>
        <v/>
      </c>
      <c r="AX279" s="63" t="str">
        <f aca="false">IF($B279=AX$1,$C279,"")</f>
        <v/>
      </c>
      <c r="BB279" s="71" t="str">
        <f aca="false">IF($B279=BB$1,$C279,"")</f>
        <v/>
      </c>
      <c r="BC279" s="75"/>
      <c r="BD279" s="75"/>
      <c r="BE279" s="75"/>
      <c r="BF279" s="67" t="str">
        <f aca="false">IF($B279=BF$1,$C279,"")</f>
        <v/>
      </c>
      <c r="BJ279" s="63" t="str">
        <f aca="false">IF($B279=BJ$1,$C279,"")</f>
        <v/>
      </c>
      <c r="BN279" s="6"/>
      <c r="BO279" s="2"/>
      <c r="BP279" s="2"/>
    </row>
    <row r="280" customFormat="false" ht="12.8" hidden="false" customHeight="false" outlineLevel="0" collapsed="false">
      <c r="A280" s="0" t="str">
        <f aca="false">IFERROR(IF(SMALL(Manquants!E$2:E$900,ROW()-1)=SMALL(Manquants!E$2:E$900,ROW()),"",SMALL(Manquants!E$2:E$900,ROW()-1)),"")</f>
        <v/>
      </c>
      <c r="B280" s="0" t="str">
        <f aca="false">IF(A280="","",VLOOKUP(A280,Manquants!E$1:F$900,2,0))</f>
        <v/>
      </c>
      <c r="C280" s="0" t="str">
        <f aca="false">IF(A280="","",SUMIFS(Manquants!AI:AI,Manquants!E:E,A280))</f>
        <v/>
      </c>
      <c r="J280" s="67" t="str">
        <f aca="false">IF($B280=J$1,$C280,"")</f>
        <v/>
      </c>
      <c r="N280" s="63" t="str">
        <f aca="false">IF($B280=N$1,$C280,"")</f>
        <v/>
      </c>
      <c r="R280" s="71" t="str">
        <f aca="false">IF($B280=R$1,$C280,"")</f>
        <v/>
      </c>
      <c r="V280" s="67" t="str">
        <f aca="false">IF($B280=V$1,$C280,"")</f>
        <v/>
      </c>
      <c r="Z280" s="63" t="str">
        <f aca="false">IF($B280=Z$1,$C280,"")</f>
        <v/>
      </c>
      <c r="AD280" s="71" t="str">
        <f aca="false">IF($B280=AD$1,$C280,"")</f>
        <v/>
      </c>
      <c r="AH280" s="67" t="str">
        <f aca="false">IF($B280=AH$1,$C280,"")</f>
        <v/>
      </c>
      <c r="AL280" s="63" t="str">
        <f aca="false">IF($B280=AL$1,$C280,"")</f>
        <v/>
      </c>
      <c r="AP280" s="71" t="str">
        <f aca="false">IF($B280=AP$1,$C280,"")</f>
        <v/>
      </c>
      <c r="AT280" s="67" t="str">
        <f aca="false">IF($B280=AT$1,$C280,"")</f>
        <v/>
      </c>
      <c r="AX280" s="63" t="str">
        <f aca="false">IF($B280=AX$1,$C280,"")</f>
        <v/>
      </c>
      <c r="BB280" s="71" t="str">
        <f aca="false">IF($B280=BB$1,$C280,"")</f>
        <v/>
      </c>
      <c r="BC280" s="75"/>
      <c r="BD280" s="75"/>
      <c r="BE280" s="75"/>
      <c r="BF280" s="67" t="str">
        <f aca="false">IF($B280=BF$1,$C280,"")</f>
        <v/>
      </c>
      <c r="BJ280" s="63" t="str">
        <f aca="false">IF($B280=BJ$1,$C280,"")</f>
        <v/>
      </c>
      <c r="BN280" s="6"/>
      <c r="BO280" s="2"/>
      <c r="BP280" s="2"/>
    </row>
    <row r="281" customFormat="false" ht="12.8" hidden="false" customHeight="false" outlineLevel="0" collapsed="false">
      <c r="A281" s="0" t="str">
        <f aca="false">IFERROR(IF(SMALL(Manquants!E$2:E$900,ROW()-1)=SMALL(Manquants!E$2:E$900,ROW()),"",SMALL(Manquants!E$2:E$900,ROW()-1)),"")</f>
        <v/>
      </c>
      <c r="B281" s="0" t="str">
        <f aca="false">IF(A281="","",VLOOKUP(A281,Manquants!E$1:F$900,2,0))</f>
        <v/>
      </c>
      <c r="C281" s="0" t="str">
        <f aca="false">IF(A281="","",SUMIFS(Manquants!AI:AI,Manquants!E:E,A281))</f>
        <v/>
      </c>
      <c r="J281" s="67" t="str">
        <f aca="false">IF($B281=J$1,$C281,"")</f>
        <v/>
      </c>
      <c r="N281" s="63" t="str">
        <f aca="false">IF($B281=N$1,$C281,"")</f>
        <v/>
      </c>
      <c r="R281" s="71" t="str">
        <f aca="false">IF($B281=R$1,$C281,"")</f>
        <v/>
      </c>
      <c r="V281" s="67" t="str">
        <f aca="false">IF($B281=V$1,$C281,"")</f>
        <v/>
      </c>
      <c r="Z281" s="63" t="str">
        <f aca="false">IF($B281=Z$1,$C281,"")</f>
        <v/>
      </c>
      <c r="AD281" s="71" t="str">
        <f aca="false">IF($B281=AD$1,$C281,"")</f>
        <v/>
      </c>
      <c r="AH281" s="67" t="str">
        <f aca="false">IF($B281=AH$1,$C281,"")</f>
        <v/>
      </c>
      <c r="AL281" s="63" t="str">
        <f aca="false">IF($B281=AL$1,$C281,"")</f>
        <v/>
      </c>
      <c r="AP281" s="71" t="str">
        <f aca="false">IF($B281=AP$1,$C281,"")</f>
        <v/>
      </c>
      <c r="AT281" s="67" t="str">
        <f aca="false">IF($B281=AT$1,$C281,"")</f>
        <v/>
      </c>
      <c r="AX281" s="63" t="str">
        <f aca="false">IF($B281=AX$1,$C281,"")</f>
        <v/>
      </c>
      <c r="BB281" s="71" t="str">
        <f aca="false">IF($B281=BB$1,$C281,"")</f>
        <v/>
      </c>
      <c r="BC281" s="75"/>
      <c r="BD281" s="75"/>
      <c r="BE281" s="75"/>
      <c r="BF281" s="67" t="str">
        <f aca="false">IF($B281=BF$1,$C281,"")</f>
        <v/>
      </c>
      <c r="BJ281" s="63" t="str">
        <f aca="false">IF($B281=BJ$1,$C281,"")</f>
        <v/>
      </c>
      <c r="BN281" s="6"/>
      <c r="BO281" s="2"/>
      <c r="BP281" s="2"/>
    </row>
    <row r="282" customFormat="false" ht="12.8" hidden="false" customHeight="false" outlineLevel="0" collapsed="false">
      <c r="A282" s="0" t="str">
        <f aca="false">IFERROR(IF(SMALL(Manquants!E$2:E$900,ROW()-1)=SMALL(Manquants!E$2:E$900,ROW()),"",SMALL(Manquants!E$2:E$900,ROW()-1)),"")</f>
        <v/>
      </c>
      <c r="B282" s="0" t="str">
        <f aca="false">IF(A282="","",VLOOKUP(A282,Manquants!E$1:F$900,2,0))</f>
        <v/>
      </c>
      <c r="C282" s="0" t="str">
        <f aca="false">IF(A282="","",SUMIFS(Manquants!AI:AI,Manquants!E:E,A282))</f>
        <v/>
      </c>
      <c r="J282" s="67" t="str">
        <f aca="false">IF($B282=J$1,$C282,"")</f>
        <v/>
      </c>
      <c r="N282" s="63" t="str">
        <f aca="false">IF($B282=N$1,$C282,"")</f>
        <v/>
      </c>
      <c r="R282" s="71" t="str">
        <f aca="false">IF($B282=R$1,$C282,"")</f>
        <v/>
      </c>
      <c r="V282" s="67" t="str">
        <f aca="false">IF($B282=V$1,$C282,"")</f>
        <v/>
      </c>
      <c r="Z282" s="63" t="str">
        <f aca="false">IF($B282=Z$1,$C282,"")</f>
        <v/>
      </c>
      <c r="AD282" s="71" t="str">
        <f aca="false">IF($B282=AD$1,$C282,"")</f>
        <v/>
      </c>
      <c r="AH282" s="67" t="str">
        <f aca="false">IF($B282=AH$1,$C282,"")</f>
        <v/>
      </c>
      <c r="AL282" s="63" t="str">
        <f aca="false">IF($B282=AL$1,$C282,"")</f>
        <v/>
      </c>
      <c r="AP282" s="71" t="str">
        <f aca="false">IF($B282=AP$1,$C282,"")</f>
        <v/>
      </c>
      <c r="AT282" s="67" t="str">
        <f aca="false">IF($B282=AT$1,$C282,"")</f>
        <v/>
      </c>
      <c r="AX282" s="63" t="str">
        <f aca="false">IF($B282=AX$1,$C282,"")</f>
        <v/>
      </c>
      <c r="BB282" s="71" t="str">
        <f aca="false">IF($B282=BB$1,$C282,"")</f>
        <v/>
      </c>
      <c r="BC282" s="75"/>
      <c r="BD282" s="75"/>
      <c r="BE282" s="75"/>
      <c r="BF282" s="67" t="str">
        <f aca="false">IF($B282=BF$1,$C282,"")</f>
        <v/>
      </c>
      <c r="BJ282" s="63" t="str">
        <f aca="false">IF($B282=BJ$1,$C282,"")</f>
        <v/>
      </c>
      <c r="BN282" s="6"/>
      <c r="BO282" s="2"/>
      <c r="BP282" s="2"/>
    </row>
    <row r="283" customFormat="false" ht="12.8" hidden="false" customHeight="false" outlineLevel="0" collapsed="false">
      <c r="A283" s="0" t="str">
        <f aca="false">IFERROR(IF(SMALL(Manquants!E$2:E$900,ROW()-1)=SMALL(Manquants!E$2:E$900,ROW()),"",SMALL(Manquants!E$2:E$900,ROW()-1)),"")</f>
        <v/>
      </c>
      <c r="B283" s="0" t="str">
        <f aca="false">IF(A283="","",VLOOKUP(A283,Manquants!E$1:F$900,2,0))</f>
        <v/>
      </c>
      <c r="C283" s="0" t="str">
        <f aca="false">IF(A283="","",SUMIFS(Manquants!AI:AI,Manquants!E:E,A283))</f>
        <v/>
      </c>
      <c r="J283" s="67" t="str">
        <f aca="false">IF($B283=J$1,$C283,"")</f>
        <v/>
      </c>
      <c r="N283" s="63" t="str">
        <f aca="false">IF($B283=N$1,$C283,"")</f>
        <v/>
      </c>
      <c r="R283" s="71" t="str">
        <f aca="false">IF($B283=R$1,$C283,"")</f>
        <v/>
      </c>
      <c r="V283" s="67" t="str">
        <f aca="false">IF($B283=V$1,$C283,"")</f>
        <v/>
      </c>
      <c r="Z283" s="63" t="str">
        <f aca="false">IF($B283=Z$1,$C283,"")</f>
        <v/>
      </c>
      <c r="AD283" s="71" t="str">
        <f aca="false">IF($B283=AD$1,$C283,"")</f>
        <v/>
      </c>
      <c r="AH283" s="67" t="str">
        <f aca="false">IF($B283=AH$1,$C283,"")</f>
        <v/>
      </c>
      <c r="AL283" s="63" t="str">
        <f aca="false">IF($B283=AL$1,$C283,"")</f>
        <v/>
      </c>
      <c r="AP283" s="71" t="str">
        <f aca="false">IF($B283=AP$1,$C283,"")</f>
        <v/>
      </c>
      <c r="AT283" s="67" t="str">
        <f aca="false">IF($B283=AT$1,$C283,"")</f>
        <v/>
      </c>
      <c r="AX283" s="63" t="str">
        <f aca="false">IF($B283=AX$1,$C283,"")</f>
        <v/>
      </c>
      <c r="BB283" s="71" t="str">
        <f aca="false">IF($B283=BB$1,$C283,"")</f>
        <v/>
      </c>
      <c r="BC283" s="75"/>
      <c r="BD283" s="75"/>
      <c r="BE283" s="75"/>
      <c r="BF283" s="67" t="str">
        <f aca="false">IF($B283=BF$1,$C283,"")</f>
        <v/>
      </c>
      <c r="BJ283" s="63" t="str">
        <f aca="false">IF($B283=BJ$1,$C283,"")</f>
        <v/>
      </c>
      <c r="BN283" s="6"/>
      <c r="BO283" s="2"/>
      <c r="BP283" s="2"/>
    </row>
    <row r="284" customFormat="false" ht="12.8" hidden="false" customHeight="false" outlineLevel="0" collapsed="false">
      <c r="A284" s="0" t="str">
        <f aca="false">IFERROR(IF(SMALL(Manquants!E$2:E$900,ROW()-1)=SMALL(Manquants!E$2:E$900,ROW()),"",SMALL(Manquants!E$2:E$900,ROW()-1)),"")</f>
        <v/>
      </c>
      <c r="B284" s="0" t="str">
        <f aca="false">IF(A284="","",VLOOKUP(A284,Manquants!E$1:F$900,2,0))</f>
        <v/>
      </c>
      <c r="C284" s="0" t="str">
        <f aca="false">IF(A284="","",SUMIFS(Manquants!AI:AI,Manquants!E:E,A284))</f>
        <v/>
      </c>
      <c r="J284" s="67" t="str">
        <f aca="false">IF($B284=J$1,$C284,"")</f>
        <v/>
      </c>
      <c r="N284" s="63" t="str">
        <f aca="false">IF($B284=N$1,$C284,"")</f>
        <v/>
      </c>
      <c r="R284" s="71" t="str">
        <f aca="false">IF($B284=R$1,$C284,"")</f>
        <v/>
      </c>
      <c r="V284" s="67" t="str">
        <f aca="false">IF($B284=V$1,$C284,"")</f>
        <v/>
      </c>
      <c r="Z284" s="63" t="str">
        <f aca="false">IF($B284=Z$1,$C284,"")</f>
        <v/>
      </c>
      <c r="AD284" s="71" t="str">
        <f aca="false">IF($B284=AD$1,$C284,"")</f>
        <v/>
      </c>
      <c r="AH284" s="67" t="str">
        <f aca="false">IF($B284=AH$1,$C284,"")</f>
        <v/>
      </c>
      <c r="AL284" s="63" t="str">
        <f aca="false">IF($B284=AL$1,$C284,"")</f>
        <v/>
      </c>
      <c r="AP284" s="71" t="str">
        <f aca="false">IF($B284=AP$1,$C284,"")</f>
        <v/>
      </c>
      <c r="AT284" s="67" t="str">
        <f aca="false">IF($B284=AT$1,$C284,"")</f>
        <v/>
      </c>
      <c r="AX284" s="63" t="str">
        <f aca="false">IF($B284=AX$1,$C284,"")</f>
        <v/>
      </c>
      <c r="BB284" s="71" t="str">
        <f aca="false">IF($B284=BB$1,$C284,"")</f>
        <v/>
      </c>
      <c r="BC284" s="75"/>
      <c r="BD284" s="75"/>
      <c r="BE284" s="75"/>
      <c r="BF284" s="67" t="str">
        <f aca="false">IF($B284=BF$1,$C284,"")</f>
        <v/>
      </c>
      <c r="BJ284" s="63" t="str">
        <f aca="false">IF($B284=BJ$1,$C284,"")</f>
        <v/>
      </c>
      <c r="BN284" s="6"/>
      <c r="BO284" s="2"/>
      <c r="BP284" s="2"/>
    </row>
    <row r="285" customFormat="false" ht="12.8" hidden="false" customHeight="false" outlineLevel="0" collapsed="false">
      <c r="A285" s="0" t="str">
        <f aca="false">IFERROR(IF(SMALL(Manquants!E$2:E$900,ROW()-1)=SMALL(Manquants!E$2:E$900,ROW()),"",SMALL(Manquants!E$2:E$900,ROW()-1)),"")</f>
        <v/>
      </c>
      <c r="B285" s="0" t="str">
        <f aca="false">IF(A285="","",VLOOKUP(A285,Manquants!E$1:F$900,2,0))</f>
        <v/>
      </c>
      <c r="C285" s="0" t="str">
        <f aca="false">IF(A285="","",SUMIFS(Manquants!AI:AI,Manquants!E:E,A285))</f>
        <v/>
      </c>
      <c r="J285" s="67" t="str">
        <f aca="false">IF($B285=J$1,$C285,"")</f>
        <v/>
      </c>
      <c r="N285" s="63" t="str">
        <f aca="false">IF($B285=N$1,$C285,"")</f>
        <v/>
      </c>
      <c r="R285" s="71" t="str">
        <f aca="false">IF($B285=R$1,$C285,"")</f>
        <v/>
      </c>
      <c r="V285" s="67" t="str">
        <f aca="false">IF($B285=V$1,$C285,"")</f>
        <v/>
      </c>
      <c r="Z285" s="63" t="str">
        <f aca="false">IF($B285=Z$1,$C285,"")</f>
        <v/>
      </c>
      <c r="AD285" s="71" t="str">
        <f aca="false">IF($B285=AD$1,$C285,"")</f>
        <v/>
      </c>
      <c r="AH285" s="67" t="str">
        <f aca="false">IF($B285=AH$1,$C285,"")</f>
        <v/>
      </c>
      <c r="AL285" s="63" t="str">
        <f aca="false">IF($B285=AL$1,$C285,"")</f>
        <v/>
      </c>
      <c r="AP285" s="71" t="str">
        <f aca="false">IF($B285=AP$1,$C285,"")</f>
        <v/>
      </c>
      <c r="AT285" s="67" t="str">
        <f aca="false">IF($B285=AT$1,$C285,"")</f>
        <v/>
      </c>
      <c r="AX285" s="63" t="str">
        <f aca="false">IF($B285=AX$1,$C285,"")</f>
        <v/>
      </c>
      <c r="BB285" s="71" t="str">
        <f aca="false">IF($B285=BB$1,$C285,"")</f>
        <v/>
      </c>
      <c r="BC285" s="75"/>
      <c r="BD285" s="75"/>
      <c r="BE285" s="75"/>
      <c r="BF285" s="67" t="str">
        <f aca="false">IF($B285=BF$1,$C285,"")</f>
        <v/>
      </c>
      <c r="BJ285" s="63" t="str">
        <f aca="false">IF($B285=BJ$1,$C285,"")</f>
        <v/>
      </c>
      <c r="BN285" s="6"/>
      <c r="BO285" s="2"/>
      <c r="BP285" s="2"/>
    </row>
    <row r="286" customFormat="false" ht="12.8" hidden="false" customHeight="false" outlineLevel="0" collapsed="false">
      <c r="A286" s="0" t="str">
        <f aca="false">IFERROR(IF(SMALL(Manquants!E$2:E$900,ROW()-1)=SMALL(Manquants!E$2:E$900,ROW()),"",SMALL(Manquants!E$2:E$900,ROW()-1)),"")</f>
        <v/>
      </c>
      <c r="B286" s="0" t="str">
        <f aca="false">IF(A286="","",VLOOKUP(A286,Manquants!E$1:F$900,2,0))</f>
        <v/>
      </c>
      <c r="C286" s="0" t="str">
        <f aca="false">IF(A286="","",SUMIFS(Manquants!AI:AI,Manquants!E:E,A286))</f>
        <v/>
      </c>
      <c r="J286" s="67" t="str">
        <f aca="false">IF($B286=J$1,$C286,"")</f>
        <v/>
      </c>
      <c r="N286" s="63" t="str">
        <f aca="false">IF($B286=N$1,$C286,"")</f>
        <v/>
      </c>
      <c r="R286" s="71" t="str">
        <f aca="false">IF($B286=R$1,$C286,"")</f>
        <v/>
      </c>
      <c r="V286" s="67" t="str">
        <f aca="false">IF($B286=V$1,$C286,"")</f>
        <v/>
      </c>
      <c r="Z286" s="63" t="str">
        <f aca="false">IF($B286=Z$1,$C286,"")</f>
        <v/>
      </c>
      <c r="AD286" s="71" t="str">
        <f aca="false">IF($B286=AD$1,$C286,"")</f>
        <v/>
      </c>
      <c r="AH286" s="67" t="str">
        <f aca="false">IF($B286=AH$1,$C286,"")</f>
        <v/>
      </c>
      <c r="AL286" s="63" t="str">
        <f aca="false">IF($B286=AL$1,$C286,"")</f>
        <v/>
      </c>
      <c r="AP286" s="71" t="str">
        <f aca="false">IF($B286=AP$1,$C286,"")</f>
        <v/>
      </c>
      <c r="AT286" s="67" t="str">
        <f aca="false">IF($B286=AT$1,$C286,"")</f>
        <v/>
      </c>
      <c r="AX286" s="63" t="str">
        <f aca="false">IF($B286=AX$1,$C286,"")</f>
        <v/>
      </c>
      <c r="BB286" s="71" t="str">
        <f aca="false">IF($B286=BB$1,$C286,"")</f>
        <v/>
      </c>
      <c r="BC286" s="75"/>
      <c r="BD286" s="75"/>
      <c r="BE286" s="75"/>
      <c r="BF286" s="67" t="str">
        <f aca="false">IF($B286=BF$1,$C286,"")</f>
        <v/>
      </c>
      <c r="BJ286" s="63" t="str">
        <f aca="false">IF($B286=BJ$1,$C286,"")</f>
        <v/>
      </c>
      <c r="BN286" s="6"/>
      <c r="BO286" s="2"/>
      <c r="BP286" s="2"/>
    </row>
    <row r="287" customFormat="false" ht="12.8" hidden="false" customHeight="false" outlineLevel="0" collapsed="false">
      <c r="A287" s="0" t="str">
        <f aca="false">IFERROR(IF(SMALL(Manquants!E$2:E$900,ROW()-1)=SMALL(Manquants!E$2:E$900,ROW()),"",SMALL(Manquants!E$2:E$900,ROW()-1)),"")</f>
        <v/>
      </c>
      <c r="B287" s="0" t="str">
        <f aca="false">IF(A287="","",VLOOKUP(A287,Manquants!E$1:F$900,2,0))</f>
        <v/>
      </c>
      <c r="C287" s="0" t="str">
        <f aca="false">IF(A287="","",SUMIFS(Manquants!AI:AI,Manquants!E:E,A287))</f>
        <v/>
      </c>
      <c r="J287" s="67" t="str">
        <f aca="false">IF($B287=J$1,$C287,"")</f>
        <v/>
      </c>
      <c r="N287" s="63" t="str">
        <f aca="false">IF($B287=N$1,$C287,"")</f>
        <v/>
      </c>
      <c r="R287" s="71" t="str">
        <f aca="false">IF($B287=R$1,$C287,"")</f>
        <v/>
      </c>
      <c r="V287" s="67" t="str">
        <f aca="false">IF($B287=V$1,$C287,"")</f>
        <v/>
      </c>
      <c r="Z287" s="63" t="str">
        <f aca="false">IF($B287=Z$1,$C287,"")</f>
        <v/>
      </c>
      <c r="AD287" s="71" t="str">
        <f aca="false">IF($B287=AD$1,$C287,"")</f>
        <v/>
      </c>
      <c r="AH287" s="67" t="str">
        <f aca="false">IF($B287=AH$1,$C287,"")</f>
        <v/>
      </c>
      <c r="AL287" s="63" t="str">
        <f aca="false">IF($B287=AL$1,$C287,"")</f>
        <v/>
      </c>
      <c r="AP287" s="71" t="str">
        <f aca="false">IF($B287=AP$1,$C287,"")</f>
        <v/>
      </c>
      <c r="AT287" s="67" t="str">
        <f aca="false">IF($B287=AT$1,$C287,"")</f>
        <v/>
      </c>
      <c r="AX287" s="63" t="str">
        <f aca="false">IF($B287=AX$1,$C287,"")</f>
        <v/>
      </c>
      <c r="BB287" s="71" t="str">
        <f aca="false">IF($B287=BB$1,$C287,"")</f>
        <v/>
      </c>
      <c r="BC287" s="75"/>
      <c r="BD287" s="75"/>
      <c r="BE287" s="75"/>
      <c r="BF287" s="67" t="str">
        <f aca="false">IF($B287=BF$1,$C287,"")</f>
        <v/>
      </c>
      <c r="BJ287" s="63" t="str">
        <f aca="false">IF($B287=BJ$1,$C287,"")</f>
        <v/>
      </c>
      <c r="BN287" s="6"/>
      <c r="BO287" s="2"/>
      <c r="BP287" s="2"/>
    </row>
    <row r="288" customFormat="false" ht="12.8" hidden="false" customHeight="false" outlineLevel="0" collapsed="false">
      <c r="A288" s="0" t="str">
        <f aca="false">IFERROR(IF(SMALL(Manquants!E$2:E$900,ROW()-1)=SMALL(Manquants!E$2:E$900,ROW()),"",SMALL(Manquants!E$2:E$900,ROW()-1)),"")</f>
        <v/>
      </c>
      <c r="B288" s="0" t="str">
        <f aca="false">IF(A288="","",VLOOKUP(A288,Manquants!E$1:F$900,2,0))</f>
        <v/>
      </c>
      <c r="C288" s="0" t="str">
        <f aca="false">IF(A288="","",SUMIFS(Manquants!AI:AI,Manquants!E:E,A288))</f>
        <v/>
      </c>
      <c r="J288" s="67" t="str">
        <f aca="false">IF($B288=J$1,$C288,"")</f>
        <v/>
      </c>
      <c r="N288" s="63" t="str">
        <f aca="false">IF($B288=N$1,$C288,"")</f>
        <v/>
      </c>
      <c r="R288" s="71" t="str">
        <f aca="false">IF($B288=R$1,$C288,"")</f>
        <v/>
      </c>
      <c r="V288" s="67" t="str">
        <f aca="false">IF($B288=V$1,$C288,"")</f>
        <v/>
      </c>
      <c r="Z288" s="63" t="str">
        <f aca="false">IF($B288=Z$1,$C288,"")</f>
        <v/>
      </c>
      <c r="AD288" s="71" t="str">
        <f aca="false">IF($B288=AD$1,$C288,"")</f>
        <v/>
      </c>
      <c r="AH288" s="67" t="str">
        <f aca="false">IF($B288=AH$1,$C288,"")</f>
        <v/>
      </c>
      <c r="AL288" s="63" t="str">
        <f aca="false">IF($B288=AL$1,$C288,"")</f>
        <v/>
      </c>
      <c r="AP288" s="71" t="str">
        <f aca="false">IF($B288=AP$1,$C288,"")</f>
        <v/>
      </c>
      <c r="AT288" s="67" t="str">
        <f aca="false">IF($B288=AT$1,$C288,"")</f>
        <v/>
      </c>
      <c r="AX288" s="63" t="str">
        <f aca="false">IF($B288=AX$1,$C288,"")</f>
        <v/>
      </c>
      <c r="BB288" s="71" t="str">
        <f aca="false">IF($B288=BB$1,$C288,"")</f>
        <v/>
      </c>
      <c r="BC288" s="75"/>
      <c r="BD288" s="75"/>
      <c r="BE288" s="75"/>
      <c r="BF288" s="67" t="str">
        <f aca="false">IF($B288=BF$1,$C288,"")</f>
        <v/>
      </c>
      <c r="BJ288" s="63" t="str">
        <f aca="false">IF($B288=BJ$1,$C288,"")</f>
        <v/>
      </c>
      <c r="BN288" s="6"/>
      <c r="BO288" s="2"/>
      <c r="BP288" s="2"/>
    </row>
    <row r="289" customFormat="false" ht="12.8" hidden="false" customHeight="false" outlineLevel="0" collapsed="false">
      <c r="A289" s="0" t="str">
        <f aca="false">IFERROR(IF(SMALL(Manquants!E$2:E$900,ROW()-1)=SMALL(Manquants!E$2:E$900,ROW()),"",SMALL(Manquants!E$2:E$900,ROW()-1)),"")</f>
        <v/>
      </c>
      <c r="B289" s="0" t="str">
        <f aca="false">IF(A289="","",VLOOKUP(A289,Manquants!E$1:F$900,2,0))</f>
        <v/>
      </c>
      <c r="C289" s="0" t="str">
        <f aca="false">IF(A289="","",SUMIFS(Manquants!AI:AI,Manquants!E:E,A289))</f>
        <v/>
      </c>
      <c r="J289" s="67" t="str">
        <f aca="false">IF($B289=J$1,$C289,"")</f>
        <v/>
      </c>
      <c r="N289" s="63" t="str">
        <f aca="false">IF($B289=N$1,$C289,"")</f>
        <v/>
      </c>
      <c r="R289" s="71" t="str">
        <f aca="false">IF($B289=R$1,$C289,"")</f>
        <v/>
      </c>
      <c r="V289" s="67" t="str">
        <f aca="false">IF($B289=V$1,$C289,"")</f>
        <v/>
      </c>
      <c r="Z289" s="63" t="str">
        <f aca="false">IF($B289=Z$1,$C289,"")</f>
        <v/>
      </c>
      <c r="AD289" s="71" t="str">
        <f aca="false">IF($B289=AD$1,$C289,"")</f>
        <v/>
      </c>
      <c r="AH289" s="67" t="str">
        <f aca="false">IF($B289=AH$1,$C289,"")</f>
        <v/>
      </c>
      <c r="AL289" s="63" t="str">
        <f aca="false">IF($B289=AL$1,$C289,"")</f>
        <v/>
      </c>
      <c r="AP289" s="71" t="str">
        <f aca="false">IF($B289=AP$1,$C289,"")</f>
        <v/>
      </c>
      <c r="AT289" s="67" t="str">
        <f aca="false">IF($B289=AT$1,$C289,"")</f>
        <v/>
      </c>
      <c r="AX289" s="63" t="str">
        <f aca="false">IF($B289=AX$1,$C289,"")</f>
        <v/>
      </c>
      <c r="BB289" s="71" t="str">
        <f aca="false">IF($B289=BB$1,$C289,"")</f>
        <v/>
      </c>
      <c r="BC289" s="75"/>
      <c r="BD289" s="75"/>
      <c r="BE289" s="75"/>
      <c r="BF289" s="67" t="str">
        <f aca="false">IF($B289=BF$1,$C289,"")</f>
        <v/>
      </c>
      <c r="BJ289" s="63" t="str">
        <f aca="false">IF($B289=BJ$1,$C289,"")</f>
        <v/>
      </c>
      <c r="BN289" s="6"/>
      <c r="BO289" s="2"/>
      <c r="BP289" s="2"/>
    </row>
    <row r="290" customFormat="false" ht="12.8" hidden="false" customHeight="false" outlineLevel="0" collapsed="false">
      <c r="A290" s="0" t="str">
        <f aca="false">IFERROR(IF(SMALL(Manquants!E$2:E$900,ROW()-1)=SMALL(Manquants!E$2:E$900,ROW()),"",SMALL(Manquants!E$2:E$900,ROW()-1)),"")</f>
        <v/>
      </c>
      <c r="B290" s="0" t="str">
        <f aca="false">IF(A290="","",VLOOKUP(A290,Manquants!E$1:F$900,2,0))</f>
        <v/>
      </c>
      <c r="C290" s="0" t="str">
        <f aca="false">IF(A290="","",SUMIFS(Manquants!AI:AI,Manquants!E:E,A290))</f>
        <v/>
      </c>
      <c r="J290" s="67" t="str">
        <f aca="false">IF($B290=J$1,$C290,"")</f>
        <v/>
      </c>
      <c r="N290" s="63" t="str">
        <f aca="false">IF($B290=N$1,$C290,"")</f>
        <v/>
      </c>
      <c r="R290" s="71" t="str">
        <f aca="false">IF($B290=R$1,$C290,"")</f>
        <v/>
      </c>
      <c r="V290" s="67" t="str">
        <f aca="false">IF($B290=V$1,$C290,"")</f>
        <v/>
      </c>
      <c r="Z290" s="63" t="str">
        <f aca="false">IF($B290=Z$1,$C290,"")</f>
        <v/>
      </c>
      <c r="AD290" s="71" t="str">
        <f aca="false">IF($B290=AD$1,$C290,"")</f>
        <v/>
      </c>
      <c r="AH290" s="67" t="str">
        <f aca="false">IF($B290=AH$1,$C290,"")</f>
        <v/>
      </c>
      <c r="AL290" s="63" t="str">
        <f aca="false">IF($B290=AL$1,$C290,"")</f>
        <v/>
      </c>
      <c r="AP290" s="71" t="str">
        <f aca="false">IF($B290=AP$1,$C290,"")</f>
        <v/>
      </c>
      <c r="AT290" s="67" t="str">
        <f aca="false">IF($B290=AT$1,$C290,"")</f>
        <v/>
      </c>
      <c r="AX290" s="63" t="str">
        <f aca="false">IF($B290=AX$1,$C290,"")</f>
        <v/>
      </c>
      <c r="BB290" s="71" t="str">
        <f aca="false">IF($B290=BB$1,$C290,"")</f>
        <v/>
      </c>
      <c r="BC290" s="75"/>
      <c r="BD290" s="75"/>
      <c r="BE290" s="75"/>
      <c r="BF290" s="67" t="str">
        <f aca="false">IF($B290=BF$1,$C290,"")</f>
        <v/>
      </c>
      <c r="BJ290" s="63" t="str">
        <f aca="false">IF($B290=BJ$1,$C290,"")</f>
        <v/>
      </c>
      <c r="BN290" s="6"/>
      <c r="BO290" s="2"/>
      <c r="BP290" s="2"/>
    </row>
    <row r="291" customFormat="false" ht="12.8" hidden="false" customHeight="false" outlineLevel="0" collapsed="false">
      <c r="A291" s="0" t="str">
        <f aca="false">IFERROR(IF(SMALL(Manquants!E$2:E$900,ROW()-1)=SMALL(Manquants!E$2:E$900,ROW()),"",SMALL(Manquants!E$2:E$900,ROW()-1)),"")</f>
        <v/>
      </c>
      <c r="B291" s="0" t="str">
        <f aca="false">IF(A291="","",VLOOKUP(A291,Manquants!E$1:F$900,2,0))</f>
        <v/>
      </c>
      <c r="C291" s="0" t="str">
        <f aca="false">IF(A291="","",SUMIFS(Manquants!AI:AI,Manquants!E:E,A291))</f>
        <v/>
      </c>
      <c r="J291" s="67" t="str">
        <f aca="false">IF($B291=J$1,$C291,"")</f>
        <v/>
      </c>
      <c r="N291" s="63" t="str">
        <f aca="false">IF($B291=N$1,$C291,"")</f>
        <v/>
      </c>
      <c r="R291" s="71" t="str">
        <f aca="false">IF($B291=R$1,$C291,"")</f>
        <v/>
      </c>
      <c r="V291" s="67" t="str">
        <f aca="false">IF($B291=V$1,$C291,"")</f>
        <v/>
      </c>
      <c r="Z291" s="63" t="str">
        <f aca="false">IF($B291=Z$1,$C291,"")</f>
        <v/>
      </c>
      <c r="AD291" s="71" t="str">
        <f aca="false">IF($B291=AD$1,$C291,"")</f>
        <v/>
      </c>
      <c r="AH291" s="67" t="str">
        <f aca="false">IF($B291=AH$1,$C291,"")</f>
        <v/>
      </c>
      <c r="AL291" s="63" t="str">
        <f aca="false">IF($B291=AL$1,$C291,"")</f>
        <v/>
      </c>
      <c r="AP291" s="71" t="str">
        <f aca="false">IF($B291=AP$1,$C291,"")</f>
        <v/>
      </c>
      <c r="AT291" s="67" t="str">
        <f aca="false">IF($B291=AT$1,$C291,"")</f>
        <v/>
      </c>
      <c r="AX291" s="63" t="str">
        <f aca="false">IF($B291=AX$1,$C291,"")</f>
        <v/>
      </c>
      <c r="BB291" s="71" t="str">
        <f aca="false">IF($B291=BB$1,$C291,"")</f>
        <v/>
      </c>
      <c r="BC291" s="75"/>
      <c r="BD291" s="75"/>
      <c r="BE291" s="75"/>
      <c r="BF291" s="67" t="str">
        <f aca="false">IF($B291=BF$1,$C291,"")</f>
        <v/>
      </c>
      <c r="BJ291" s="63" t="str">
        <f aca="false">IF($B291=BJ$1,$C291,"")</f>
        <v/>
      </c>
      <c r="BN291" s="6"/>
      <c r="BO291" s="2"/>
      <c r="BP291" s="2"/>
    </row>
    <row r="292" customFormat="false" ht="12.8" hidden="false" customHeight="false" outlineLevel="0" collapsed="false">
      <c r="A292" s="0" t="str">
        <f aca="false">IFERROR(IF(SMALL(Manquants!E$2:E$900,ROW()-1)=SMALL(Manquants!E$2:E$900,ROW()),"",SMALL(Manquants!E$2:E$900,ROW()-1)),"")</f>
        <v/>
      </c>
      <c r="B292" s="0" t="str">
        <f aca="false">IF(A292="","",VLOOKUP(A292,Manquants!E$1:F$900,2,0))</f>
        <v/>
      </c>
      <c r="C292" s="0" t="str">
        <f aca="false">IF(A292="","",SUMIFS(Manquants!AI:AI,Manquants!E:E,A292))</f>
        <v/>
      </c>
      <c r="J292" s="67" t="str">
        <f aca="false">IF($B292=J$1,$C292,"")</f>
        <v/>
      </c>
      <c r="N292" s="63" t="str">
        <f aca="false">IF($B292=N$1,$C292,"")</f>
        <v/>
      </c>
      <c r="R292" s="71" t="str">
        <f aca="false">IF($B292=R$1,$C292,"")</f>
        <v/>
      </c>
      <c r="V292" s="67" t="str">
        <f aca="false">IF($B292=V$1,$C292,"")</f>
        <v/>
      </c>
      <c r="Z292" s="63" t="str">
        <f aca="false">IF($B292=Z$1,$C292,"")</f>
        <v/>
      </c>
      <c r="AD292" s="71" t="str">
        <f aca="false">IF($B292=AD$1,$C292,"")</f>
        <v/>
      </c>
      <c r="AH292" s="67" t="str">
        <f aca="false">IF($B292=AH$1,$C292,"")</f>
        <v/>
      </c>
      <c r="AL292" s="63" t="str">
        <f aca="false">IF($B292=AL$1,$C292,"")</f>
        <v/>
      </c>
      <c r="AP292" s="71" t="str">
        <f aca="false">IF($B292=AP$1,$C292,"")</f>
        <v/>
      </c>
      <c r="AT292" s="67" t="str">
        <f aca="false">IF($B292=AT$1,$C292,"")</f>
        <v/>
      </c>
      <c r="AX292" s="63" t="str">
        <f aca="false">IF($B292=AX$1,$C292,"")</f>
        <v/>
      </c>
      <c r="BB292" s="71" t="str">
        <f aca="false">IF($B292=BB$1,$C292,"")</f>
        <v/>
      </c>
      <c r="BC292" s="75"/>
      <c r="BD292" s="75"/>
      <c r="BE292" s="75"/>
      <c r="BF292" s="67" t="str">
        <f aca="false">IF($B292=BF$1,$C292,"")</f>
        <v/>
      </c>
      <c r="BJ292" s="63" t="str">
        <f aca="false">IF($B292=BJ$1,$C292,"")</f>
        <v/>
      </c>
      <c r="BN292" s="6"/>
      <c r="BO292" s="2"/>
      <c r="BP292" s="2"/>
    </row>
    <row r="293" customFormat="false" ht="12.8" hidden="false" customHeight="false" outlineLevel="0" collapsed="false">
      <c r="A293" s="0" t="str">
        <f aca="false">IFERROR(IF(SMALL(Manquants!E$2:E$900,ROW()-1)=SMALL(Manquants!E$2:E$900,ROW()),"",SMALL(Manquants!E$2:E$900,ROW()-1)),"")</f>
        <v/>
      </c>
      <c r="B293" s="0" t="str">
        <f aca="false">IF(A293="","",VLOOKUP(A293,Manquants!E$1:F$900,2,0))</f>
        <v/>
      </c>
      <c r="C293" s="0" t="str">
        <f aca="false">IF(A293="","",SUMIFS(Manquants!AI:AI,Manquants!E:E,A293))</f>
        <v/>
      </c>
      <c r="J293" s="67" t="str">
        <f aca="false">IF($B293=J$1,$C293,"")</f>
        <v/>
      </c>
      <c r="N293" s="63" t="str">
        <f aca="false">IF($B293=N$1,$C293,"")</f>
        <v/>
      </c>
      <c r="R293" s="71" t="str">
        <f aca="false">IF($B293=R$1,$C293,"")</f>
        <v/>
      </c>
      <c r="V293" s="67" t="str">
        <f aca="false">IF($B293=V$1,$C293,"")</f>
        <v/>
      </c>
      <c r="Z293" s="63" t="str">
        <f aca="false">IF($B293=Z$1,$C293,"")</f>
        <v/>
      </c>
      <c r="AD293" s="71" t="str">
        <f aca="false">IF($B293=AD$1,$C293,"")</f>
        <v/>
      </c>
      <c r="AH293" s="67" t="str">
        <f aca="false">IF($B293=AH$1,$C293,"")</f>
        <v/>
      </c>
      <c r="AL293" s="63" t="str">
        <f aca="false">IF($B293=AL$1,$C293,"")</f>
        <v/>
      </c>
      <c r="AP293" s="71" t="str">
        <f aca="false">IF($B293=AP$1,$C293,"")</f>
        <v/>
      </c>
      <c r="AT293" s="67" t="str">
        <f aca="false">IF($B293=AT$1,$C293,"")</f>
        <v/>
      </c>
      <c r="AX293" s="63" t="str">
        <f aca="false">IF($B293=AX$1,$C293,"")</f>
        <v/>
      </c>
      <c r="BB293" s="71" t="str">
        <f aca="false">IF($B293=BB$1,$C293,"")</f>
        <v/>
      </c>
      <c r="BC293" s="75"/>
      <c r="BD293" s="75"/>
      <c r="BE293" s="75"/>
      <c r="BF293" s="67" t="str">
        <f aca="false">IF($B293=BF$1,$C293,"")</f>
        <v/>
      </c>
      <c r="BJ293" s="63" t="str">
        <f aca="false">IF($B293=BJ$1,$C293,"")</f>
        <v/>
      </c>
      <c r="BN293" s="6"/>
      <c r="BO293" s="2"/>
      <c r="BP293" s="2"/>
    </row>
    <row r="294" customFormat="false" ht="12.8" hidden="false" customHeight="false" outlineLevel="0" collapsed="false">
      <c r="A294" s="0" t="str">
        <f aca="false">IFERROR(IF(SMALL(Manquants!E$2:E$900,ROW()-1)=SMALL(Manquants!E$2:E$900,ROW()),"",SMALL(Manquants!E$2:E$900,ROW()-1)),"")</f>
        <v/>
      </c>
      <c r="B294" s="0" t="str">
        <f aca="false">IF(A294="","",VLOOKUP(A294,Manquants!E$1:F$900,2,0))</f>
        <v/>
      </c>
      <c r="C294" s="0" t="str">
        <f aca="false">IF(A294="","",SUMIFS(Manquants!AI:AI,Manquants!E:E,A294))</f>
        <v/>
      </c>
      <c r="J294" s="67" t="str">
        <f aca="false">IF($B294=J$1,$C294,"")</f>
        <v/>
      </c>
      <c r="N294" s="63" t="str">
        <f aca="false">IF($B294=N$1,$C294,"")</f>
        <v/>
      </c>
      <c r="R294" s="71" t="str">
        <f aca="false">IF($B294=R$1,$C294,"")</f>
        <v/>
      </c>
      <c r="V294" s="67" t="str">
        <f aca="false">IF($B294=V$1,$C294,"")</f>
        <v/>
      </c>
      <c r="Z294" s="63" t="str">
        <f aca="false">IF($B294=Z$1,$C294,"")</f>
        <v/>
      </c>
      <c r="AD294" s="71" t="str">
        <f aca="false">IF($B294=AD$1,$C294,"")</f>
        <v/>
      </c>
      <c r="AH294" s="67" t="str">
        <f aca="false">IF($B294=AH$1,$C294,"")</f>
        <v/>
      </c>
      <c r="AL294" s="63" t="str">
        <f aca="false">IF($B294=AL$1,$C294,"")</f>
        <v/>
      </c>
      <c r="AP294" s="71" t="str">
        <f aca="false">IF($B294=AP$1,$C294,"")</f>
        <v/>
      </c>
      <c r="AT294" s="67" t="str">
        <f aca="false">IF($B294=AT$1,$C294,"")</f>
        <v/>
      </c>
      <c r="AX294" s="63" t="str">
        <f aca="false">IF($B294=AX$1,$C294,"")</f>
        <v/>
      </c>
      <c r="BB294" s="71" t="str">
        <f aca="false">IF($B294=BB$1,$C294,"")</f>
        <v/>
      </c>
      <c r="BC294" s="75"/>
      <c r="BD294" s="75"/>
      <c r="BE294" s="75"/>
      <c r="BF294" s="67" t="str">
        <f aca="false">IF($B294=BF$1,$C294,"")</f>
        <v/>
      </c>
      <c r="BJ294" s="63" t="str">
        <f aca="false">IF($B294=BJ$1,$C294,"")</f>
        <v/>
      </c>
      <c r="BN294" s="6"/>
      <c r="BO294" s="2"/>
      <c r="BP294" s="2"/>
    </row>
    <row r="295" customFormat="false" ht="12.8" hidden="false" customHeight="false" outlineLevel="0" collapsed="false">
      <c r="A295" s="0" t="str">
        <f aca="false">IFERROR(IF(SMALL(Manquants!E$2:E$900,ROW()-1)=SMALL(Manquants!E$2:E$900,ROW()),"",SMALL(Manquants!E$2:E$900,ROW()-1)),"")</f>
        <v/>
      </c>
      <c r="B295" s="0" t="str">
        <f aca="false">IF(A295="","",VLOOKUP(A295,Manquants!E$1:F$900,2,0))</f>
        <v/>
      </c>
      <c r="C295" s="0" t="str">
        <f aca="false">IF(A295="","",SUMIFS(Manquants!AI:AI,Manquants!E:E,A295))</f>
        <v/>
      </c>
      <c r="J295" s="67" t="str">
        <f aca="false">IF($B295=J$1,$C295,"")</f>
        <v/>
      </c>
      <c r="N295" s="63" t="str">
        <f aca="false">IF($B295=N$1,$C295,"")</f>
        <v/>
      </c>
      <c r="R295" s="71" t="str">
        <f aca="false">IF($B295=R$1,$C295,"")</f>
        <v/>
      </c>
      <c r="V295" s="67" t="str">
        <f aca="false">IF($B295=V$1,$C295,"")</f>
        <v/>
      </c>
      <c r="Z295" s="63" t="str">
        <f aca="false">IF($B295=Z$1,$C295,"")</f>
        <v/>
      </c>
      <c r="AD295" s="71" t="str">
        <f aca="false">IF($B295=AD$1,$C295,"")</f>
        <v/>
      </c>
      <c r="AH295" s="67" t="str">
        <f aca="false">IF($B295=AH$1,$C295,"")</f>
        <v/>
      </c>
      <c r="AL295" s="63" t="str">
        <f aca="false">IF($B295=AL$1,$C295,"")</f>
        <v/>
      </c>
      <c r="AP295" s="71" t="str">
        <f aca="false">IF($B295=AP$1,$C295,"")</f>
        <v/>
      </c>
      <c r="AT295" s="67" t="str">
        <f aca="false">IF($B295=AT$1,$C295,"")</f>
        <v/>
      </c>
      <c r="AX295" s="63" t="str">
        <f aca="false">IF($B295=AX$1,$C295,"")</f>
        <v/>
      </c>
      <c r="BB295" s="71" t="str">
        <f aca="false">IF($B295=BB$1,$C295,"")</f>
        <v/>
      </c>
      <c r="BC295" s="75"/>
      <c r="BD295" s="75"/>
      <c r="BE295" s="75"/>
      <c r="BF295" s="67" t="str">
        <f aca="false">IF($B295=BF$1,$C295,"")</f>
        <v/>
      </c>
      <c r="BJ295" s="63" t="str">
        <f aca="false">IF($B295=BJ$1,$C295,"")</f>
        <v/>
      </c>
      <c r="BN295" s="6"/>
      <c r="BO295" s="2"/>
      <c r="BP295" s="2"/>
    </row>
    <row r="296" customFormat="false" ht="12.8" hidden="false" customHeight="false" outlineLevel="0" collapsed="false">
      <c r="A296" s="0" t="str">
        <f aca="false">IFERROR(IF(SMALL(Manquants!E$2:E$900,ROW()-1)=SMALL(Manquants!E$2:E$900,ROW()),"",SMALL(Manquants!E$2:E$900,ROW()-1)),"")</f>
        <v/>
      </c>
      <c r="B296" s="0" t="str">
        <f aca="false">IF(A296="","",VLOOKUP(A296,Manquants!E$1:F$900,2,0))</f>
        <v/>
      </c>
      <c r="C296" s="0" t="str">
        <f aca="false">IF(A296="","",SUMIFS(Manquants!AI:AI,Manquants!E:E,A296))</f>
        <v/>
      </c>
      <c r="J296" s="67" t="str">
        <f aca="false">IF($B296=J$1,$C296,"")</f>
        <v/>
      </c>
      <c r="N296" s="63" t="str">
        <f aca="false">IF($B296=N$1,$C296,"")</f>
        <v/>
      </c>
      <c r="R296" s="71" t="str">
        <f aca="false">IF($B296=R$1,$C296,"")</f>
        <v/>
      </c>
      <c r="V296" s="67" t="str">
        <f aca="false">IF($B296=V$1,$C296,"")</f>
        <v/>
      </c>
      <c r="Z296" s="63" t="str">
        <f aca="false">IF($B296=Z$1,$C296,"")</f>
        <v/>
      </c>
      <c r="AD296" s="71" t="str">
        <f aca="false">IF($B296=AD$1,$C296,"")</f>
        <v/>
      </c>
      <c r="AH296" s="67" t="str">
        <f aca="false">IF($B296=AH$1,$C296,"")</f>
        <v/>
      </c>
      <c r="AL296" s="63" t="str">
        <f aca="false">IF($B296=AL$1,$C296,"")</f>
        <v/>
      </c>
      <c r="AP296" s="71" t="str">
        <f aca="false">IF($B296=AP$1,$C296,"")</f>
        <v/>
      </c>
      <c r="AT296" s="67" t="str">
        <f aca="false">IF($B296=AT$1,$C296,"")</f>
        <v/>
      </c>
      <c r="AX296" s="63" t="str">
        <f aca="false">IF($B296=AX$1,$C296,"")</f>
        <v/>
      </c>
      <c r="BB296" s="71" t="str">
        <f aca="false">IF($B296=BB$1,$C296,"")</f>
        <v/>
      </c>
      <c r="BC296" s="75"/>
      <c r="BD296" s="75"/>
      <c r="BE296" s="75"/>
      <c r="BF296" s="67" t="str">
        <f aca="false">IF($B296=BF$1,$C296,"")</f>
        <v/>
      </c>
      <c r="BJ296" s="63" t="str">
        <f aca="false">IF($B296=BJ$1,$C296,"")</f>
        <v/>
      </c>
      <c r="BN296" s="6"/>
      <c r="BO296" s="2"/>
      <c r="BP296" s="2"/>
    </row>
    <row r="297" customFormat="false" ht="12.8" hidden="false" customHeight="false" outlineLevel="0" collapsed="false">
      <c r="A297" s="0" t="str">
        <f aca="false">IFERROR(IF(SMALL(Manquants!E$2:E$900,ROW()-1)=SMALL(Manquants!E$2:E$900,ROW()),"",SMALL(Manquants!E$2:E$900,ROW()-1)),"")</f>
        <v/>
      </c>
      <c r="B297" s="0" t="str">
        <f aca="false">IF(A297="","",VLOOKUP(A297,Manquants!E$1:F$900,2,0))</f>
        <v/>
      </c>
      <c r="C297" s="0" t="str">
        <f aca="false">IF(A297="","",SUMIFS(Manquants!AI:AI,Manquants!E:E,A297))</f>
        <v/>
      </c>
      <c r="J297" s="67" t="str">
        <f aca="false">IF($B297=J$1,$C297,"")</f>
        <v/>
      </c>
      <c r="N297" s="63" t="str">
        <f aca="false">IF($B297=N$1,$C297,"")</f>
        <v/>
      </c>
      <c r="R297" s="71" t="str">
        <f aca="false">IF($B297=R$1,$C297,"")</f>
        <v/>
      </c>
      <c r="V297" s="67" t="str">
        <f aca="false">IF($B297=V$1,$C297,"")</f>
        <v/>
      </c>
      <c r="Z297" s="63" t="str">
        <f aca="false">IF($B297=Z$1,$C297,"")</f>
        <v/>
      </c>
      <c r="AD297" s="71" t="str">
        <f aca="false">IF($B297=AD$1,$C297,"")</f>
        <v/>
      </c>
      <c r="AH297" s="67" t="str">
        <f aca="false">IF($B297=AH$1,$C297,"")</f>
        <v/>
      </c>
      <c r="AL297" s="63" t="str">
        <f aca="false">IF($B297=AL$1,$C297,"")</f>
        <v/>
      </c>
      <c r="AP297" s="71" t="str">
        <f aca="false">IF($B297=AP$1,$C297,"")</f>
        <v/>
      </c>
      <c r="AT297" s="67" t="str">
        <f aca="false">IF($B297=AT$1,$C297,"")</f>
        <v/>
      </c>
      <c r="AX297" s="63" t="str">
        <f aca="false">IF($B297=AX$1,$C297,"")</f>
        <v/>
      </c>
      <c r="BB297" s="71" t="str">
        <f aca="false">IF($B297=BB$1,$C297,"")</f>
        <v/>
      </c>
      <c r="BC297" s="75"/>
      <c r="BD297" s="75"/>
      <c r="BE297" s="75"/>
      <c r="BF297" s="67" t="str">
        <f aca="false">IF($B297=BF$1,$C297,"")</f>
        <v/>
      </c>
      <c r="BJ297" s="63" t="str">
        <f aca="false">IF($B297=BJ$1,$C297,"")</f>
        <v/>
      </c>
      <c r="BN297" s="6"/>
      <c r="BO297" s="2"/>
      <c r="BP297" s="2"/>
    </row>
    <row r="298" customFormat="false" ht="12.8" hidden="false" customHeight="false" outlineLevel="0" collapsed="false">
      <c r="A298" s="0" t="str">
        <f aca="false">IFERROR(IF(SMALL(Manquants!E$2:E$900,ROW()-1)=SMALL(Manquants!E$2:E$900,ROW()),"",SMALL(Manquants!E$2:E$900,ROW()-1)),"")</f>
        <v/>
      </c>
      <c r="B298" s="0" t="str">
        <f aca="false">IF(A298="","",VLOOKUP(A298,Manquants!E$1:F$900,2,0))</f>
        <v/>
      </c>
      <c r="C298" s="0" t="str">
        <f aca="false">IF(A298="","",SUMIFS(Manquants!AI:AI,Manquants!E:E,A298))</f>
        <v/>
      </c>
      <c r="J298" s="67" t="str">
        <f aca="false">IF($B298=J$1,$C298,"")</f>
        <v/>
      </c>
      <c r="N298" s="63" t="str">
        <f aca="false">IF($B298=N$1,$C298,"")</f>
        <v/>
      </c>
      <c r="R298" s="71" t="str">
        <f aca="false">IF($B298=R$1,$C298,"")</f>
        <v/>
      </c>
      <c r="V298" s="67" t="str">
        <f aca="false">IF($B298=V$1,$C298,"")</f>
        <v/>
      </c>
      <c r="Z298" s="63" t="str">
        <f aca="false">IF($B298=Z$1,$C298,"")</f>
        <v/>
      </c>
      <c r="AD298" s="71" t="str">
        <f aca="false">IF($B298=AD$1,$C298,"")</f>
        <v/>
      </c>
      <c r="AH298" s="67" t="str">
        <f aca="false">IF($B298=AH$1,$C298,"")</f>
        <v/>
      </c>
      <c r="AL298" s="63" t="str">
        <f aca="false">IF($B298=AL$1,$C298,"")</f>
        <v/>
      </c>
      <c r="AP298" s="71" t="str">
        <f aca="false">IF($B298=AP$1,$C298,"")</f>
        <v/>
      </c>
      <c r="AT298" s="67" t="str">
        <f aca="false">IF($B298=AT$1,$C298,"")</f>
        <v/>
      </c>
      <c r="AX298" s="63" t="str">
        <f aca="false">IF($B298=AX$1,$C298,"")</f>
        <v/>
      </c>
      <c r="BB298" s="71" t="str">
        <f aca="false">IF($B298=BB$1,$C298,"")</f>
        <v/>
      </c>
      <c r="BC298" s="75"/>
      <c r="BD298" s="75"/>
      <c r="BE298" s="75"/>
      <c r="BF298" s="67" t="str">
        <f aca="false">IF($B298=BF$1,$C298,"")</f>
        <v/>
      </c>
      <c r="BJ298" s="63" t="str">
        <f aca="false">IF($B298=BJ$1,$C298,"")</f>
        <v/>
      </c>
      <c r="BN298" s="6"/>
      <c r="BO298" s="2"/>
      <c r="BP298" s="2"/>
    </row>
    <row r="299" customFormat="false" ht="12.8" hidden="false" customHeight="false" outlineLevel="0" collapsed="false">
      <c r="A299" s="0" t="str">
        <f aca="false">IFERROR(IF(SMALL(Manquants!E$2:E$900,ROW()-1)=SMALL(Manquants!E$2:E$900,ROW()),"",SMALL(Manquants!E$2:E$900,ROW()-1)),"")</f>
        <v/>
      </c>
      <c r="B299" s="0" t="str">
        <f aca="false">IF(A299="","",VLOOKUP(A299,Manquants!E$1:F$900,2,0))</f>
        <v/>
      </c>
      <c r="C299" s="0" t="str">
        <f aca="false">IF(A299="","",SUMIFS(Manquants!AI:AI,Manquants!E:E,A299))</f>
        <v/>
      </c>
      <c r="J299" s="67" t="str">
        <f aca="false">IF($B299=J$1,$C299,"")</f>
        <v/>
      </c>
      <c r="N299" s="63" t="str">
        <f aca="false">IF($B299=N$1,$C299,"")</f>
        <v/>
      </c>
      <c r="R299" s="71" t="str">
        <f aca="false">IF($B299=R$1,$C299,"")</f>
        <v/>
      </c>
      <c r="V299" s="67" t="str">
        <f aca="false">IF($B299=V$1,$C299,"")</f>
        <v/>
      </c>
      <c r="Z299" s="63" t="str">
        <f aca="false">IF($B299=Z$1,$C299,"")</f>
        <v/>
      </c>
      <c r="AD299" s="71" t="str">
        <f aca="false">IF($B299=AD$1,$C299,"")</f>
        <v/>
      </c>
      <c r="AH299" s="67" t="str">
        <f aca="false">IF($B299=AH$1,$C299,"")</f>
        <v/>
      </c>
      <c r="AL299" s="63" t="str">
        <f aca="false">IF($B299=AL$1,$C299,"")</f>
        <v/>
      </c>
      <c r="AP299" s="71" t="str">
        <f aca="false">IF($B299=AP$1,$C299,"")</f>
        <v/>
      </c>
      <c r="AT299" s="67" t="str">
        <f aca="false">IF($B299=AT$1,$C299,"")</f>
        <v/>
      </c>
      <c r="AX299" s="63" t="str">
        <f aca="false">IF($B299=AX$1,$C299,"")</f>
        <v/>
      </c>
      <c r="BB299" s="71" t="str">
        <f aca="false">IF($B299=BB$1,$C299,"")</f>
        <v/>
      </c>
      <c r="BC299" s="75"/>
      <c r="BD299" s="75"/>
      <c r="BE299" s="75"/>
      <c r="BF299" s="67" t="str">
        <f aca="false">IF($B299=BF$1,$C299,"")</f>
        <v/>
      </c>
      <c r="BJ299" s="63" t="str">
        <f aca="false">IF($B299=BJ$1,$C299,"")</f>
        <v/>
      </c>
      <c r="BN299" s="6"/>
      <c r="BO299" s="2"/>
      <c r="BP299" s="2"/>
    </row>
    <row r="300" customFormat="false" ht="12.8" hidden="false" customHeight="false" outlineLevel="0" collapsed="false">
      <c r="A300" s="0" t="str">
        <f aca="false">IFERROR(IF(SMALL(Manquants!E$2:E$900,ROW()-1)=SMALL(Manquants!E$2:E$900,ROW()),"",SMALL(Manquants!E$2:E$900,ROW()-1)),"")</f>
        <v/>
      </c>
      <c r="B300" s="0" t="str">
        <f aca="false">IF(A300="","",VLOOKUP(A300,Manquants!E$1:F$900,2,0))</f>
        <v/>
      </c>
      <c r="C300" s="0" t="str">
        <f aca="false">IF(A300="","",SUMIFS(Manquants!AI:AI,Manquants!E:E,A300))</f>
        <v/>
      </c>
      <c r="J300" s="67" t="str">
        <f aca="false">IF($B300=J$1,$C300,"")</f>
        <v/>
      </c>
      <c r="N300" s="63" t="str">
        <f aca="false">IF($B300=N$1,$C300,"")</f>
        <v/>
      </c>
      <c r="R300" s="71" t="str">
        <f aca="false">IF($B300=R$1,$C300,"")</f>
        <v/>
      </c>
      <c r="V300" s="67" t="str">
        <f aca="false">IF($B300=V$1,$C300,"")</f>
        <v/>
      </c>
      <c r="Z300" s="63" t="str">
        <f aca="false">IF($B300=Z$1,$C300,"")</f>
        <v/>
      </c>
      <c r="AD300" s="71" t="str">
        <f aca="false">IF($B300=AD$1,$C300,"")</f>
        <v/>
      </c>
      <c r="AH300" s="67" t="str">
        <f aca="false">IF($B300=AH$1,$C300,"")</f>
        <v/>
      </c>
      <c r="AL300" s="63" t="str">
        <f aca="false">IF($B300=AL$1,$C300,"")</f>
        <v/>
      </c>
      <c r="AP300" s="71" t="str">
        <f aca="false">IF($B300=AP$1,$C300,"")</f>
        <v/>
      </c>
      <c r="AT300" s="67" t="str">
        <f aca="false">IF($B300=AT$1,$C300,"")</f>
        <v/>
      </c>
      <c r="AX300" s="63" t="str">
        <f aca="false">IF($B300=AX$1,$C300,"")</f>
        <v/>
      </c>
      <c r="BB300" s="71" t="str">
        <f aca="false">IF($B300=BB$1,$C300,"")</f>
        <v/>
      </c>
      <c r="BC300" s="75"/>
      <c r="BD300" s="75"/>
      <c r="BE300" s="75"/>
      <c r="BF300" s="67" t="str">
        <f aca="false">IF($B300=BF$1,$C300,"")</f>
        <v/>
      </c>
      <c r="BJ300" s="63" t="str">
        <f aca="false">IF($B300=BJ$1,$C300,"")</f>
        <v/>
      </c>
      <c r="BN300" s="6"/>
      <c r="BO300" s="2"/>
      <c r="BP300" s="2"/>
    </row>
    <row r="301" customFormat="false" ht="12.8" hidden="false" customHeight="false" outlineLevel="0" collapsed="false">
      <c r="A301" s="0" t="str">
        <f aca="false">IFERROR(IF(SMALL(Manquants!E$2:E$900,ROW()-1)=SMALL(Manquants!E$2:E$900,ROW()),"",SMALL(Manquants!E$2:E$900,ROW()-1)),"")</f>
        <v/>
      </c>
      <c r="B301" s="0" t="str">
        <f aca="false">IF(A301="","",VLOOKUP(A301,Manquants!E$1:F$900,2,0))</f>
        <v/>
      </c>
      <c r="C301" s="0" t="str">
        <f aca="false">IF(A301="","",SUMIFS(Manquants!AI:AI,Manquants!E:E,A301))</f>
        <v/>
      </c>
      <c r="J301" s="67" t="str">
        <f aca="false">IF($B301=J$1,$C301,"")</f>
        <v/>
      </c>
      <c r="N301" s="63" t="str">
        <f aca="false">IF($B301=N$1,$C301,"")</f>
        <v/>
      </c>
      <c r="R301" s="71" t="str">
        <f aca="false">IF($B301=R$1,$C301,"")</f>
        <v/>
      </c>
      <c r="V301" s="67" t="str">
        <f aca="false">IF($B301=V$1,$C301,"")</f>
        <v/>
      </c>
      <c r="Z301" s="63" t="str">
        <f aca="false">IF($B301=Z$1,$C301,"")</f>
        <v/>
      </c>
      <c r="AD301" s="71" t="str">
        <f aca="false">IF($B301=AD$1,$C301,"")</f>
        <v/>
      </c>
      <c r="AH301" s="67" t="str">
        <f aca="false">IF($B301=AH$1,$C301,"")</f>
        <v/>
      </c>
      <c r="AL301" s="63" t="str">
        <f aca="false">IF($B301=AL$1,$C301,"")</f>
        <v/>
      </c>
      <c r="AP301" s="71" t="str">
        <f aca="false">IF($B301=AP$1,$C301,"")</f>
        <v/>
      </c>
      <c r="AT301" s="67" t="str">
        <f aca="false">IF($B301=AT$1,$C301,"")</f>
        <v/>
      </c>
      <c r="AX301" s="63" t="str">
        <f aca="false">IF($B301=AX$1,$C301,"")</f>
        <v/>
      </c>
      <c r="BB301" s="71" t="str">
        <f aca="false">IF($B301=BB$1,$C301,"")</f>
        <v/>
      </c>
      <c r="BC301" s="75"/>
      <c r="BD301" s="75"/>
      <c r="BE301" s="75"/>
      <c r="BF301" s="67" t="str">
        <f aca="false">IF($B301=BF$1,$C301,"")</f>
        <v/>
      </c>
      <c r="BJ301" s="63" t="str">
        <f aca="false">IF($B301=BJ$1,$C301,"")</f>
        <v/>
      </c>
      <c r="BN301" s="6"/>
      <c r="BO301" s="2"/>
      <c r="BP301" s="2"/>
    </row>
    <row r="302" customFormat="false" ht="12.8" hidden="false" customHeight="false" outlineLevel="0" collapsed="false">
      <c r="A302" s="0" t="str">
        <f aca="false">IFERROR(IF(SMALL(Manquants!E$2:E$900,ROW()-1)=SMALL(Manquants!E$2:E$900,ROW()),"",SMALL(Manquants!E$2:E$900,ROW()-1)),"")</f>
        <v/>
      </c>
      <c r="B302" s="0" t="str">
        <f aca="false">IF(A302="","",VLOOKUP(A302,Manquants!E$1:F$900,2,0))</f>
        <v/>
      </c>
      <c r="C302" s="0" t="str">
        <f aca="false">IF(A302="","",SUMIFS(Manquants!AI:AI,Manquants!E:E,A302))</f>
        <v/>
      </c>
      <c r="J302" s="67" t="str">
        <f aca="false">IF($B302=J$1,$C302,"")</f>
        <v/>
      </c>
      <c r="N302" s="63" t="str">
        <f aca="false">IF($B302=N$1,$C302,"")</f>
        <v/>
      </c>
      <c r="R302" s="71" t="str">
        <f aca="false">IF($B302=R$1,$C302,"")</f>
        <v/>
      </c>
      <c r="V302" s="67" t="str">
        <f aca="false">IF($B302=V$1,$C302,"")</f>
        <v/>
      </c>
      <c r="Z302" s="63" t="str">
        <f aca="false">IF($B302=Z$1,$C302,"")</f>
        <v/>
      </c>
      <c r="AD302" s="71" t="str">
        <f aca="false">IF($B302=AD$1,$C302,"")</f>
        <v/>
      </c>
      <c r="AH302" s="67" t="str">
        <f aca="false">IF($B302=AH$1,$C302,"")</f>
        <v/>
      </c>
      <c r="AL302" s="63" t="str">
        <f aca="false">IF($B302=AL$1,$C302,"")</f>
        <v/>
      </c>
      <c r="AP302" s="71" t="str">
        <f aca="false">IF($B302=AP$1,$C302,"")</f>
        <v/>
      </c>
      <c r="AT302" s="67" t="str">
        <f aca="false">IF($B302=AT$1,$C302,"")</f>
        <v/>
      </c>
      <c r="AX302" s="63" t="str">
        <f aca="false">IF($B302=AX$1,$C302,"")</f>
        <v/>
      </c>
      <c r="BB302" s="71" t="str">
        <f aca="false">IF($B302=BB$1,$C302,"")</f>
        <v/>
      </c>
      <c r="BC302" s="75"/>
      <c r="BD302" s="75"/>
      <c r="BE302" s="75"/>
      <c r="BF302" s="67" t="str">
        <f aca="false">IF($B302=BF$1,$C302,"")</f>
        <v/>
      </c>
      <c r="BJ302" s="63" t="str">
        <f aca="false">IF($B302=BJ$1,$C302,"")</f>
        <v/>
      </c>
      <c r="BN302" s="6"/>
      <c r="BO302" s="2"/>
      <c r="BP302" s="2"/>
    </row>
    <row r="303" customFormat="false" ht="12.8" hidden="false" customHeight="false" outlineLevel="0" collapsed="false">
      <c r="A303" s="0" t="str">
        <f aca="false">IFERROR(IF(SMALL(Manquants!E$2:E$900,ROW()-1)=SMALL(Manquants!E$2:E$900,ROW()),"",SMALL(Manquants!E$2:E$900,ROW()-1)),"")</f>
        <v/>
      </c>
      <c r="B303" s="0" t="str">
        <f aca="false">IF(A303="","",VLOOKUP(A303,Manquants!E$1:F$900,2,0))</f>
        <v/>
      </c>
      <c r="C303" s="0" t="str">
        <f aca="false">IF(A303="","",SUMIFS(Manquants!AI:AI,Manquants!E:E,A303))</f>
        <v/>
      </c>
      <c r="J303" s="67" t="str">
        <f aca="false">IF($B303=J$1,$C303,"")</f>
        <v/>
      </c>
      <c r="N303" s="63" t="str">
        <f aca="false">IF($B303=N$1,$C303,"")</f>
        <v/>
      </c>
      <c r="R303" s="71" t="str">
        <f aca="false">IF($B303=R$1,$C303,"")</f>
        <v/>
      </c>
      <c r="V303" s="67" t="str">
        <f aca="false">IF($B303=V$1,$C303,"")</f>
        <v/>
      </c>
      <c r="Z303" s="63" t="str">
        <f aca="false">IF($B303=Z$1,$C303,"")</f>
        <v/>
      </c>
      <c r="AD303" s="71" t="str">
        <f aca="false">IF($B303=AD$1,$C303,"")</f>
        <v/>
      </c>
      <c r="AH303" s="67" t="str">
        <f aca="false">IF($B303=AH$1,$C303,"")</f>
        <v/>
      </c>
      <c r="AL303" s="63" t="str">
        <f aca="false">IF($B303=AL$1,$C303,"")</f>
        <v/>
      </c>
      <c r="AP303" s="71" t="str">
        <f aca="false">IF($B303=AP$1,$C303,"")</f>
        <v/>
      </c>
      <c r="AT303" s="67" t="str">
        <f aca="false">IF($B303=AT$1,$C303,"")</f>
        <v/>
      </c>
      <c r="AX303" s="63" t="str">
        <f aca="false">IF($B303=AX$1,$C303,"")</f>
        <v/>
      </c>
      <c r="BB303" s="71" t="str">
        <f aca="false">IF($B303=BB$1,$C303,"")</f>
        <v/>
      </c>
      <c r="BC303" s="75"/>
      <c r="BD303" s="75"/>
      <c r="BE303" s="75"/>
      <c r="BF303" s="67" t="str">
        <f aca="false">IF($B303=BF$1,$C303,"")</f>
        <v/>
      </c>
      <c r="BJ303" s="63" t="str">
        <f aca="false">IF($B303=BJ$1,$C303,"")</f>
        <v/>
      </c>
      <c r="BN303" s="6"/>
      <c r="BO303" s="2"/>
      <c r="BP303" s="2"/>
    </row>
    <row r="304" customFormat="false" ht="12.8" hidden="false" customHeight="false" outlineLevel="0" collapsed="false">
      <c r="A304" s="0" t="str">
        <f aca="false">IFERROR(IF(SMALL(Manquants!E$2:E$900,ROW()-1)=SMALL(Manquants!E$2:E$900,ROW()),"",SMALL(Manquants!E$2:E$900,ROW()-1)),"")</f>
        <v/>
      </c>
      <c r="B304" s="0" t="str">
        <f aca="false">IF(A304="","",VLOOKUP(A304,Manquants!E$1:F$900,2,0))</f>
        <v/>
      </c>
      <c r="C304" s="0" t="str">
        <f aca="false">IF(A304="","",SUMIFS(Manquants!AI:AI,Manquants!E:E,A304))</f>
        <v/>
      </c>
      <c r="J304" s="67" t="str">
        <f aca="false">IF($B304=J$1,$C304,"")</f>
        <v/>
      </c>
      <c r="N304" s="63" t="str">
        <f aca="false">IF($B304=N$1,$C304,"")</f>
        <v/>
      </c>
      <c r="R304" s="71" t="str">
        <f aca="false">IF($B304=R$1,$C304,"")</f>
        <v/>
      </c>
      <c r="V304" s="67" t="str">
        <f aca="false">IF($B304=V$1,$C304,"")</f>
        <v/>
      </c>
      <c r="Z304" s="63" t="str">
        <f aca="false">IF($B304=Z$1,$C304,"")</f>
        <v/>
      </c>
      <c r="AD304" s="71" t="str">
        <f aca="false">IF($B304=AD$1,$C304,"")</f>
        <v/>
      </c>
      <c r="AH304" s="67" t="str">
        <f aca="false">IF($B304=AH$1,$C304,"")</f>
        <v/>
      </c>
      <c r="AL304" s="63" t="str">
        <f aca="false">IF($B304=AL$1,$C304,"")</f>
        <v/>
      </c>
      <c r="AP304" s="71" t="str">
        <f aca="false">IF($B304=AP$1,$C304,"")</f>
        <v/>
      </c>
      <c r="AT304" s="67" t="str">
        <f aca="false">IF($B304=AT$1,$C304,"")</f>
        <v/>
      </c>
      <c r="AX304" s="63" t="str">
        <f aca="false">IF($B304=AX$1,$C304,"")</f>
        <v/>
      </c>
      <c r="BB304" s="71" t="str">
        <f aca="false">IF($B304=BB$1,$C304,"")</f>
        <v/>
      </c>
      <c r="BC304" s="75"/>
      <c r="BD304" s="75"/>
      <c r="BE304" s="75"/>
      <c r="BF304" s="67" t="str">
        <f aca="false">IF($B304=BF$1,$C304,"")</f>
        <v/>
      </c>
      <c r="BJ304" s="63" t="str">
        <f aca="false">IF($B304=BJ$1,$C304,"")</f>
        <v/>
      </c>
      <c r="BN304" s="6"/>
      <c r="BO304" s="2"/>
      <c r="BP304" s="2"/>
    </row>
    <row r="305" customFormat="false" ht="12.8" hidden="false" customHeight="false" outlineLevel="0" collapsed="false">
      <c r="A305" s="0" t="str">
        <f aca="false">IFERROR(IF(SMALL(Manquants!E$2:E$900,ROW()-1)=SMALL(Manquants!E$2:E$900,ROW()),"",SMALL(Manquants!E$2:E$900,ROW()-1)),"")</f>
        <v/>
      </c>
      <c r="B305" s="0" t="str">
        <f aca="false">IF(A305="","",VLOOKUP(A305,Manquants!E$1:F$900,2,0))</f>
        <v/>
      </c>
      <c r="C305" s="0" t="str">
        <f aca="false">IF(A305="","",SUMIFS(Manquants!AI:AI,Manquants!E:E,A305))</f>
        <v/>
      </c>
      <c r="J305" s="67" t="str">
        <f aca="false">IF($B305=J$1,$C305,"")</f>
        <v/>
      </c>
      <c r="N305" s="63" t="str">
        <f aca="false">IF($B305=N$1,$C305,"")</f>
        <v/>
      </c>
      <c r="R305" s="71" t="str">
        <f aca="false">IF($B305=R$1,$C305,"")</f>
        <v/>
      </c>
      <c r="V305" s="67" t="str">
        <f aca="false">IF($B305=V$1,$C305,"")</f>
        <v/>
      </c>
      <c r="Z305" s="63" t="str">
        <f aca="false">IF($B305=Z$1,$C305,"")</f>
        <v/>
      </c>
      <c r="AD305" s="71" t="str">
        <f aca="false">IF($B305=AD$1,$C305,"")</f>
        <v/>
      </c>
      <c r="AH305" s="67" t="str">
        <f aca="false">IF($B305=AH$1,$C305,"")</f>
        <v/>
      </c>
      <c r="AL305" s="63" t="str">
        <f aca="false">IF($B305=AL$1,$C305,"")</f>
        <v/>
      </c>
      <c r="AP305" s="71" t="str">
        <f aca="false">IF($B305=AP$1,$C305,"")</f>
        <v/>
      </c>
      <c r="AT305" s="67" t="str">
        <f aca="false">IF($B305=AT$1,$C305,"")</f>
        <v/>
      </c>
      <c r="AX305" s="63" t="str">
        <f aca="false">IF($B305=AX$1,$C305,"")</f>
        <v/>
      </c>
      <c r="BB305" s="71" t="str">
        <f aca="false">IF($B305=BB$1,$C305,"")</f>
        <v/>
      </c>
      <c r="BC305" s="75"/>
      <c r="BD305" s="75"/>
      <c r="BE305" s="75"/>
      <c r="BF305" s="67" t="str">
        <f aca="false">IF($B305=BF$1,$C305,"")</f>
        <v/>
      </c>
      <c r="BJ305" s="63" t="str">
        <f aca="false">IF($B305=BJ$1,$C305,"")</f>
        <v/>
      </c>
      <c r="BN305" s="6"/>
      <c r="BO305" s="2"/>
      <c r="BP305" s="2"/>
    </row>
    <row r="306" customFormat="false" ht="12.8" hidden="false" customHeight="false" outlineLevel="0" collapsed="false">
      <c r="A306" s="0" t="str">
        <f aca="false">IFERROR(IF(SMALL(Manquants!E$2:E$900,ROW()-1)=SMALL(Manquants!E$2:E$900,ROW()),"",SMALL(Manquants!E$2:E$900,ROW()-1)),"")</f>
        <v/>
      </c>
      <c r="B306" s="0" t="str">
        <f aca="false">IF(A306="","",VLOOKUP(A306,Manquants!E$1:F$900,2,0))</f>
        <v/>
      </c>
      <c r="C306" s="0" t="str">
        <f aca="false">IF(A306="","",SUMIFS(Manquants!AI:AI,Manquants!E:E,A306))</f>
        <v/>
      </c>
      <c r="J306" s="67" t="str">
        <f aca="false">IF($B306=J$1,$C306,"")</f>
        <v/>
      </c>
      <c r="N306" s="63" t="str">
        <f aca="false">IF($B306=N$1,$C306,"")</f>
        <v/>
      </c>
      <c r="R306" s="71" t="str">
        <f aca="false">IF($B306=R$1,$C306,"")</f>
        <v/>
      </c>
      <c r="V306" s="67" t="str">
        <f aca="false">IF($B306=V$1,$C306,"")</f>
        <v/>
      </c>
      <c r="Z306" s="63" t="str">
        <f aca="false">IF($B306=Z$1,$C306,"")</f>
        <v/>
      </c>
      <c r="AD306" s="71" t="str">
        <f aca="false">IF($B306=AD$1,$C306,"")</f>
        <v/>
      </c>
      <c r="AH306" s="67" t="str">
        <f aca="false">IF($B306=AH$1,$C306,"")</f>
        <v/>
      </c>
      <c r="AL306" s="63" t="str">
        <f aca="false">IF($B306=AL$1,$C306,"")</f>
        <v/>
      </c>
      <c r="AP306" s="71" t="str">
        <f aca="false">IF($B306=AP$1,$C306,"")</f>
        <v/>
      </c>
      <c r="AT306" s="67" t="str">
        <f aca="false">IF($B306=AT$1,$C306,"")</f>
        <v/>
      </c>
      <c r="AX306" s="63" t="str">
        <f aca="false">IF($B306=AX$1,$C306,"")</f>
        <v/>
      </c>
      <c r="BB306" s="71" t="str">
        <f aca="false">IF($B306=BB$1,$C306,"")</f>
        <v/>
      </c>
      <c r="BC306" s="75"/>
      <c r="BD306" s="75"/>
      <c r="BE306" s="75"/>
      <c r="BF306" s="67" t="str">
        <f aca="false">IF($B306=BF$1,$C306,"")</f>
        <v/>
      </c>
      <c r="BJ306" s="63" t="str">
        <f aca="false">IF($B306=BJ$1,$C306,"")</f>
        <v/>
      </c>
      <c r="BN306" s="6"/>
      <c r="BO306" s="2"/>
      <c r="BP306" s="2"/>
    </row>
    <row r="307" customFormat="false" ht="12.8" hidden="false" customHeight="false" outlineLevel="0" collapsed="false">
      <c r="A307" s="0" t="str">
        <f aca="false">IFERROR(IF(SMALL(Manquants!E$2:E$900,ROW()-1)=SMALL(Manquants!E$2:E$900,ROW()),"",SMALL(Manquants!E$2:E$900,ROW()-1)),"")</f>
        <v/>
      </c>
      <c r="B307" s="0" t="str">
        <f aca="false">IF(A307="","",VLOOKUP(A307,Manquants!E$1:F$900,2,0))</f>
        <v/>
      </c>
      <c r="C307" s="0" t="str">
        <f aca="false">IF(A307="","",SUMIFS(Manquants!AI:AI,Manquants!E:E,A307))</f>
        <v/>
      </c>
      <c r="J307" s="67" t="str">
        <f aca="false">IF($B307=J$1,$C307,"")</f>
        <v/>
      </c>
      <c r="N307" s="63" t="str">
        <f aca="false">IF($B307=N$1,$C307,"")</f>
        <v/>
      </c>
      <c r="R307" s="71" t="str">
        <f aca="false">IF($B307=R$1,$C307,"")</f>
        <v/>
      </c>
      <c r="V307" s="67" t="str">
        <f aca="false">IF($B307=V$1,$C307,"")</f>
        <v/>
      </c>
      <c r="Z307" s="63" t="str">
        <f aca="false">IF($B307=Z$1,$C307,"")</f>
        <v/>
      </c>
      <c r="AD307" s="71" t="str">
        <f aca="false">IF($B307=AD$1,$C307,"")</f>
        <v/>
      </c>
      <c r="AH307" s="67" t="str">
        <f aca="false">IF($B307=AH$1,$C307,"")</f>
        <v/>
      </c>
      <c r="AL307" s="63" t="str">
        <f aca="false">IF($B307=AL$1,$C307,"")</f>
        <v/>
      </c>
      <c r="AP307" s="71" t="str">
        <f aca="false">IF($B307=AP$1,$C307,"")</f>
        <v/>
      </c>
      <c r="AT307" s="67" t="str">
        <f aca="false">IF($B307=AT$1,$C307,"")</f>
        <v/>
      </c>
      <c r="AX307" s="63" t="str">
        <f aca="false">IF($B307=AX$1,$C307,"")</f>
        <v/>
      </c>
      <c r="BB307" s="71" t="str">
        <f aca="false">IF($B307=BB$1,$C307,"")</f>
        <v/>
      </c>
      <c r="BC307" s="75"/>
      <c r="BD307" s="75"/>
      <c r="BE307" s="75"/>
      <c r="BF307" s="67" t="str">
        <f aca="false">IF($B307=BF$1,$C307,"")</f>
        <v/>
      </c>
      <c r="BJ307" s="63" t="str">
        <f aca="false">IF($B307=BJ$1,$C307,"")</f>
        <v/>
      </c>
      <c r="BN307" s="6"/>
      <c r="BO307" s="2"/>
      <c r="BP307" s="2"/>
    </row>
    <row r="308" customFormat="false" ht="12.8" hidden="false" customHeight="false" outlineLevel="0" collapsed="false">
      <c r="A308" s="0" t="str">
        <f aca="false">IFERROR(IF(SMALL(Manquants!E$2:E$900,ROW()-1)=SMALL(Manquants!E$2:E$900,ROW()),"",SMALL(Manquants!E$2:E$900,ROW()-1)),"")</f>
        <v/>
      </c>
      <c r="B308" s="0" t="str">
        <f aca="false">IF(A308="","",VLOOKUP(A308,Manquants!E$1:F$900,2,0))</f>
        <v/>
      </c>
      <c r="C308" s="0" t="str">
        <f aca="false">IF(A308="","",SUMIFS(Manquants!AI:AI,Manquants!E:E,A308))</f>
        <v/>
      </c>
      <c r="J308" s="67" t="str">
        <f aca="false">IF($B308=J$1,$C308,"")</f>
        <v/>
      </c>
      <c r="N308" s="63" t="str">
        <f aca="false">IF($B308=N$1,$C308,"")</f>
        <v/>
      </c>
      <c r="R308" s="71" t="str">
        <f aca="false">IF($B308=R$1,$C308,"")</f>
        <v/>
      </c>
      <c r="V308" s="67" t="str">
        <f aca="false">IF($B308=V$1,$C308,"")</f>
        <v/>
      </c>
      <c r="Z308" s="63" t="str">
        <f aca="false">IF($B308=Z$1,$C308,"")</f>
        <v/>
      </c>
      <c r="AD308" s="71" t="str">
        <f aca="false">IF($B308=AD$1,$C308,"")</f>
        <v/>
      </c>
      <c r="AH308" s="67" t="str">
        <f aca="false">IF($B308=AH$1,$C308,"")</f>
        <v/>
      </c>
      <c r="AL308" s="63" t="str">
        <f aca="false">IF($B308=AL$1,$C308,"")</f>
        <v/>
      </c>
      <c r="AP308" s="71" t="str">
        <f aca="false">IF($B308=AP$1,$C308,"")</f>
        <v/>
      </c>
      <c r="AT308" s="67" t="str">
        <f aca="false">IF($B308=AT$1,$C308,"")</f>
        <v/>
      </c>
      <c r="AX308" s="63" t="str">
        <f aca="false">IF($B308=AX$1,$C308,"")</f>
        <v/>
      </c>
      <c r="BB308" s="71" t="str">
        <f aca="false">IF($B308=BB$1,$C308,"")</f>
        <v/>
      </c>
      <c r="BC308" s="75"/>
      <c r="BD308" s="75"/>
      <c r="BE308" s="75"/>
      <c r="BF308" s="67" t="str">
        <f aca="false">IF($B308=BF$1,$C308,"")</f>
        <v/>
      </c>
      <c r="BJ308" s="63" t="str">
        <f aca="false">IF($B308=BJ$1,$C308,"")</f>
        <v/>
      </c>
      <c r="BN308" s="6"/>
      <c r="BO308" s="2"/>
      <c r="BP308" s="2"/>
    </row>
    <row r="309" customFormat="false" ht="12.8" hidden="false" customHeight="false" outlineLevel="0" collapsed="false">
      <c r="A309" s="0" t="str">
        <f aca="false">IFERROR(IF(SMALL(Manquants!E$2:E$900,ROW()-1)=SMALL(Manquants!E$2:E$900,ROW()),"",SMALL(Manquants!E$2:E$900,ROW()-1)),"")</f>
        <v/>
      </c>
      <c r="B309" s="0" t="str">
        <f aca="false">IF(A309="","",VLOOKUP(A309,Manquants!E$1:F$900,2,0))</f>
        <v/>
      </c>
      <c r="C309" s="0" t="str">
        <f aca="false">IF(A309="","",SUMIFS(Manquants!AI:AI,Manquants!E:E,A309))</f>
        <v/>
      </c>
      <c r="J309" s="67" t="str">
        <f aca="false">IF($B309=J$1,$C309,"")</f>
        <v/>
      </c>
      <c r="N309" s="63" t="str">
        <f aca="false">IF($B309=N$1,$C309,"")</f>
        <v/>
      </c>
      <c r="R309" s="71" t="str">
        <f aca="false">IF($B309=R$1,$C309,"")</f>
        <v/>
      </c>
      <c r="V309" s="67" t="str">
        <f aca="false">IF($B309=V$1,$C309,"")</f>
        <v/>
      </c>
      <c r="Z309" s="63" t="str">
        <f aca="false">IF($B309=Z$1,$C309,"")</f>
        <v/>
      </c>
      <c r="AD309" s="71" t="str">
        <f aca="false">IF($B309=AD$1,$C309,"")</f>
        <v/>
      </c>
      <c r="AH309" s="67" t="str">
        <f aca="false">IF($B309=AH$1,$C309,"")</f>
        <v/>
      </c>
      <c r="AL309" s="63" t="str">
        <f aca="false">IF($B309=AL$1,$C309,"")</f>
        <v/>
      </c>
      <c r="AP309" s="71" t="str">
        <f aca="false">IF($B309=AP$1,$C309,"")</f>
        <v/>
      </c>
      <c r="AT309" s="67" t="str">
        <f aca="false">IF($B309=AT$1,$C309,"")</f>
        <v/>
      </c>
      <c r="AX309" s="63" t="str">
        <f aca="false">IF($B309=AX$1,$C309,"")</f>
        <v/>
      </c>
      <c r="BB309" s="71" t="str">
        <f aca="false">IF($B309=BB$1,$C309,"")</f>
        <v/>
      </c>
      <c r="BC309" s="75"/>
      <c r="BD309" s="75"/>
      <c r="BE309" s="75"/>
      <c r="BF309" s="67" t="str">
        <f aca="false">IF($B309=BF$1,$C309,"")</f>
        <v/>
      </c>
      <c r="BJ309" s="63" t="str">
        <f aca="false">IF($B309=BJ$1,$C309,"")</f>
        <v/>
      </c>
      <c r="BN309" s="6"/>
      <c r="BO309" s="2"/>
      <c r="BP309" s="2"/>
    </row>
    <row r="310" customFormat="false" ht="12.8" hidden="false" customHeight="false" outlineLevel="0" collapsed="false">
      <c r="A310" s="0" t="str">
        <f aca="false">IFERROR(IF(SMALL(Manquants!E$2:E$900,ROW()-1)=SMALL(Manquants!E$2:E$900,ROW()),"",SMALL(Manquants!E$2:E$900,ROW()-1)),"")</f>
        <v/>
      </c>
      <c r="B310" s="0" t="str">
        <f aca="false">IF(A310="","",VLOOKUP(A310,Manquants!E$1:F$900,2,0))</f>
        <v/>
      </c>
      <c r="C310" s="0" t="str">
        <f aca="false">IF(A310="","",SUMIFS(Manquants!AI:AI,Manquants!E:E,A310))</f>
        <v/>
      </c>
      <c r="J310" s="67" t="str">
        <f aca="false">IF($B310=J$1,$C310,"")</f>
        <v/>
      </c>
      <c r="N310" s="63" t="str">
        <f aca="false">IF($B310=N$1,$C310,"")</f>
        <v/>
      </c>
      <c r="R310" s="71" t="str">
        <f aca="false">IF($B310=R$1,$C310,"")</f>
        <v/>
      </c>
      <c r="V310" s="67" t="str">
        <f aca="false">IF($B310=V$1,$C310,"")</f>
        <v/>
      </c>
      <c r="Z310" s="63" t="str">
        <f aca="false">IF($B310=Z$1,$C310,"")</f>
        <v/>
      </c>
      <c r="AD310" s="71" t="str">
        <f aca="false">IF($B310=AD$1,$C310,"")</f>
        <v/>
      </c>
      <c r="AH310" s="67" t="str">
        <f aca="false">IF($B310=AH$1,$C310,"")</f>
        <v/>
      </c>
      <c r="AL310" s="63" t="str">
        <f aca="false">IF($B310=AL$1,$C310,"")</f>
        <v/>
      </c>
      <c r="AP310" s="71" t="str">
        <f aca="false">IF($B310=AP$1,$C310,"")</f>
        <v/>
      </c>
      <c r="AT310" s="67" t="str">
        <f aca="false">IF($B310=AT$1,$C310,"")</f>
        <v/>
      </c>
      <c r="AX310" s="63" t="str">
        <f aca="false">IF($B310=AX$1,$C310,"")</f>
        <v/>
      </c>
      <c r="BB310" s="71" t="str">
        <f aca="false">IF($B310=BB$1,$C310,"")</f>
        <v/>
      </c>
      <c r="BC310" s="75"/>
      <c r="BD310" s="75"/>
      <c r="BE310" s="75"/>
      <c r="BF310" s="67" t="str">
        <f aca="false">IF($B310=BF$1,$C310,"")</f>
        <v/>
      </c>
      <c r="BJ310" s="63" t="str">
        <f aca="false">IF($B310=BJ$1,$C310,"")</f>
        <v/>
      </c>
      <c r="BN310" s="6"/>
      <c r="BO310" s="2"/>
      <c r="BP310" s="2"/>
    </row>
    <row r="311" customFormat="false" ht="12.8" hidden="false" customHeight="false" outlineLevel="0" collapsed="false">
      <c r="A311" s="0" t="str">
        <f aca="false">IFERROR(IF(SMALL(Manquants!E$2:E$900,ROW()-1)=SMALL(Manquants!E$2:E$900,ROW()),"",SMALL(Manquants!E$2:E$900,ROW()-1)),"")</f>
        <v/>
      </c>
      <c r="B311" s="0" t="str">
        <f aca="false">IF(A311="","",VLOOKUP(A311,Manquants!E$1:F$900,2,0))</f>
        <v/>
      </c>
      <c r="C311" s="0" t="str">
        <f aca="false">IF(A311="","",SUMIFS(Manquants!AI:AI,Manquants!E:E,A311))</f>
        <v/>
      </c>
      <c r="J311" s="67" t="str">
        <f aca="false">IF($B311=J$1,$C311,"")</f>
        <v/>
      </c>
      <c r="N311" s="63" t="str">
        <f aca="false">IF($B311=N$1,$C311,"")</f>
        <v/>
      </c>
      <c r="R311" s="71" t="str">
        <f aca="false">IF($B311=R$1,$C311,"")</f>
        <v/>
      </c>
      <c r="V311" s="67" t="str">
        <f aca="false">IF($B311=V$1,$C311,"")</f>
        <v/>
      </c>
      <c r="Z311" s="63" t="str">
        <f aca="false">IF($B311=Z$1,$C311,"")</f>
        <v/>
      </c>
      <c r="AD311" s="71" t="str">
        <f aca="false">IF($B311=AD$1,$C311,"")</f>
        <v/>
      </c>
      <c r="AH311" s="67" t="str">
        <f aca="false">IF($B311=AH$1,$C311,"")</f>
        <v/>
      </c>
      <c r="AL311" s="63" t="str">
        <f aca="false">IF($B311=AL$1,$C311,"")</f>
        <v/>
      </c>
      <c r="AP311" s="71" t="str">
        <f aca="false">IF($B311=AP$1,$C311,"")</f>
        <v/>
      </c>
      <c r="AT311" s="67" t="str">
        <f aca="false">IF($B311=AT$1,$C311,"")</f>
        <v/>
      </c>
      <c r="AX311" s="63" t="str">
        <f aca="false">IF($B311=AX$1,$C311,"")</f>
        <v/>
      </c>
      <c r="BB311" s="71" t="str">
        <f aca="false">IF($B311=BB$1,$C311,"")</f>
        <v/>
      </c>
      <c r="BC311" s="75"/>
      <c r="BD311" s="75"/>
      <c r="BE311" s="75"/>
      <c r="BF311" s="67" t="str">
        <f aca="false">IF($B311=BF$1,$C311,"")</f>
        <v/>
      </c>
      <c r="BJ311" s="63" t="str">
        <f aca="false">IF($B311=BJ$1,$C311,"")</f>
        <v/>
      </c>
      <c r="BN311" s="6"/>
      <c r="BO311" s="2"/>
      <c r="BP311" s="2"/>
    </row>
    <row r="312" customFormat="false" ht="12.8" hidden="false" customHeight="false" outlineLevel="0" collapsed="false">
      <c r="A312" s="0" t="str">
        <f aca="false">IFERROR(IF(SMALL(Manquants!E$2:E$900,ROW()-1)=SMALL(Manquants!E$2:E$900,ROW()),"",SMALL(Manquants!E$2:E$900,ROW()-1)),"")</f>
        <v/>
      </c>
      <c r="B312" s="0" t="str">
        <f aca="false">IF(A312="","",VLOOKUP(A312,Manquants!E$1:F$900,2,0))</f>
        <v/>
      </c>
      <c r="C312" s="0" t="str">
        <f aca="false">IF(A312="","",SUMIFS(Manquants!AI:AI,Manquants!E:E,A312))</f>
        <v/>
      </c>
      <c r="J312" s="67" t="str">
        <f aca="false">IF($B312=J$1,$C312,"")</f>
        <v/>
      </c>
      <c r="N312" s="63" t="str">
        <f aca="false">IF($B312=N$1,$C312,"")</f>
        <v/>
      </c>
      <c r="R312" s="71" t="str">
        <f aca="false">IF($B312=R$1,$C312,"")</f>
        <v/>
      </c>
      <c r="V312" s="67" t="str">
        <f aca="false">IF($B312=V$1,$C312,"")</f>
        <v/>
      </c>
      <c r="Z312" s="63" t="str">
        <f aca="false">IF($B312=Z$1,$C312,"")</f>
        <v/>
      </c>
      <c r="AD312" s="71" t="str">
        <f aca="false">IF($B312=AD$1,$C312,"")</f>
        <v/>
      </c>
      <c r="AH312" s="67" t="str">
        <f aca="false">IF($B312=AH$1,$C312,"")</f>
        <v/>
      </c>
      <c r="AL312" s="63" t="str">
        <f aca="false">IF($B312=AL$1,$C312,"")</f>
        <v/>
      </c>
      <c r="AP312" s="71" t="str">
        <f aca="false">IF($B312=AP$1,$C312,"")</f>
        <v/>
      </c>
      <c r="AT312" s="67" t="str">
        <f aca="false">IF($B312=AT$1,$C312,"")</f>
        <v/>
      </c>
      <c r="AX312" s="63" t="str">
        <f aca="false">IF($B312=AX$1,$C312,"")</f>
        <v/>
      </c>
      <c r="BB312" s="71" t="str">
        <f aca="false">IF($B312=BB$1,$C312,"")</f>
        <v/>
      </c>
      <c r="BC312" s="75"/>
      <c r="BD312" s="75"/>
      <c r="BE312" s="75"/>
      <c r="BF312" s="67" t="str">
        <f aca="false">IF($B312=BF$1,$C312,"")</f>
        <v/>
      </c>
      <c r="BJ312" s="63" t="str">
        <f aca="false">IF($B312=BJ$1,$C312,"")</f>
        <v/>
      </c>
      <c r="BN312" s="6"/>
      <c r="BO312" s="2"/>
      <c r="BP312" s="2"/>
    </row>
    <row r="313" customFormat="false" ht="12.8" hidden="false" customHeight="false" outlineLevel="0" collapsed="false">
      <c r="A313" s="0" t="str">
        <f aca="false">IFERROR(IF(SMALL(Manquants!E$2:E$900,ROW()-1)=SMALL(Manquants!E$2:E$900,ROW()),"",SMALL(Manquants!E$2:E$900,ROW()-1)),"")</f>
        <v/>
      </c>
      <c r="B313" s="0" t="str">
        <f aca="false">IF(A313="","",VLOOKUP(A313,Manquants!E$1:F$900,2,0))</f>
        <v/>
      </c>
      <c r="C313" s="0" t="str">
        <f aca="false">IF(A313="","",SUMIFS(Manquants!AI:AI,Manquants!E:E,A313))</f>
        <v/>
      </c>
      <c r="J313" s="67" t="str">
        <f aca="false">IF($B313=J$1,$C313,"")</f>
        <v/>
      </c>
      <c r="N313" s="63" t="str">
        <f aca="false">IF($B313=N$1,$C313,"")</f>
        <v/>
      </c>
      <c r="R313" s="71" t="str">
        <f aca="false">IF($B313=R$1,$C313,"")</f>
        <v/>
      </c>
      <c r="V313" s="67" t="str">
        <f aca="false">IF($B313=V$1,$C313,"")</f>
        <v/>
      </c>
      <c r="Z313" s="63" t="str">
        <f aca="false">IF($B313=Z$1,$C313,"")</f>
        <v/>
      </c>
      <c r="AD313" s="71" t="str">
        <f aca="false">IF($B313=AD$1,$C313,"")</f>
        <v/>
      </c>
      <c r="AH313" s="67" t="str">
        <f aca="false">IF($B313=AH$1,$C313,"")</f>
        <v/>
      </c>
      <c r="AL313" s="63" t="str">
        <f aca="false">IF($B313=AL$1,$C313,"")</f>
        <v/>
      </c>
      <c r="AP313" s="71" t="str">
        <f aca="false">IF($B313=AP$1,$C313,"")</f>
        <v/>
      </c>
      <c r="AT313" s="67" t="str">
        <f aca="false">IF($B313=AT$1,$C313,"")</f>
        <v/>
      </c>
      <c r="AX313" s="63" t="str">
        <f aca="false">IF($B313=AX$1,$C313,"")</f>
        <v/>
      </c>
      <c r="BB313" s="71" t="str">
        <f aca="false">IF($B313=BB$1,$C313,"")</f>
        <v/>
      </c>
      <c r="BC313" s="75"/>
      <c r="BD313" s="75"/>
      <c r="BE313" s="75"/>
      <c r="BF313" s="67" t="str">
        <f aca="false">IF($B313=BF$1,$C313,"")</f>
        <v/>
      </c>
      <c r="BJ313" s="63" t="str">
        <f aca="false">IF($B313=BJ$1,$C313,"")</f>
        <v/>
      </c>
      <c r="BN313" s="6"/>
      <c r="BO313" s="2"/>
      <c r="BP313" s="2"/>
    </row>
    <row r="314" customFormat="false" ht="12.8" hidden="false" customHeight="false" outlineLevel="0" collapsed="false">
      <c r="A314" s="0" t="str">
        <f aca="false">IFERROR(IF(SMALL(Manquants!E$2:E$900,ROW()-1)=SMALL(Manquants!E$2:E$900,ROW()),"",SMALL(Manquants!E$2:E$900,ROW()-1)),"")</f>
        <v/>
      </c>
      <c r="B314" s="0" t="str">
        <f aca="false">IF(A314="","",VLOOKUP(A314,Manquants!E$1:F$900,2,0))</f>
        <v/>
      </c>
      <c r="C314" s="0" t="str">
        <f aca="false">IF(A314="","",SUMIFS(Manquants!AI:AI,Manquants!E:E,A314))</f>
        <v/>
      </c>
      <c r="J314" s="67" t="str">
        <f aca="false">IF($B314=J$1,$C314,"")</f>
        <v/>
      </c>
      <c r="N314" s="63" t="str">
        <f aca="false">IF($B314=N$1,$C314,"")</f>
        <v/>
      </c>
      <c r="R314" s="71" t="str">
        <f aca="false">IF($B314=R$1,$C314,"")</f>
        <v/>
      </c>
      <c r="V314" s="67" t="str">
        <f aca="false">IF($B314=V$1,$C314,"")</f>
        <v/>
      </c>
      <c r="Z314" s="63" t="str">
        <f aca="false">IF($B314=Z$1,$C314,"")</f>
        <v/>
      </c>
      <c r="AD314" s="71" t="str">
        <f aca="false">IF($B314=AD$1,$C314,"")</f>
        <v/>
      </c>
      <c r="AH314" s="67" t="str">
        <f aca="false">IF($B314=AH$1,$C314,"")</f>
        <v/>
      </c>
      <c r="AL314" s="63" t="str">
        <f aca="false">IF($B314=AL$1,$C314,"")</f>
        <v/>
      </c>
      <c r="AP314" s="71" t="str">
        <f aca="false">IF($B314=AP$1,$C314,"")</f>
        <v/>
      </c>
      <c r="AT314" s="67" t="str">
        <f aca="false">IF($B314=AT$1,$C314,"")</f>
        <v/>
      </c>
      <c r="AX314" s="63" t="str">
        <f aca="false">IF($B314=AX$1,$C314,"")</f>
        <v/>
      </c>
      <c r="BB314" s="71" t="str">
        <f aca="false">IF($B314=BB$1,$C314,"")</f>
        <v/>
      </c>
      <c r="BC314" s="75"/>
      <c r="BD314" s="75"/>
      <c r="BE314" s="75"/>
      <c r="BF314" s="67" t="str">
        <f aca="false">IF($B314=BF$1,$C314,"")</f>
        <v/>
      </c>
      <c r="BJ314" s="63" t="str">
        <f aca="false">IF($B314=BJ$1,$C314,"")</f>
        <v/>
      </c>
      <c r="BN314" s="6"/>
      <c r="BO314" s="2"/>
      <c r="BP314" s="2"/>
    </row>
    <row r="315" customFormat="false" ht="12.8" hidden="false" customHeight="false" outlineLevel="0" collapsed="false">
      <c r="A315" s="0" t="str">
        <f aca="false">IFERROR(IF(SMALL(Manquants!E$2:E$900,ROW()-1)=SMALL(Manquants!E$2:E$900,ROW()),"",SMALL(Manquants!E$2:E$900,ROW()-1)),"")</f>
        <v/>
      </c>
      <c r="B315" s="0" t="str">
        <f aca="false">IF(A315="","",VLOOKUP(A315,Manquants!E$1:F$900,2,0))</f>
        <v/>
      </c>
      <c r="C315" s="0" t="str">
        <f aca="false">IF(A315="","",SUMIFS(Manquants!AI:AI,Manquants!E:E,A315))</f>
        <v/>
      </c>
      <c r="J315" s="67" t="str">
        <f aca="false">IF($B315=J$1,$C315,"")</f>
        <v/>
      </c>
      <c r="N315" s="63" t="str">
        <f aca="false">IF($B315=N$1,$C315,"")</f>
        <v/>
      </c>
      <c r="R315" s="71" t="str">
        <f aca="false">IF($B315=R$1,$C315,"")</f>
        <v/>
      </c>
      <c r="V315" s="67" t="str">
        <f aca="false">IF($B315=V$1,$C315,"")</f>
        <v/>
      </c>
      <c r="Z315" s="63" t="str">
        <f aca="false">IF($B315=Z$1,$C315,"")</f>
        <v/>
      </c>
      <c r="AD315" s="71" t="str">
        <f aca="false">IF($B315=AD$1,$C315,"")</f>
        <v/>
      </c>
      <c r="AH315" s="67" t="str">
        <f aca="false">IF($B315=AH$1,$C315,"")</f>
        <v/>
      </c>
      <c r="AL315" s="63" t="str">
        <f aca="false">IF($B315=AL$1,$C315,"")</f>
        <v/>
      </c>
      <c r="AP315" s="71" t="str">
        <f aca="false">IF($B315=AP$1,$C315,"")</f>
        <v/>
      </c>
      <c r="AT315" s="67" t="str">
        <f aca="false">IF($B315=AT$1,$C315,"")</f>
        <v/>
      </c>
      <c r="AX315" s="63" t="str">
        <f aca="false">IF($B315=AX$1,$C315,"")</f>
        <v/>
      </c>
      <c r="BB315" s="71" t="str">
        <f aca="false">IF($B315=BB$1,$C315,"")</f>
        <v/>
      </c>
      <c r="BC315" s="75"/>
      <c r="BD315" s="75"/>
      <c r="BE315" s="75"/>
      <c r="BF315" s="67" t="str">
        <f aca="false">IF($B315=BF$1,$C315,"")</f>
        <v/>
      </c>
      <c r="BJ315" s="63" t="str">
        <f aca="false">IF($B315=BJ$1,$C315,"")</f>
        <v/>
      </c>
      <c r="BN315" s="6"/>
      <c r="BO315" s="2"/>
      <c r="BP315" s="2"/>
    </row>
    <row r="316" customFormat="false" ht="12.8" hidden="false" customHeight="false" outlineLevel="0" collapsed="false">
      <c r="A316" s="0" t="str">
        <f aca="false">IFERROR(IF(SMALL(Manquants!E$2:E$900,ROW()-1)=SMALL(Manquants!E$2:E$900,ROW()),"",SMALL(Manquants!E$2:E$900,ROW()-1)),"")</f>
        <v/>
      </c>
      <c r="B316" s="0" t="str">
        <f aca="false">IF(A316="","",VLOOKUP(A316,Manquants!E$1:F$900,2,0))</f>
        <v/>
      </c>
      <c r="C316" s="0" t="str">
        <f aca="false">IF(A316="","",SUMIFS(Manquants!AI:AI,Manquants!E:E,A316))</f>
        <v/>
      </c>
      <c r="J316" s="67" t="str">
        <f aca="false">IF($B316=J$1,$C316,"")</f>
        <v/>
      </c>
      <c r="N316" s="63" t="str">
        <f aca="false">IF($B316=N$1,$C316,"")</f>
        <v/>
      </c>
      <c r="R316" s="71" t="str">
        <f aca="false">IF($B316=R$1,$C316,"")</f>
        <v/>
      </c>
      <c r="V316" s="67" t="str">
        <f aca="false">IF($B316=V$1,$C316,"")</f>
        <v/>
      </c>
      <c r="Z316" s="63" t="str">
        <f aca="false">IF($B316=Z$1,$C316,"")</f>
        <v/>
      </c>
      <c r="AD316" s="71" t="str">
        <f aca="false">IF($B316=AD$1,$C316,"")</f>
        <v/>
      </c>
      <c r="AH316" s="67" t="str">
        <f aca="false">IF($B316=AH$1,$C316,"")</f>
        <v/>
      </c>
      <c r="AL316" s="63" t="str">
        <f aca="false">IF($B316=AL$1,$C316,"")</f>
        <v/>
      </c>
      <c r="AP316" s="71" t="str">
        <f aca="false">IF($B316=AP$1,$C316,"")</f>
        <v/>
      </c>
      <c r="AT316" s="67" t="str">
        <f aca="false">IF($B316=AT$1,$C316,"")</f>
        <v/>
      </c>
      <c r="AX316" s="63" t="str">
        <f aca="false">IF($B316=AX$1,$C316,"")</f>
        <v/>
      </c>
      <c r="BB316" s="71" t="str">
        <f aca="false">IF($B316=BB$1,$C316,"")</f>
        <v/>
      </c>
      <c r="BC316" s="75"/>
      <c r="BD316" s="75"/>
      <c r="BE316" s="75"/>
      <c r="BF316" s="67" t="str">
        <f aca="false">IF($B316=BF$1,$C316,"")</f>
        <v/>
      </c>
      <c r="BJ316" s="63" t="str">
        <f aca="false">IF($B316=BJ$1,$C316,"")</f>
        <v/>
      </c>
      <c r="BN316" s="6"/>
      <c r="BO316" s="2"/>
      <c r="BP316" s="2"/>
    </row>
    <row r="317" customFormat="false" ht="12.8" hidden="false" customHeight="false" outlineLevel="0" collapsed="false">
      <c r="A317" s="0" t="str">
        <f aca="false">IFERROR(IF(SMALL(Manquants!E$2:E$900,ROW()-1)=SMALL(Manquants!E$2:E$900,ROW()),"",SMALL(Manquants!E$2:E$900,ROW()-1)),"")</f>
        <v/>
      </c>
      <c r="B317" s="0" t="str">
        <f aca="false">IF(A317="","",VLOOKUP(A317,Manquants!E$1:F$900,2,0))</f>
        <v/>
      </c>
      <c r="C317" s="0" t="str">
        <f aca="false">IF(A317="","",SUMIFS(Manquants!AI:AI,Manquants!E:E,A317))</f>
        <v/>
      </c>
      <c r="J317" s="67" t="str">
        <f aca="false">IF($B317=J$1,$C317,"")</f>
        <v/>
      </c>
      <c r="N317" s="63" t="str">
        <f aca="false">IF($B317=N$1,$C317,"")</f>
        <v/>
      </c>
      <c r="R317" s="71" t="str">
        <f aca="false">IF($B317=R$1,$C317,"")</f>
        <v/>
      </c>
      <c r="V317" s="67" t="str">
        <f aca="false">IF($B317=V$1,$C317,"")</f>
        <v/>
      </c>
      <c r="Z317" s="63" t="str">
        <f aca="false">IF($B317=Z$1,$C317,"")</f>
        <v/>
      </c>
      <c r="AD317" s="71" t="str">
        <f aca="false">IF($B317=AD$1,$C317,"")</f>
        <v/>
      </c>
      <c r="AH317" s="67" t="str">
        <f aca="false">IF($B317=AH$1,$C317,"")</f>
        <v/>
      </c>
      <c r="AL317" s="63" t="str">
        <f aca="false">IF($B317=AL$1,$C317,"")</f>
        <v/>
      </c>
      <c r="AP317" s="71" t="str">
        <f aca="false">IF($B317=AP$1,$C317,"")</f>
        <v/>
      </c>
      <c r="AT317" s="67" t="str">
        <f aca="false">IF($B317=AT$1,$C317,"")</f>
        <v/>
      </c>
      <c r="AX317" s="63" t="str">
        <f aca="false">IF($B317=AX$1,$C317,"")</f>
        <v/>
      </c>
      <c r="BB317" s="71" t="str">
        <f aca="false">IF($B317=BB$1,$C317,"")</f>
        <v/>
      </c>
      <c r="BC317" s="75"/>
      <c r="BD317" s="75"/>
      <c r="BE317" s="75"/>
      <c r="BF317" s="67" t="str">
        <f aca="false">IF($B317=BF$1,$C317,"")</f>
        <v/>
      </c>
      <c r="BJ317" s="63" t="str">
        <f aca="false">IF($B317=BJ$1,$C317,"")</f>
        <v/>
      </c>
      <c r="BN317" s="6"/>
      <c r="BO317" s="2"/>
      <c r="BP317" s="2"/>
    </row>
    <row r="318" customFormat="false" ht="12.8" hidden="false" customHeight="false" outlineLevel="0" collapsed="false">
      <c r="A318" s="0" t="str">
        <f aca="false">IFERROR(IF(SMALL(Manquants!E$2:E$900,ROW()-1)=SMALL(Manquants!E$2:E$900,ROW()),"",SMALL(Manquants!E$2:E$900,ROW()-1)),"")</f>
        <v/>
      </c>
      <c r="B318" s="0" t="str">
        <f aca="false">IF(A318="","",VLOOKUP(A318,Manquants!E$1:F$900,2,0))</f>
        <v/>
      </c>
      <c r="C318" s="0" t="str">
        <f aca="false">IF(A318="","",SUMIFS(Manquants!AI:AI,Manquants!E:E,A318))</f>
        <v/>
      </c>
      <c r="J318" s="67" t="str">
        <f aca="false">IF($B318=J$1,$C318,"")</f>
        <v/>
      </c>
      <c r="N318" s="63" t="str">
        <f aca="false">IF($B318=N$1,$C318,"")</f>
        <v/>
      </c>
      <c r="R318" s="71" t="str">
        <f aca="false">IF($B318=R$1,$C318,"")</f>
        <v/>
      </c>
      <c r="V318" s="67" t="str">
        <f aca="false">IF($B318=V$1,$C318,"")</f>
        <v/>
      </c>
      <c r="Z318" s="63" t="str">
        <f aca="false">IF($B318=Z$1,$C318,"")</f>
        <v/>
      </c>
      <c r="AD318" s="71" t="str">
        <f aca="false">IF($B318=AD$1,$C318,"")</f>
        <v/>
      </c>
      <c r="AH318" s="67" t="str">
        <f aca="false">IF($B318=AH$1,$C318,"")</f>
        <v/>
      </c>
      <c r="AL318" s="63" t="str">
        <f aca="false">IF($B318=AL$1,$C318,"")</f>
        <v/>
      </c>
      <c r="AP318" s="71" t="str">
        <f aca="false">IF($B318=AP$1,$C318,"")</f>
        <v/>
      </c>
      <c r="AT318" s="67" t="str">
        <f aca="false">IF($B318=AT$1,$C318,"")</f>
        <v/>
      </c>
      <c r="AX318" s="63" t="str">
        <f aca="false">IF($B318=AX$1,$C318,"")</f>
        <v/>
      </c>
      <c r="BB318" s="71" t="str">
        <f aca="false">IF($B318=BB$1,$C318,"")</f>
        <v/>
      </c>
      <c r="BC318" s="75"/>
      <c r="BD318" s="75"/>
      <c r="BE318" s="75"/>
      <c r="BF318" s="67" t="str">
        <f aca="false">IF($B318=BF$1,$C318,"")</f>
        <v/>
      </c>
      <c r="BJ318" s="63" t="str">
        <f aca="false">IF($B318=BJ$1,$C318,"")</f>
        <v/>
      </c>
      <c r="BN318" s="6"/>
      <c r="BO318" s="2"/>
      <c r="BP318" s="2"/>
    </row>
    <row r="319" customFormat="false" ht="12.8" hidden="false" customHeight="false" outlineLevel="0" collapsed="false">
      <c r="A319" s="0" t="str">
        <f aca="false">IFERROR(IF(SMALL(Manquants!E$2:E$900,ROW()-1)=SMALL(Manquants!E$2:E$900,ROW()),"",SMALL(Manquants!E$2:E$900,ROW()-1)),"")</f>
        <v/>
      </c>
      <c r="B319" s="0" t="str">
        <f aca="false">IF(A319="","",VLOOKUP(A319,Manquants!E$1:F$900,2,0))</f>
        <v/>
      </c>
      <c r="C319" s="0" t="str">
        <f aca="false">IF(A319="","",SUMIFS(Manquants!AI:AI,Manquants!E:E,A319))</f>
        <v/>
      </c>
      <c r="J319" s="67" t="str">
        <f aca="false">IF($B319=J$1,$C319,"")</f>
        <v/>
      </c>
      <c r="N319" s="63" t="str">
        <f aca="false">IF($B319=N$1,$C319,"")</f>
        <v/>
      </c>
      <c r="R319" s="71" t="str">
        <f aca="false">IF($B319=R$1,$C319,"")</f>
        <v/>
      </c>
      <c r="V319" s="67" t="str">
        <f aca="false">IF($B319=V$1,$C319,"")</f>
        <v/>
      </c>
      <c r="Z319" s="63" t="str">
        <f aca="false">IF($B319=Z$1,$C319,"")</f>
        <v/>
      </c>
      <c r="AD319" s="71" t="str">
        <f aca="false">IF($B319=AD$1,$C319,"")</f>
        <v/>
      </c>
      <c r="AH319" s="67" t="str">
        <f aca="false">IF($B319=AH$1,$C319,"")</f>
        <v/>
      </c>
      <c r="AL319" s="63" t="str">
        <f aca="false">IF($B319=AL$1,$C319,"")</f>
        <v/>
      </c>
      <c r="AP319" s="71" t="str">
        <f aca="false">IF($B319=AP$1,$C319,"")</f>
        <v/>
      </c>
      <c r="AT319" s="67" t="str">
        <f aca="false">IF($B319=AT$1,$C319,"")</f>
        <v/>
      </c>
      <c r="AX319" s="63" t="str">
        <f aca="false">IF($B319=AX$1,$C319,"")</f>
        <v/>
      </c>
      <c r="BB319" s="71" t="str">
        <f aca="false">IF($B319=BB$1,$C319,"")</f>
        <v/>
      </c>
      <c r="BC319" s="75"/>
      <c r="BD319" s="75"/>
      <c r="BE319" s="75"/>
      <c r="BF319" s="67" t="str">
        <f aca="false">IF($B319=BF$1,$C319,"")</f>
        <v/>
      </c>
      <c r="BJ319" s="63" t="str">
        <f aca="false">IF($B319=BJ$1,$C319,"")</f>
        <v/>
      </c>
      <c r="BN319" s="6"/>
      <c r="BO319" s="2"/>
      <c r="BP319" s="2"/>
    </row>
    <row r="320" customFormat="false" ht="12.8" hidden="false" customHeight="false" outlineLevel="0" collapsed="false">
      <c r="A320" s="0" t="str">
        <f aca="false">IFERROR(IF(SMALL(Manquants!E$2:E$900,ROW()-1)=SMALL(Manquants!E$2:E$900,ROW()),"",SMALL(Manquants!E$2:E$900,ROW()-1)),"")</f>
        <v/>
      </c>
      <c r="B320" s="0" t="str">
        <f aca="false">IF(A320="","",VLOOKUP(A320,Manquants!E$1:F$900,2,0))</f>
        <v/>
      </c>
      <c r="C320" s="0" t="str">
        <f aca="false">IF(A320="","",SUMIFS(Manquants!AI:AI,Manquants!E:E,A320))</f>
        <v/>
      </c>
      <c r="J320" s="67" t="str">
        <f aca="false">IF($B320=J$1,$C320,"")</f>
        <v/>
      </c>
      <c r="N320" s="63" t="str">
        <f aca="false">IF($B320=N$1,$C320,"")</f>
        <v/>
      </c>
      <c r="R320" s="71" t="str">
        <f aca="false">IF($B320=R$1,$C320,"")</f>
        <v/>
      </c>
      <c r="V320" s="67" t="str">
        <f aca="false">IF($B320=V$1,$C320,"")</f>
        <v/>
      </c>
      <c r="Z320" s="63" t="str">
        <f aca="false">IF($B320=Z$1,$C320,"")</f>
        <v/>
      </c>
      <c r="AD320" s="71" t="str">
        <f aca="false">IF($B320=AD$1,$C320,"")</f>
        <v/>
      </c>
      <c r="AH320" s="67" t="str">
        <f aca="false">IF($B320=AH$1,$C320,"")</f>
        <v/>
      </c>
      <c r="AL320" s="63" t="str">
        <f aca="false">IF($B320=AL$1,$C320,"")</f>
        <v/>
      </c>
      <c r="AP320" s="71" t="str">
        <f aca="false">IF($B320=AP$1,$C320,"")</f>
        <v/>
      </c>
      <c r="AT320" s="67" t="str">
        <f aca="false">IF($B320=AT$1,$C320,"")</f>
        <v/>
      </c>
      <c r="AX320" s="63" t="str">
        <f aca="false">IF($B320=AX$1,$C320,"")</f>
        <v/>
      </c>
      <c r="BB320" s="71" t="str">
        <f aca="false">IF($B320=BB$1,$C320,"")</f>
        <v/>
      </c>
      <c r="BC320" s="75"/>
      <c r="BD320" s="75"/>
      <c r="BE320" s="75"/>
      <c r="BF320" s="67" t="str">
        <f aca="false">IF($B320=BF$1,$C320,"")</f>
        <v/>
      </c>
      <c r="BJ320" s="63" t="str">
        <f aca="false">IF($B320=BJ$1,$C320,"")</f>
        <v/>
      </c>
      <c r="BN320" s="6"/>
      <c r="BO320" s="2"/>
      <c r="BP320" s="2"/>
    </row>
    <row r="321" customFormat="false" ht="12.8" hidden="false" customHeight="false" outlineLevel="0" collapsed="false">
      <c r="A321" s="0" t="str">
        <f aca="false">IFERROR(IF(SMALL(Manquants!E$2:E$900,ROW()-1)=SMALL(Manquants!E$2:E$900,ROW()),"",SMALL(Manquants!E$2:E$900,ROW()-1)),"")</f>
        <v/>
      </c>
      <c r="B321" s="0" t="str">
        <f aca="false">IF(A321="","",VLOOKUP(A321,Manquants!E$1:F$900,2,0))</f>
        <v/>
      </c>
      <c r="C321" s="0" t="str">
        <f aca="false">IF(A321="","",SUMIFS(Manquants!AI:AI,Manquants!E:E,A321))</f>
        <v/>
      </c>
      <c r="J321" s="67" t="str">
        <f aca="false">IF($B321=J$1,$C321,"")</f>
        <v/>
      </c>
      <c r="N321" s="63" t="str">
        <f aca="false">IF($B321=N$1,$C321,"")</f>
        <v/>
      </c>
      <c r="R321" s="71" t="str">
        <f aca="false">IF($B321=R$1,$C321,"")</f>
        <v/>
      </c>
      <c r="V321" s="67" t="str">
        <f aca="false">IF($B321=V$1,$C321,"")</f>
        <v/>
      </c>
      <c r="Z321" s="63" t="str">
        <f aca="false">IF($B321=Z$1,$C321,"")</f>
        <v/>
      </c>
      <c r="AD321" s="71" t="str">
        <f aca="false">IF($B321=AD$1,$C321,"")</f>
        <v/>
      </c>
      <c r="AH321" s="67" t="str">
        <f aca="false">IF($B321=AH$1,$C321,"")</f>
        <v/>
      </c>
      <c r="AL321" s="63" t="str">
        <f aca="false">IF($B321=AL$1,$C321,"")</f>
        <v/>
      </c>
      <c r="AP321" s="71" t="str">
        <f aca="false">IF($B321=AP$1,$C321,"")</f>
        <v/>
      </c>
      <c r="AT321" s="67" t="str">
        <f aca="false">IF($B321=AT$1,$C321,"")</f>
        <v/>
      </c>
      <c r="AX321" s="63" t="str">
        <f aca="false">IF($B321=AX$1,$C321,"")</f>
        <v/>
      </c>
      <c r="BB321" s="71" t="str">
        <f aca="false">IF($B321=BB$1,$C321,"")</f>
        <v/>
      </c>
      <c r="BC321" s="75"/>
      <c r="BD321" s="75"/>
      <c r="BE321" s="75"/>
      <c r="BF321" s="67" t="str">
        <f aca="false">IF($B321=BF$1,$C321,"")</f>
        <v/>
      </c>
      <c r="BJ321" s="63" t="str">
        <f aca="false">IF($B321=BJ$1,$C321,"")</f>
        <v/>
      </c>
      <c r="BN321" s="6"/>
      <c r="BO321" s="2"/>
      <c r="BP321" s="2"/>
    </row>
    <row r="322" customFormat="false" ht="12.8" hidden="false" customHeight="false" outlineLevel="0" collapsed="false">
      <c r="A322" s="0" t="str">
        <f aca="false">IFERROR(IF(SMALL(Manquants!E$2:E$900,ROW()-1)=SMALL(Manquants!E$2:E$900,ROW()),"",SMALL(Manquants!E$2:E$900,ROW()-1)),"")</f>
        <v/>
      </c>
      <c r="B322" s="0" t="str">
        <f aca="false">IF(A322="","",VLOOKUP(A322,Manquants!E$1:F$900,2,0))</f>
        <v/>
      </c>
      <c r="C322" s="0" t="str">
        <f aca="false">IF(A322="","",SUMIFS(Manquants!AI:AI,Manquants!E:E,A322))</f>
        <v/>
      </c>
      <c r="J322" s="67" t="str">
        <f aca="false">IF($B322=J$1,$C322,"")</f>
        <v/>
      </c>
      <c r="N322" s="63" t="str">
        <f aca="false">IF($B322=N$1,$C322,"")</f>
        <v/>
      </c>
      <c r="R322" s="71" t="str">
        <f aca="false">IF($B322=R$1,$C322,"")</f>
        <v/>
      </c>
      <c r="V322" s="67" t="str">
        <f aca="false">IF($B322=V$1,$C322,"")</f>
        <v/>
      </c>
      <c r="Z322" s="63" t="str">
        <f aca="false">IF($B322=Z$1,$C322,"")</f>
        <v/>
      </c>
      <c r="AD322" s="71" t="str">
        <f aca="false">IF($B322=AD$1,$C322,"")</f>
        <v/>
      </c>
      <c r="AH322" s="67" t="str">
        <f aca="false">IF($B322=AH$1,$C322,"")</f>
        <v/>
      </c>
      <c r="AL322" s="63" t="str">
        <f aca="false">IF($B322=AL$1,$C322,"")</f>
        <v/>
      </c>
      <c r="AP322" s="71" t="str">
        <f aca="false">IF($B322=AP$1,$C322,"")</f>
        <v/>
      </c>
      <c r="AT322" s="67" t="str">
        <f aca="false">IF($B322=AT$1,$C322,"")</f>
        <v/>
      </c>
      <c r="AX322" s="63" t="str">
        <f aca="false">IF($B322=AX$1,$C322,"")</f>
        <v/>
      </c>
      <c r="BB322" s="71" t="str">
        <f aca="false">IF($B322=BB$1,$C322,"")</f>
        <v/>
      </c>
      <c r="BC322" s="75"/>
      <c r="BD322" s="75"/>
      <c r="BE322" s="75"/>
      <c r="BF322" s="67" t="str">
        <f aca="false">IF($B322=BF$1,$C322,"")</f>
        <v/>
      </c>
      <c r="BJ322" s="63" t="str">
        <f aca="false">IF($B322=BJ$1,$C322,"")</f>
        <v/>
      </c>
      <c r="BN322" s="6"/>
      <c r="BO322" s="2"/>
      <c r="BP322" s="2"/>
    </row>
    <row r="323" customFormat="false" ht="12.8" hidden="false" customHeight="false" outlineLevel="0" collapsed="false">
      <c r="A323" s="0" t="str">
        <f aca="false">IFERROR(IF(SMALL(Manquants!E$2:E$900,ROW()-1)=SMALL(Manquants!E$2:E$900,ROW()),"",SMALL(Manquants!E$2:E$900,ROW()-1)),"")</f>
        <v/>
      </c>
      <c r="B323" s="0" t="str">
        <f aca="false">IF(A323="","",VLOOKUP(A323,Manquants!E$1:F$900,2,0))</f>
        <v/>
      </c>
      <c r="C323" s="0" t="str">
        <f aca="false">IF(A323="","",SUMIFS(Manquants!AI:AI,Manquants!E:E,A323))</f>
        <v/>
      </c>
      <c r="J323" s="67" t="str">
        <f aca="false">IF($B323=J$1,$C323,"")</f>
        <v/>
      </c>
      <c r="N323" s="63" t="str">
        <f aca="false">IF($B323=N$1,$C323,"")</f>
        <v/>
      </c>
      <c r="R323" s="71" t="str">
        <f aca="false">IF($B323=R$1,$C323,"")</f>
        <v/>
      </c>
      <c r="V323" s="67" t="str">
        <f aca="false">IF($B323=V$1,$C323,"")</f>
        <v/>
      </c>
      <c r="Z323" s="63" t="str">
        <f aca="false">IF($B323=Z$1,$C323,"")</f>
        <v/>
      </c>
      <c r="AD323" s="71" t="str">
        <f aca="false">IF($B323=AD$1,$C323,"")</f>
        <v/>
      </c>
      <c r="AH323" s="67" t="str">
        <f aca="false">IF($B323=AH$1,$C323,"")</f>
        <v/>
      </c>
      <c r="AL323" s="63" t="str">
        <f aca="false">IF($B323=AL$1,$C323,"")</f>
        <v/>
      </c>
      <c r="AP323" s="71" t="str">
        <f aca="false">IF($B323=AP$1,$C323,"")</f>
        <v/>
      </c>
      <c r="AT323" s="67" t="str">
        <f aca="false">IF($B323=AT$1,$C323,"")</f>
        <v/>
      </c>
      <c r="AX323" s="63" t="str">
        <f aca="false">IF($B323=AX$1,$C323,"")</f>
        <v/>
      </c>
      <c r="BB323" s="71" t="str">
        <f aca="false">IF($B323=BB$1,$C323,"")</f>
        <v/>
      </c>
      <c r="BC323" s="75"/>
      <c r="BD323" s="75"/>
      <c r="BE323" s="75"/>
      <c r="BF323" s="67" t="str">
        <f aca="false">IF($B323=BF$1,$C323,"")</f>
        <v/>
      </c>
      <c r="BJ323" s="63" t="str">
        <f aca="false">IF($B323=BJ$1,$C323,"")</f>
        <v/>
      </c>
      <c r="BN323" s="6"/>
      <c r="BO323" s="2"/>
      <c r="BP323" s="2"/>
    </row>
    <row r="324" customFormat="false" ht="12.8" hidden="false" customHeight="false" outlineLevel="0" collapsed="false">
      <c r="A324" s="0" t="str">
        <f aca="false">IFERROR(IF(SMALL(Manquants!E$2:E$900,ROW()-1)=SMALL(Manquants!E$2:E$900,ROW()),"",SMALL(Manquants!E$2:E$900,ROW()-1)),"")</f>
        <v/>
      </c>
      <c r="B324" s="0" t="str">
        <f aca="false">IF(A324="","",VLOOKUP(A324,Manquants!E$1:F$900,2,0))</f>
        <v/>
      </c>
      <c r="C324" s="0" t="str">
        <f aca="false">IF(A324="","",SUMIFS(Manquants!AI:AI,Manquants!E:E,A324))</f>
        <v/>
      </c>
      <c r="J324" s="67" t="str">
        <f aca="false">IF($B324=J$1,$C324,"")</f>
        <v/>
      </c>
      <c r="N324" s="63" t="str">
        <f aca="false">IF($B324=N$1,$C324,"")</f>
        <v/>
      </c>
      <c r="R324" s="71" t="str">
        <f aca="false">IF($B324=R$1,$C324,"")</f>
        <v/>
      </c>
      <c r="V324" s="67" t="str">
        <f aca="false">IF($B324=V$1,$C324,"")</f>
        <v/>
      </c>
      <c r="Z324" s="63" t="str">
        <f aca="false">IF($B324=Z$1,$C324,"")</f>
        <v/>
      </c>
      <c r="AD324" s="71" t="str">
        <f aca="false">IF($B324=AD$1,$C324,"")</f>
        <v/>
      </c>
      <c r="AH324" s="67" t="str">
        <f aca="false">IF($B324=AH$1,$C324,"")</f>
        <v/>
      </c>
      <c r="AL324" s="63" t="str">
        <f aca="false">IF($B324=AL$1,$C324,"")</f>
        <v/>
      </c>
      <c r="AP324" s="71" t="str">
        <f aca="false">IF($B324=AP$1,$C324,"")</f>
        <v/>
      </c>
      <c r="AT324" s="67" t="str">
        <f aca="false">IF($B324=AT$1,$C324,"")</f>
        <v/>
      </c>
      <c r="AX324" s="63" t="str">
        <f aca="false">IF($B324=AX$1,$C324,"")</f>
        <v/>
      </c>
      <c r="BB324" s="71" t="str">
        <f aca="false">IF($B324=BB$1,$C324,"")</f>
        <v/>
      </c>
      <c r="BC324" s="75"/>
      <c r="BD324" s="75"/>
      <c r="BE324" s="75"/>
      <c r="BF324" s="67" t="str">
        <f aca="false">IF($B324=BF$1,$C324,"")</f>
        <v/>
      </c>
      <c r="BJ324" s="63" t="str">
        <f aca="false">IF($B324=BJ$1,$C324,"")</f>
        <v/>
      </c>
      <c r="BN324" s="6"/>
      <c r="BO324" s="2"/>
      <c r="BP324" s="2"/>
    </row>
    <row r="325" customFormat="false" ht="12.8" hidden="false" customHeight="false" outlineLevel="0" collapsed="false">
      <c r="A325" s="0" t="str">
        <f aca="false">IFERROR(IF(SMALL(Manquants!E$2:E$900,ROW()-1)=SMALL(Manquants!E$2:E$900,ROW()),"",SMALL(Manquants!E$2:E$900,ROW()-1)),"")</f>
        <v/>
      </c>
      <c r="B325" s="0" t="str">
        <f aca="false">IF(A325="","",VLOOKUP(A325,Manquants!E$1:F$900,2,0))</f>
        <v/>
      </c>
      <c r="C325" s="0" t="str">
        <f aca="false">IF(A325="","",SUMIFS(Manquants!AI:AI,Manquants!E:E,A325))</f>
        <v/>
      </c>
      <c r="J325" s="67" t="str">
        <f aca="false">IF($B325=J$1,$C325,"")</f>
        <v/>
      </c>
      <c r="N325" s="63" t="str">
        <f aca="false">IF($B325=N$1,$C325,"")</f>
        <v/>
      </c>
      <c r="R325" s="71" t="str">
        <f aca="false">IF($B325=R$1,$C325,"")</f>
        <v/>
      </c>
      <c r="V325" s="67" t="str">
        <f aca="false">IF($B325=V$1,$C325,"")</f>
        <v/>
      </c>
      <c r="Z325" s="63" t="str">
        <f aca="false">IF($B325=Z$1,$C325,"")</f>
        <v/>
      </c>
      <c r="AD325" s="71" t="str">
        <f aca="false">IF($B325=AD$1,$C325,"")</f>
        <v/>
      </c>
      <c r="AH325" s="67" t="str">
        <f aca="false">IF($B325=AH$1,$C325,"")</f>
        <v/>
      </c>
      <c r="AL325" s="63" t="str">
        <f aca="false">IF($B325=AL$1,$C325,"")</f>
        <v/>
      </c>
      <c r="AP325" s="71" t="str">
        <f aca="false">IF($B325=AP$1,$C325,"")</f>
        <v/>
      </c>
      <c r="AT325" s="67" t="str">
        <f aca="false">IF($B325=AT$1,$C325,"")</f>
        <v/>
      </c>
      <c r="AX325" s="63" t="str">
        <f aca="false">IF($B325=AX$1,$C325,"")</f>
        <v/>
      </c>
      <c r="BB325" s="71" t="str">
        <f aca="false">IF($B325=BB$1,$C325,"")</f>
        <v/>
      </c>
      <c r="BC325" s="75"/>
      <c r="BD325" s="75"/>
      <c r="BE325" s="75"/>
      <c r="BF325" s="67" t="str">
        <f aca="false">IF($B325=BF$1,$C325,"")</f>
        <v/>
      </c>
      <c r="BJ325" s="63" t="str">
        <f aca="false">IF($B325=BJ$1,$C325,"")</f>
        <v/>
      </c>
      <c r="BN325" s="6"/>
      <c r="BO325" s="2"/>
      <c r="BP325" s="2"/>
    </row>
    <row r="326" customFormat="false" ht="12.8" hidden="false" customHeight="false" outlineLevel="0" collapsed="false">
      <c r="A326" s="0" t="str">
        <f aca="false">IFERROR(IF(SMALL(Manquants!E$2:E$900,ROW()-1)=SMALL(Manquants!E$2:E$900,ROW()),"",SMALL(Manquants!E$2:E$900,ROW()-1)),"")</f>
        <v/>
      </c>
      <c r="B326" s="0" t="str">
        <f aca="false">IF(A326="","",VLOOKUP(A326,Manquants!E$1:F$900,2,0))</f>
        <v/>
      </c>
      <c r="C326" s="0" t="str">
        <f aca="false">IF(A326="","",SUMIFS(Manquants!AI:AI,Manquants!E:E,A326))</f>
        <v/>
      </c>
      <c r="J326" s="67" t="str">
        <f aca="false">IF($B326=J$1,$C326,"")</f>
        <v/>
      </c>
      <c r="N326" s="63" t="str">
        <f aca="false">IF($B326=N$1,$C326,"")</f>
        <v/>
      </c>
      <c r="R326" s="71" t="str">
        <f aca="false">IF($B326=R$1,$C326,"")</f>
        <v/>
      </c>
      <c r="V326" s="67" t="str">
        <f aca="false">IF($B326=V$1,$C326,"")</f>
        <v/>
      </c>
      <c r="Z326" s="63" t="str">
        <f aca="false">IF($B326=Z$1,$C326,"")</f>
        <v/>
      </c>
      <c r="AD326" s="71" t="str">
        <f aca="false">IF($B326=AD$1,$C326,"")</f>
        <v/>
      </c>
      <c r="AH326" s="67" t="str">
        <f aca="false">IF($B326=AH$1,$C326,"")</f>
        <v/>
      </c>
      <c r="AL326" s="63" t="str">
        <f aca="false">IF($B326=AL$1,$C326,"")</f>
        <v/>
      </c>
      <c r="AP326" s="71" t="str">
        <f aca="false">IF($B326=AP$1,$C326,"")</f>
        <v/>
      </c>
      <c r="AT326" s="67" t="str">
        <f aca="false">IF($B326=AT$1,$C326,"")</f>
        <v/>
      </c>
      <c r="AX326" s="63" t="str">
        <f aca="false">IF($B326=AX$1,$C326,"")</f>
        <v/>
      </c>
      <c r="BB326" s="71" t="str">
        <f aca="false">IF($B326=BB$1,$C326,"")</f>
        <v/>
      </c>
      <c r="BC326" s="75"/>
      <c r="BD326" s="75"/>
      <c r="BE326" s="75"/>
      <c r="BF326" s="67" t="str">
        <f aca="false">IF($B326=BF$1,$C326,"")</f>
        <v/>
      </c>
      <c r="BJ326" s="63" t="str">
        <f aca="false">IF($B326=BJ$1,$C326,"")</f>
        <v/>
      </c>
      <c r="BN326" s="6"/>
      <c r="BO326" s="2"/>
      <c r="BP326" s="2"/>
    </row>
    <row r="327" customFormat="false" ht="12.8" hidden="false" customHeight="false" outlineLevel="0" collapsed="false">
      <c r="A327" s="0" t="str">
        <f aca="false">IFERROR(IF(SMALL(Manquants!E$2:E$900,ROW()-1)=SMALL(Manquants!E$2:E$900,ROW()),"",SMALL(Manquants!E$2:E$900,ROW()-1)),"")</f>
        <v/>
      </c>
      <c r="B327" s="0" t="str">
        <f aca="false">IF(A327="","",VLOOKUP(A327,Manquants!E$1:F$900,2,0))</f>
        <v/>
      </c>
      <c r="C327" s="0" t="str">
        <f aca="false">IF(A327="","",SUMIFS(Manquants!AI:AI,Manquants!E:E,A327))</f>
        <v/>
      </c>
      <c r="J327" s="67" t="str">
        <f aca="false">IF($B327=J$1,$C327,"")</f>
        <v/>
      </c>
      <c r="N327" s="63" t="str">
        <f aca="false">IF($B327=N$1,$C327,"")</f>
        <v/>
      </c>
      <c r="R327" s="71" t="str">
        <f aca="false">IF($B327=R$1,$C327,"")</f>
        <v/>
      </c>
      <c r="V327" s="67" t="str">
        <f aca="false">IF($B327=V$1,$C327,"")</f>
        <v/>
      </c>
      <c r="Z327" s="63" t="str">
        <f aca="false">IF($B327=Z$1,$C327,"")</f>
        <v/>
      </c>
      <c r="AD327" s="71" t="str">
        <f aca="false">IF($B327=AD$1,$C327,"")</f>
        <v/>
      </c>
      <c r="AH327" s="67" t="str">
        <f aca="false">IF($B327=AH$1,$C327,"")</f>
        <v/>
      </c>
      <c r="AL327" s="63" t="str">
        <f aca="false">IF($B327=AL$1,$C327,"")</f>
        <v/>
      </c>
      <c r="AP327" s="71" t="str">
        <f aca="false">IF($B327=AP$1,$C327,"")</f>
        <v/>
      </c>
      <c r="AT327" s="67" t="str">
        <f aca="false">IF($B327=AT$1,$C327,"")</f>
        <v/>
      </c>
      <c r="AX327" s="63" t="str">
        <f aca="false">IF($B327=AX$1,$C327,"")</f>
        <v/>
      </c>
      <c r="BB327" s="71" t="str">
        <f aca="false">IF($B327=BB$1,$C327,"")</f>
        <v/>
      </c>
      <c r="BC327" s="75"/>
      <c r="BD327" s="75"/>
      <c r="BE327" s="75"/>
      <c r="BF327" s="67" t="str">
        <f aca="false">IF($B327=BF$1,$C327,"")</f>
        <v/>
      </c>
      <c r="BJ327" s="63" t="str">
        <f aca="false">IF($B327=BJ$1,$C327,"")</f>
        <v/>
      </c>
      <c r="BN327" s="6"/>
      <c r="BO327" s="2"/>
      <c r="BP327" s="2"/>
    </row>
    <row r="328" customFormat="false" ht="12.8" hidden="false" customHeight="false" outlineLevel="0" collapsed="false">
      <c r="A328" s="0" t="str">
        <f aca="false">IFERROR(IF(SMALL(Manquants!E$2:E$900,ROW()-1)=SMALL(Manquants!E$2:E$900,ROW()),"",SMALL(Manquants!E$2:E$900,ROW()-1)),"")</f>
        <v/>
      </c>
      <c r="B328" s="0" t="str">
        <f aca="false">IF(A328="","",VLOOKUP(A328,Manquants!E$1:F$900,2,0))</f>
        <v/>
      </c>
      <c r="C328" s="0" t="str">
        <f aca="false">IF(A328="","",SUMIFS(Manquants!AI:AI,Manquants!E:E,A328))</f>
        <v/>
      </c>
      <c r="J328" s="67" t="str">
        <f aca="false">IF($B328=J$1,$C328,"")</f>
        <v/>
      </c>
      <c r="N328" s="63" t="str">
        <f aca="false">IF($B328=N$1,$C328,"")</f>
        <v/>
      </c>
      <c r="R328" s="71" t="str">
        <f aca="false">IF($B328=R$1,$C328,"")</f>
        <v/>
      </c>
      <c r="V328" s="67" t="str">
        <f aca="false">IF($B328=V$1,$C328,"")</f>
        <v/>
      </c>
      <c r="Z328" s="63" t="str">
        <f aca="false">IF($B328=Z$1,$C328,"")</f>
        <v/>
      </c>
      <c r="AD328" s="71" t="str">
        <f aca="false">IF($B328=AD$1,$C328,"")</f>
        <v/>
      </c>
      <c r="AH328" s="67" t="str">
        <f aca="false">IF($B328=AH$1,$C328,"")</f>
        <v/>
      </c>
      <c r="AL328" s="63" t="str">
        <f aca="false">IF($B328=AL$1,$C328,"")</f>
        <v/>
      </c>
      <c r="AP328" s="71" t="str">
        <f aca="false">IF($B328=AP$1,$C328,"")</f>
        <v/>
      </c>
      <c r="AT328" s="67" t="str">
        <f aca="false">IF($B328=AT$1,$C328,"")</f>
        <v/>
      </c>
      <c r="AX328" s="63" t="str">
        <f aca="false">IF($B328=AX$1,$C328,"")</f>
        <v/>
      </c>
      <c r="BB328" s="71" t="str">
        <f aca="false">IF($B328=BB$1,$C328,"")</f>
        <v/>
      </c>
      <c r="BC328" s="75"/>
      <c r="BD328" s="75"/>
      <c r="BE328" s="75"/>
      <c r="BF328" s="67" t="str">
        <f aca="false">IF($B328=BF$1,$C328,"")</f>
        <v/>
      </c>
      <c r="BJ328" s="63" t="str">
        <f aca="false">IF($B328=BJ$1,$C328,"")</f>
        <v/>
      </c>
      <c r="BN328" s="6"/>
      <c r="BO328" s="2"/>
      <c r="BP328" s="2"/>
    </row>
    <row r="329" customFormat="false" ht="12.8" hidden="false" customHeight="false" outlineLevel="0" collapsed="false">
      <c r="A329" s="0" t="str">
        <f aca="false">IFERROR(IF(SMALL(Manquants!E$2:E$900,ROW()-1)=SMALL(Manquants!E$2:E$900,ROW()),"",SMALL(Manquants!E$2:E$900,ROW()-1)),"")</f>
        <v/>
      </c>
      <c r="B329" s="0" t="str">
        <f aca="false">IF(A329="","",VLOOKUP(A329,Manquants!E$1:F$900,2,0))</f>
        <v/>
      </c>
      <c r="C329" s="0" t="str">
        <f aca="false">IF(A329="","",SUMIFS(Manquants!AI:AI,Manquants!E:E,A329))</f>
        <v/>
      </c>
      <c r="J329" s="67" t="str">
        <f aca="false">IF($B329=J$1,$C329,"")</f>
        <v/>
      </c>
      <c r="N329" s="63" t="str">
        <f aca="false">IF($B329=N$1,$C329,"")</f>
        <v/>
      </c>
      <c r="R329" s="71" t="str">
        <f aca="false">IF($B329=R$1,$C329,"")</f>
        <v/>
      </c>
      <c r="V329" s="67" t="str">
        <f aca="false">IF($B329=V$1,$C329,"")</f>
        <v/>
      </c>
      <c r="Z329" s="63" t="str">
        <f aca="false">IF($B329=Z$1,$C329,"")</f>
        <v/>
      </c>
      <c r="AD329" s="71" t="str">
        <f aca="false">IF($B329=AD$1,$C329,"")</f>
        <v/>
      </c>
      <c r="AH329" s="67" t="str">
        <f aca="false">IF($B329=AH$1,$C329,"")</f>
        <v/>
      </c>
      <c r="AL329" s="63" t="str">
        <f aca="false">IF($B329=AL$1,$C329,"")</f>
        <v/>
      </c>
      <c r="AP329" s="71" t="str">
        <f aca="false">IF($B329=AP$1,$C329,"")</f>
        <v/>
      </c>
      <c r="AT329" s="67" t="str">
        <f aca="false">IF($B329=AT$1,$C329,"")</f>
        <v/>
      </c>
      <c r="AX329" s="63" t="str">
        <f aca="false">IF($B329=AX$1,$C329,"")</f>
        <v/>
      </c>
      <c r="BB329" s="71" t="str">
        <f aca="false">IF($B329=BB$1,$C329,"")</f>
        <v/>
      </c>
      <c r="BC329" s="75"/>
      <c r="BD329" s="75"/>
      <c r="BE329" s="75"/>
      <c r="BF329" s="67" t="str">
        <f aca="false">IF($B329=BF$1,$C329,"")</f>
        <v/>
      </c>
      <c r="BJ329" s="63" t="str">
        <f aca="false">IF($B329=BJ$1,$C329,"")</f>
        <v/>
      </c>
      <c r="BN329" s="6"/>
      <c r="BO329" s="2"/>
      <c r="BP329" s="2"/>
    </row>
    <row r="330" customFormat="false" ht="12.8" hidden="false" customHeight="false" outlineLevel="0" collapsed="false">
      <c r="A330" s="0" t="str">
        <f aca="false">IFERROR(IF(SMALL(Manquants!E$2:E$900,ROW()-1)=SMALL(Manquants!E$2:E$900,ROW()),"",SMALL(Manquants!E$2:E$900,ROW()-1)),"")</f>
        <v/>
      </c>
      <c r="B330" s="0" t="str">
        <f aca="false">IF(A330="","",VLOOKUP(A330,Manquants!E$1:F$900,2,0))</f>
        <v/>
      </c>
      <c r="C330" s="0" t="str">
        <f aca="false">IF(A330="","",SUMIFS(Manquants!AI:AI,Manquants!E:E,A330))</f>
        <v/>
      </c>
      <c r="J330" s="67" t="str">
        <f aca="false">IF($B330=J$1,$C330,"")</f>
        <v/>
      </c>
      <c r="N330" s="63" t="str">
        <f aca="false">IF($B330=N$1,$C330,"")</f>
        <v/>
      </c>
      <c r="R330" s="71" t="str">
        <f aca="false">IF($B330=R$1,$C330,"")</f>
        <v/>
      </c>
      <c r="V330" s="67" t="str">
        <f aca="false">IF($B330=V$1,$C330,"")</f>
        <v/>
      </c>
      <c r="Z330" s="63" t="str">
        <f aca="false">IF($B330=Z$1,$C330,"")</f>
        <v/>
      </c>
      <c r="AD330" s="71" t="str">
        <f aca="false">IF($B330=AD$1,$C330,"")</f>
        <v/>
      </c>
      <c r="AH330" s="67" t="str">
        <f aca="false">IF($B330=AH$1,$C330,"")</f>
        <v/>
      </c>
      <c r="AL330" s="63" t="str">
        <f aca="false">IF($B330=AL$1,$C330,"")</f>
        <v/>
      </c>
      <c r="AP330" s="71" t="str">
        <f aca="false">IF($B330=AP$1,$C330,"")</f>
        <v/>
      </c>
      <c r="AT330" s="67" t="str">
        <f aca="false">IF($B330=AT$1,$C330,"")</f>
        <v/>
      </c>
      <c r="AX330" s="63" t="str">
        <f aca="false">IF($B330=AX$1,$C330,"")</f>
        <v/>
      </c>
      <c r="BB330" s="71" t="str">
        <f aca="false">IF($B330=BB$1,$C330,"")</f>
        <v/>
      </c>
      <c r="BC330" s="75"/>
      <c r="BD330" s="75"/>
      <c r="BE330" s="75"/>
      <c r="BF330" s="67" t="str">
        <f aca="false">IF($B330=BF$1,$C330,"")</f>
        <v/>
      </c>
      <c r="BJ330" s="63" t="str">
        <f aca="false">IF($B330=BJ$1,$C330,"")</f>
        <v/>
      </c>
      <c r="BN330" s="6"/>
      <c r="BO330" s="2"/>
      <c r="BP330" s="2"/>
    </row>
    <row r="331" customFormat="false" ht="12.8" hidden="false" customHeight="false" outlineLevel="0" collapsed="false">
      <c r="A331" s="0" t="str">
        <f aca="false">IFERROR(IF(SMALL(Manquants!E$2:E$900,ROW()-1)=SMALL(Manquants!E$2:E$900,ROW()),"",SMALL(Manquants!E$2:E$900,ROW()-1)),"")</f>
        <v/>
      </c>
      <c r="B331" s="0" t="str">
        <f aca="false">IF(A331="","",VLOOKUP(A331,Manquants!E$1:F$900,2,0))</f>
        <v/>
      </c>
      <c r="C331" s="0" t="str">
        <f aca="false">IF(A331="","",SUMIFS(Manquants!AI:AI,Manquants!E:E,A331))</f>
        <v/>
      </c>
      <c r="J331" s="67" t="str">
        <f aca="false">IF($B331=J$1,$C331,"")</f>
        <v/>
      </c>
      <c r="N331" s="63" t="str">
        <f aca="false">IF($B331=N$1,$C331,"")</f>
        <v/>
      </c>
      <c r="R331" s="71" t="str">
        <f aca="false">IF($B331=R$1,$C331,"")</f>
        <v/>
      </c>
      <c r="V331" s="67" t="str">
        <f aca="false">IF($B331=V$1,$C331,"")</f>
        <v/>
      </c>
      <c r="Z331" s="63" t="str">
        <f aca="false">IF($B331=Z$1,$C331,"")</f>
        <v/>
      </c>
      <c r="AD331" s="71" t="str">
        <f aca="false">IF($B331=AD$1,$C331,"")</f>
        <v/>
      </c>
      <c r="AH331" s="67" t="str">
        <f aca="false">IF($B331=AH$1,$C331,"")</f>
        <v/>
      </c>
      <c r="AL331" s="63" t="str">
        <f aca="false">IF($B331=AL$1,$C331,"")</f>
        <v/>
      </c>
      <c r="AP331" s="71" t="str">
        <f aca="false">IF($B331=AP$1,$C331,"")</f>
        <v/>
      </c>
      <c r="AT331" s="67" t="str">
        <f aca="false">IF($B331=AT$1,$C331,"")</f>
        <v/>
      </c>
      <c r="AX331" s="63" t="str">
        <f aca="false">IF($B331=AX$1,$C331,"")</f>
        <v/>
      </c>
      <c r="BB331" s="71" t="str">
        <f aca="false">IF($B331=BB$1,$C331,"")</f>
        <v/>
      </c>
      <c r="BC331" s="75"/>
      <c r="BD331" s="75"/>
      <c r="BE331" s="75"/>
      <c r="BF331" s="67" t="str">
        <f aca="false">IF($B331=BF$1,$C331,"")</f>
        <v/>
      </c>
      <c r="BJ331" s="63" t="str">
        <f aca="false">IF($B331=BJ$1,$C331,"")</f>
        <v/>
      </c>
      <c r="BN331" s="6"/>
      <c r="BO331" s="2"/>
      <c r="BP331" s="2"/>
    </row>
    <row r="332" customFormat="false" ht="12.8" hidden="false" customHeight="false" outlineLevel="0" collapsed="false">
      <c r="A332" s="0" t="str">
        <f aca="false">IFERROR(IF(SMALL(Manquants!E$2:E$900,ROW()-1)=SMALL(Manquants!E$2:E$900,ROW()),"",SMALL(Manquants!E$2:E$900,ROW()-1)),"")</f>
        <v/>
      </c>
      <c r="B332" s="0" t="str">
        <f aca="false">IF(A332="","",VLOOKUP(A332,Manquants!E$1:F$900,2,0))</f>
        <v/>
      </c>
      <c r="C332" s="0" t="str">
        <f aca="false">IF(A332="","",SUMIFS(Manquants!AI:AI,Manquants!E:E,A332))</f>
        <v/>
      </c>
      <c r="J332" s="67" t="str">
        <f aca="false">IF($B332=J$1,$C332,"")</f>
        <v/>
      </c>
      <c r="N332" s="63" t="str">
        <f aca="false">IF($B332=N$1,$C332,"")</f>
        <v/>
      </c>
      <c r="R332" s="71" t="str">
        <f aca="false">IF($B332=R$1,$C332,"")</f>
        <v/>
      </c>
      <c r="V332" s="67" t="str">
        <f aca="false">IF($B332=V$1,$C332,"")</f>
        <v/>
      </c>
      <c r="Z332" s="63" t="str">
        <f aca="false">IF($B332=Z$1,$C332,"")</f>
        <v/>
      </c>
      <c r="AD332" s="71" t="str">
        <f aca="false">IF($B332=AD$1,$C332,"")</f>
        <v/>
      </c>
      <c r="AH332" s="67" t="str">
        <f aca="false">IF($B332=AH$1,$C332,"")</f>
        <v/>
      </c>
      <c r="AL332" s="63" t="str">
        <f aca="false">IF($B332=AL$1,$C332,"")</f>
        <v/>
      </c>
      <c r="AP332" s="71" t="str">
        <f aca="false">IF($B332=AP$1,$C332,"")</f>
        <v/>
      </c>
      <c r="AT332" s="67" t="str">
        <f aca="false">IF($B332=AT$1,$C332,"")</f>
        <v/>
      </c>
      <c r="AX332" s="63" t="str">
        <f aca="false">IF($B332=AX$1,$C332,"")</f>
        <v/>
      </c>
      <c r="BB332" s="71" t="str">
        <f aca="false">IF($B332=BB$1,$C332,"")</f>
        <v/>
      </c>
      <c r="BC332" s="75"/>
      <c r="BD332" s="75"/>
      <c r="BE332" s="75"/>
      <c r="BF332" s="67" t="str">
        <f aca="false">IF($B332=BF$1,$C332,"")</f>
        <v/>
      </c>
      <c r="BJ332" s="63" t="str">
        <f aca="false">IF($B332=BJ$1,$C332,"")</f>
        <v/>
      </c>
      <c r="BN332" s="6"/>
      <c r="BO332" s="2"/>
      <c r="BP332" s="2"/>
    </row>
    <row r="333" customFormat="false" ht="12.8" hidden="false" customHeight="false" outlineLevel="0" collapsed="false">
      <c r="A333" s="0" t="str">
        <f aca="false">IFERROR(IF(SMALL(Manquants!E$2:E$900,ROW()-1)=SMALL(Manquants!E$2:E$900,ROW()),"",SMALL(Manquants!E$2:E$900,ROW()-1)),"")</f>
        <v/>
      </c>
      <c r="B333" s="0" t="str">
        <f aca="false">IF(A333="","",VLOOKUP(A333,Manquants!E$1:F$900,2,0))</f>
        <v/>
      </c>
      <c r="C333" s="0" t="str">
        <f aca="false">IF(A333="","",SUMIFS(Manquants!AI:AI,Manquants!E:E,A333))</f>
        <v/>
      </c>
      <c r="J333" s="67" t="str">
        <f aca="false">IF($B333=J$1,$C333,"")</f>
        <v/>
      </c>
      <c r="N333" s="63" t="str">
        <f aca="false">IF($B333=N$1,$C333,"")</f>
        <v/>
      </c>
      <c r="R333" s="71" t="str">
        <f aca="false">IF($B333=R$1,$C333,"")</f>
        <v/>
      </c>
      <c r="V333" s="67" t="str">
        <f aca="false">IF($B333=V$1,$C333,"")</f>
        <v/>
      </c>
      <c r="Z333" s="63" t="str">
        <f aca="false">IF($B333=Z$1,$C333,"")</f>
        <v/>
      </c>
      <c r="AD333" s="71" t="str">
        <f aca="false">IF($B333=AD$1,$C333,"")</f>
        <v/>
      </c>
      <c r="AH333" s="67" t="str">
        <f aca="false">IF($B333=AH$1,$C333,"")</f>
        <v/>
      </c>
      <c r="AL333" s="63" t="str">
        <f aca="false">IF($B333=AL$1,$C333,"")</f>
        <v/>
      </c>
      <c r="AP333" s="71" t="str">
        <f aca="false">IF($B333=AP$1,$C333,"")</f>
        <v/>
      </c>
      <c r="AT333" s="67" t="str">
        <f aca="false">IF($B333=AT$1,$C333,"")</f>
        <v/>
      </c>
      <c r="AX333" s="63" t="str">
        <f aca="false">IF($B333=AX$1,$C333,"")</f>
        <v/>
      </c>
      <c r="BB333" s="71" t="str">
        <f aca="false">IF($B333=BB$1,$C333,"")</f>
        <v/>
      </c>
      <c r="BC333" s="75"/>
      <c r="BD333" s="75"/>
      <c r="BE333" s="75"/>
      <c r="BF333" s="67" t="str">
        <f aca="false">IF($B333=BF$1,$C333,"")</f>
        <v/>
      </c>
      <c r="BJ333" s="63" t="str">
        <f aca="false">IF($B333=BJ$1,$C333,"")</f>
        <v/>
      </c>
      <c r="BN333" s="6"/>
      <c r="BO333" s="2"/>
      <c r="BP333" s="2"/>
    </row>
    <row r="334" customFormat="false" ht="12.8" hidden="false" customHeight="false" outlineLevel="0" collapsed="false">
      <c r="A334" s="0" t="str">
        <f aca="false">IFERROR(IF(SMALL(Manquants!E$2:E$900,ROW()-1)=SMALL(Manquants!E$2:E$900,ROW()),"",SMALL(Manquants!E$2:E$900,ROW()-1)),"")</f>
        <v/>
      </c>
      <c r="B334" s="0" t="str">
        <f aca="false">IF(A334="","",VLOOKUP(A334,Manquants!E$1:F$900,2,0))</f>
        <v/>
      </c>
      <c r="C334" s="0" t="str">
        <f aca="false">IF(A334="","",SUMIFS(Manquants!AI:AI,Manquants!E:E,A334))</f>
        <v/>
      </c>
      <c r="J334" s="67" t="str">
        <f aca="false">IF($B334=J$1,$C334,"")</f>
        <v/>
      </c>
      <c r="N334" s="63" t="str">
        <f aca="false">IF($B334=N$1,$C334,"")</f>
        <v/>
      </c>
      <c r="R334" s="71" t="str">
        <f aca="false">IF($B334=R$1,$C334,"")</f>
        <v/>
      </c>
      <c r="V334" s="67" t="str">
        <f aca="false">IF($B334=V$1,$C334,"")</f>
        <v/>
      </c>
      <c r="Z334" s="63" t="str">
        <f aca="false">IF($B334=Z$1,$C334,"")</f>
        <v/>
      </c>
      <c r="AD334" s="71" t="str">
        <f aca="false">IF($B334=AD$1,$C334,"")</f>
        <v/>
      </c>
      <c r="AH334" s="67" t="str">
        <f aca="false">IF($B334=AH$1,$C334,"")</f>
        <v/>
      </c>
      <c r="AL334" s="63" t="str">
        <f aca="false">IF($B334=AL$1,$C334,"")</f>
        <v/>
      </c>
      <c r="AP334" s="71" t="str">
        <f aca="false">IF($B334=AP$1,$C334,"")</f>
        <v/>
      </c>
      <c r="AT334" s="67" t="str">
        <f aca="false">IF($B334=AT$1,$C334,"")</f>
        <v/>
      </c>
      <c r="AX334" s="63" t="str">
        <f aca="false">IF($B334=AX$1,$C334,"")</f>
        <v/>
      </c>
      <c r="BB334" s="71" t="str">
        <f aca="false">IF($B334=BB$1,$C334,"")</f>
        <v/>
      </c>
      <c r="BC334" s="75"/>
      <c r="BD334" s="75"/>
      <c r="BE334" s="75"/>
      <c r="BF334" s="67" t="str">
        <f aca="false">IF($B334=BF$1,$C334,"")</f>
        <v/>
      </c>
      <c r="BJ334" s="63" t="str">
        <f aca="false">IF($B334=BJ$1,$C334,"")</f>
        <v/>
      </c>
      <c r="BN334" s="6"/>
      <c r="BO334" s="2"/>
      <c r="BP334" s="2"/>
    </row>
    <row r="335" customFormat="false" ht="12.8" hidden="false" customHeight="false" outlineLevel="0" collapsed="false">
      <c r="A335" s="0" t="str">
        <f aca="false">IFERROR(IF(SMALL(Manquants!E$2:E$900,ROW()-1)=SMALL(Manquants!E$2:E$900,ROW()),"",SMALL(Manquants!E$2:E$900,ROW()-1)),"")</f>
        <v/>
      </c>
      <c r="B335" s="0" t="str">
        <f aca="false">IF(A335="","",VLOOKUP(A335,Manquants!E$1:F$900,2,0))</f>
        <v/>
      </c>
      <c r="C335" s="0" t="str">
        <f aca="false">IF(A335="","",SUMIFS(Manquants!AI:AI,Manquants!E:E,A335))</f>
        <v/>
      </c>
      <c r="J335" s="67" t="str">
        <f aca="false">IF($B335=J$1,$C335,"")</f>
        <v/>
      </c>
      <c r="N335" s="63" t="str">
        <f aca="false">IF($B335=N$1,$C335,"")</f>
        <v/>
      </c>
      <c r="R335" s="71" t="str">
        <f aca="false">IF($B335=R$1,$C335,"")</f>
        <v/>
      </c>
      <c r="V335" s="67" t="str">
        <f aca="false">IF($B335=V$1,$C335,"")</f>
        <v/>
      </c>
      <c r="Z335" s="63" t="str">
        <f aca="false">IF($B335=Z$1,$C335,"")</f>
        <v/>
      </c>
      <c r="AD335" s="71" t="str">
        <f aca="false">IF($B335=AD$1,$C335,"")</f>
        <v/>
      </c>
      <c r="AH335" s="67" t="str">
        <f aca="false">IF($B335=AH$1,$C335,"")</f>
        <v/>
      </c>
      <c r="AL335" s="63" t="str">
        <f aca="false">IF($B335=AL$1,$C335,"")</f>
        <v/>
      </c>
      <c r="AP335" s="71" t="str">
        <f aca="false">IF($B335=AP$1,$C335,"")</f>
        <v/>
      </c>
      <c r="AT335" s="67" t="str">
        <f aca="false">IF($B335=AT$1,$C335,"")</f>
        <v/>
      </c>
      <c r="AX335" s="63" t="str">
        <f aca="false">IF($B335=AX$1,$C335,"")</f>
        <v/>
      </c>
      <c r="BB335" s="71" t="str">
        <f aca="false">IF($B335=BB$1,$C335,"")</f>
        <v/>
      </c>
      <c r="BC335" s="75"/>
      <c r="BD335" s="75"/>
      <c r="BE335" s="75"/>
      <c r="BF335" s="67" t="str">
        <f aca="false">IF($B335=BF$1,$C335,"")</f>
        <v/>
      </c>
      <c r="BJ335" s="63" t="str">
        <f aca="false">IF($B335=BJ$1,$C335,"")</f>
        <v/>
      </c>
      <c r="BN335" s="6"/>
      <c r="BO335" s="2"/>
      <c r="BP335" s="2"/>
    </row>
    <row r="336" customFormat="false" ht="12.8" hidden="false" customHeight="false" outlineLevel="0" collapsed="false">
      <c r="A336" s="0" t="str">
        <f aca="false">IFERROR(IF(SMALL(Manquants!E$2:E$900,ROW()-1)=SMALL(Manquants!E$2:E$900,ROW()),"",SMALL(Manquants!E$2:E$900,ROW()-1)),"")</f>
        <v/>
      </c>
      <c r="B336" s="0" t="str">
        <f aca="false">IF(A336="","",VLOOKUP(A336,Manquants!E$1:F$900,2,0))</f>
        <v/>
      </c>
      <c r="C336" s="0" t="str">
        <f aca="false">IF(A336="","",SUMIFS(Manquants!AI:AI,Manquants!E:E,A336))</f>
        <v/>
      </c>
      <c r="J336" s="67" t="str">
        <f aca="false">IF($B336=J$1,$C336,"")</f>
        <v/>
      </c>
      <c r="N336" s="63" t="str">
        <f aca="false">IF($B336=N$1,$C336,"")</f>
        <v/>
      </c>
      <c r="R336" s="71" t="str">
        <f aca="false">IF($B336=R$1,$C336,"")</f>
        <v/>
      </c>
      <c r="V336" s="67" t="str">
        <f aca="false">IF($B336=V$1,$C336,"")</f>
        <v/>
      </c>
      <c r="Z336" s="63" t="str">
        <f aca="false">IF($B336=Z$1,$C336,"")</f>
        <v/>
      </c>
      <c r="AD336" s="71" t="str">
        <f aca="false">IF($B336=AD$1,$C336,"")</f>
        <v/>
      </c>
      <c r="AH336" s="67" t="str">
        <f aca="false">IF($B336=AH$1,$C336,"")</f>
        <v/>
      </c>
      <c r="AL336" s="63" t="str">
        <f aca="false">IF($B336=AL$1,$C336,"")</f>
        <v/>
      </c>
      <c r="AP336" s="71" t="str">
        <f aca="false">IF($B336=AP$1,$C336,"")</f>
        <v/>
      </c>
      <c r="AT336" s="67" t="str">
        <f aca="false">IF($B336=AT$1,$C336,"")</f>
        <v/>
      </c>
      <c r="AX336" s="63" t="str">
        <f aca="false">IF($B336=AX$1,$C336,"")</f>
        <v/>
      </c>
      <c r="BB336" s="71" t="str">
        <f aca="false">IF($B336=BB$1,$C336,"")</f>
        <v/>
      </c>
      <c r="BC336" s="75"/>
      <c r="BD336" s="75"/>
      <c r="BE336" s="75"/>
      <c r="BF336" s="67" t="str">
        <f aca="false">IF($B336=BF$1,$C336,"")</f>
        <v/>
      </c>
      <c r="BJ336" s="63" t="str">
        <f aca="false">IF($B336=BJ$1,$C336,"")</f>
        <v/>
      </c>
      <c r="BN336" s="6"/>
      <c r="BO336" s="2"/>
      <c r="BP336" s="2"/>
    </row>
    <row r="337" customFormat="false" ht="12.8" hidden="false" customHeight="false" outlineLevel="0" collapsed="false">
      <c r="A337" s="0" t="str">
        <f aca="false">IFERROR(IF(SMALL(Manquants!E$2:E$900,ROW()-1)=SMALL(Manquants!E$2:E$900,ROW()),"",SMALL(Manquants!E$2:E$900,ROW()-1)),"")</f>
        <v/>
      </c>
      <c r="B337" s="0" t="str">
        <f aca="false">IF(A337="","",VLOOKUP(A337,Manquants!E$1:F$900,2,0))</f>
        <v/>
      </c>
      <c r="C337" s="0" t="str">
        <f aca="false">IF(A337="","",SUMIFS(Manquants!AI:AI,Manquants!E:E,A337))</f>
        <v/>
      </c>
      <c r="J337" s="67" t="str">
        <f aca="false">IF($B337=J$1,$C337,"")</f>
        <v/>
      </c>
      <c r="N337" s="63" t="str">
        <f aca="false">IF($B337=N$1,$C337,"")</f>
        <v/>
      </c>
      <c r="R337" s="71" t="str">
        <f aca="false">IF($B337=R$1,$C337,"")</f>
        <v/>
      </c>
      <c r="V337" s="67" t="str">
        <f aca="false">IF($B337=V$1,$C337,"")</f>
        <v/>
      </c>
      <c r="Z337" s="63" t="str">
        <f aca="false">IF($B337=Z$1,$C337,"")</f>
        <v/>
      </c>
      <c r="AD337" s="71" t="str">
        <f aca="false">IF($B337=AD$1,$C337,"")</f>
        <v/>
      </c>
      <c r="AH337" s="67" t="str">
        <f aca="false">IF($B337=AH$1,$C337,"")</f>
        <v/>
      </c>
      <c r="AL337" s="63" t="str">
        <f aca="false">IF($B337=AL$1,$C337,"")</f>
        <v/>
      </c>
      <c r="AP337" s="71" t="str">
        <f aca="false">IF($B337=AP$1,$C337,"")</f>
        <v/>
      </c>
      <c r="AT337" s="67" t="str">
        <f aca="false">IF($B337=AT$1,$C337,"")</f>
        <v/>
      </c>
      <c r="AX337" s="63" t="str">
        <f aca="false">IF($B337=AX$1,$C337,"")</f>
        <v/>
      </c>
      <c r="BB337" s="71" t="str">
        <f aca="false">IF($B337=BB$1,$C337,"")</f>
        <v/>
      </c>
      <c r="BC337" s="75"/>
      <c r="BD337" s="75"/>
      <c r="BE337" s="75"/>
      <c r="BF337" s="67" t="str">
        <f aca="false">IF($B337=BF$1,$C337,"")</f>
        <v/>
      </c>
      <c r="BJ337" s="63" t="str">
        <f aca="false">IF($B337=BJ$1,$C337,"")</f>
        <v/>
      </c>
      <c r="BN337" s="6"/>
      <c r="BO337" s="2"/>
      <c r="BP337" s="2"/>
    </row>
    <row r="338" customFormat="false" ht="12.8" hidden="false" customHeight="false" outlineLevel="0" collapsed="false">
      <c r="A338" s="0" t="str">
        <f aca="false">IFERROR(IF(SMALL(Manquants!E$2:E$900,ROW()-1)=SMALL(Manquants!E$2:E$900,ROW()),"",SMALL(Manquants!E$2:E$900,ROW()-1)),"")</f>
        <v/>
      </c>
      <c r="B338" s="0" t="str">
        <f aca="false">IF(A338="","",VLOOKUP(A338,Manquants!E$1:F$900,2,0))</f>
        <v/>
      </c>
      <c r="C338" s="0" t="str">
        <f aca="false">IF(A338="","",SUMIFS(Manquants!AI:AI,Manquants!E:E,A338))</f>
        <v/>
      </c>
      <c r="J338" s="67" t="str">
        <f aca="false">IF($B338=J$1,$C338,"")</f>
        <v/>
      </c>
      <c r="N338" s="63" t="str">
        <f aca="false">IF($B338=N$1,$C338,"")</f>
        <v/>
      </c>
      <c r="R338" s="71" t="str">
        <f aca="false">IF($B338=R$1,$C338,"")</f>
        <v/>
      </c>
      <c r="V338" s="67" t="str">
        <f aca="false">IF($B338=V$1,$C338,"")</f>
        <v/>
      </c>
      <c r="Z338" s="63" t="str">
        <f aca="false">IF($B338=Z$1,$C338,"")</f>
        <v/>
      </c>
      <c r="AD338" s="71" t="str">
        <f aca="false">IF($B338=AD$1,$C338,"")</f>
        <v/>
      </c>
      <c r="AH338" s="67" t="str">
        <f aca="false">IF($B338=AH$1,$C338,"")</f>
        <v/>
      </c>
      <c r="AL338" s="63" t="str">
        <f aca="false">IF($B338=AL$1,$C338,"")</f>
        <v/>
      </c>
      <c r="AP338" s="71" t="str">
        <f aca="false">IF($B338=AP$1,$C338,"")</f>
        <v/>
      </c>
      <c r="AT338" s="67" t="str">
        <f aca="false">IF($B338=AT$1,$C338,"")</f>
        <v/>
      </c>
      <c r="AX338" s="63" t="str">
        <f aca="false">IF($B338=AX$1,$C338,"")</f>
        <v/>
      </c>
      <c r="BB338" s="71" t="str">
        <f aca="false">IF($B338=BB$1,$C338,"")</f>
        <v/>
      </c>
      <c r="BC338" s="75"/>
      <c r="BD338" s="75"/>
      <c r="BE338" s="75"/>
      <c r="BF338" s="67" t="str">
        <f aca="false">IF($B338=BF$1,$C338,"")</f>
        <v/>
      </c>
      <c r="BJ338" s="63" t="str">
        <f aca="false">IF($B338=BJ$1,$C338,"")</f>
        <v/>
      </c>
      <c r="BN338" s="6"/>
      <c r="BO338" s="2"/>
      <c r="BP338" s="2"/>
    </row>
    <row r="339" customFormat="false" ht="12.8" hidden="false" customHeight="false" outlineLevel="0" collapsed="false">
      <c r="A339" s="0" t="str">
        <f aca="false">IFERROR(IF(SMALL(Manquants!E$2:E$900,ROW()-1)=SMALL(Manquants!E$2:E$900,ROW()),"",SMALL(Manquants!E$2:E$900,ROW()-1)),"")</f>
        <v/>
      </c>
      <c r="B339" s="0" t="str">
        <f aca="false">IF(A339="","",VLOOKUP(A339,Manquants!E$1:F$900,2,0))</f>
        <v/>
      </c>
      <c r="C339" s="0" t="str">
        <f aca="false">IF(A339="","",SUMIFS(Manquants!AI:AI,Manquants!E:E,A339))</f>
        <v/>
      </c>
      <c r="J339" s="67" t="str">
        <f aca="false">IF($B339=J$1,$C339,"")</f>
        <v/>
      </c>
      <c r="N339" s="63" t="str">
        <f aca="false">IF($B339=N$1,$C339,"")</f>
        <v/>
      </c>
      <c r="R339" s="71" t="str">
        <f aca="false">IF($B339=R$1,$C339,"")</f>
        <v/>
      </c>
      <c r="V339" s="67" t="str">
        <f aca="false">IF($B339=V$1,$C339,"")</f>
        <v/>
      </c>
      <c r="Z339" s="63" t="str">
        <f aca="false">IF($B339=Z$1,$C339,"")</f>
        <v/>
      </c>
      <c r="AD339" s="71" t="str">
        <f aca="false">IF($B339=AD$1,$C339,"")</f>
        <v/>
      </c>
      <c r="AH339" s="67" t="str">
        <f aca="false">IF($B339=AH$1,$C339,"")</f>
        <v/>
      </c>
      <c r="AL339" s="63" t="str">
        <f aca="false">IF($B339=AL$1,$C339,"")</f>
        <v/>
      </c>
      <c r="AP339" s="71" t="str">
        <f aca="false">IF($B339=AP$1,$C339,"")</f>
        <v/>
      </c>
      <c r="AT339" s="67" t="str">
        <f aca="false">IF($B339=AT$1,$C339,"")</f>
        <v/>
      </c>
      <c r="AX339" s="63" t="str">
        <f aca="false">IF($B339=AX$1,$C339,"")</f>
        <v/>
      </c>
      <c r="BB339" s="71" t="str">
        <f aca="false">IF($B339=BB$1,$C339,"")</f>
        <v/>
      </c>
      <c r="BC339" s="75"/>
      <c r="BD339" s="75"/>
      <c r="BE339" s="75"/>
      <c r="BF339" s="67" t="str">
        <f aca="false">IF($B339=BF$1,$C339,"")</f>
        <v/>
      </c>
      <c r="BJ339" s="63" t="str">
        <f aca="false">IF($B339=BJ$1,$C339,"")</f>
        <v/>
      </c>
      <c r="BN339" s="6"/>
      <c r="BO339" s="2"/>
      <c r="BP339" s="2"/>
    </row>
    <row r="340" customFormat="false" ht="12.8" hidden="false" customHeight="false" outlineLevel="0" collapsed="false">
      <c r="A340" s="0" t="str">
        <f aca="false">IFERROR(IF(SMALL(Manquants!E$2:E$900,ROW()-1)=SMALL(Manquants!E$2:E$900,ROW()),"",SMALL(Manquants!E$2:E$900,ROW()-1)),"")</f>
        <v/>
      </c>
      <c r="B340" s="0" t="str">
        <f aca="false">IF(A340="","",VLOOKUP(A340,Manquants!E$1:F$900,2,0))</f>
        <v/>
      </c>
      <c r="C340" s="0" t="str">
        <f aca="false">IF(A340="","",SUMIFS(Manquants!AI:AI,Manquants!E:E,A340))</f>
        <v/>
      </c>
      <c r="J340" s="67" t="str">
        <f aca="false">IF($B340=J$1,$C340,"")</f>
        <v/>
      </c>
      <c r="N340" s="63" t="str">
        <f aca="false">IF($B340=N$1,$C340,"")</f>
        <v/>
      </c>
      <c r="R340" s="71" t="str">
        <f aca="false">IF($B340=R$1,$C340,"")</f>
        <v/>
      </c>
      <c r="V340" s="67" t="str">
        <f aca="false">IF($B340=V$1,$C340,"")</f>
        <v/>
      </c>
      <c r="Z340" s="63" t="str">
        <f aca="false">IF($B340=Z$1,$C340,"")</f>
        <v/>
      </c>
      <c r="AD340" s="71" t="str">
        <f aca="false">IF($B340=AD$1,$C340,"")</f>
        <v/>
      </c>
      <c r="AH340" s="67" t="str">
        <f aca="false">IF($B340=AH$1,$C340,"")</f>
        <v/>
      </c>
      <c r="AL340" s="63" t="str">
        <f aca="false">IF($B340=AL$1,$C340,"")</f>
        <v/>
      </c>
      <c r="AP340" s="71" t="str">
        <f aca="false">IF($B340=AP$1,$C340,"")</f>
        <v/>
      </c>
      <c r="AT340" s="67" t="str">
        <f aca="false">IF($B340=AT$1,$C340,"")</f>
        <v/>
      </c>
      <c r="AX340" s="63" t="str">
        <f aca="false">IF($B340=AX$1,$C340,"")</f>
        <v/>
      </c>
      <c r="BB340" s="71" t="str">
        <f aca="false">IF($B340=BB$1,$C340,"")</f>
        <v/>
      </c>
      <c r="BC340" s="75"/>
      <c r="BD340" s="75"/>
      <c r="BE340" s="75"/>
      <c r="BF340" s="67" t="str">
        <f aca="false">IF($B340=BF$1,$C340,"")</f>
        <v/>
      </c>
      <c r="BJ340" s="63" t="str">
        <f aca="false">IF($B340=BJ$1,$C340,"")</f>
        <v/>
      </c>
      <c r="BN340" s="6"/>
      <c r="BO340" s="2"/>
      <c r="BP340" s="2"/>
    </row>
    <row r="341" customFormat="false" ht="12.8" hidden="false" customHeight="false" outlineLevel="0" collapsed="false">
      <c r="A341" s="0" t="str">
        <f aca="false">IFERROR(IF(SMALL(Manquants!E$2:E$900,ROW()-1)=SMALL(Manquants!E$2:E$900,ROW()),"",SMALL(Manquants!E$2:E$900,ROW()-1)),"")</f>
        <v/>
      </c>
      <c r="B341" s="0" t="str">
        <f aca="false">IF(A341="","",VLOOKUP(A341,Manquants!E$1:F$900,2,0))</f>
        <v/>
      </c>
      <c r="C341" s="0" t="str">
        <f aca="false">IF(A341="","",SUMIFS(Manquants!AI:AI,Manquants!E:E,A341))</f>
        <v/>
      </c>
      <c r="J341" s="67" t="str">
        <f aca="false">IF($B341=J$1,$C341,"")</f>
        <v/>
      </c>
      <c r="N341" s="63" t="str">
        <f aca="false">IF($B341=N$1,$C341,"")</f>
        <v/>
      </c>
      <c r="R341" s="71" t="str">
        <f aca="false">IF($B341=R$1,$C341,"")</f>
        <v/>
      </c>
      <c r="V341" s="67" t="str">
        <f aca="false">IF($B341=V$1,$C341,"")</f>
        <v/>
      </c>
      <c r="Z341" s="63" t="str">
        <f aca="false">IF($B341=Z$1,$C341,"")</f>
        <v/>
      </c>
      <c r="AD341" s="71" t="str">
        <f aca="false">IF($B341=AD$1,$C341,"")</f>
        <v/>
      </c>
      <c r="AH341" s="67" t="str">
        <f aca="false">IF($B341=AH$1,$C341,"")</f>
        <v/>
      </c>
      <c r="AL341" s="63" t="str">
        <f aca="false">IF($B341=AL$1,$C341,"")</f>
        <v/>
      </c>
      <c r="AP341" s="71" t="str">
        <f aca="false">IF($B341=AP$1,$C341,"")</f>
        <v/>
      </c>
      <c r="AT341" s="67" t="str">
        <f aca="false">IF($B341=AT$1,$C341,"")</f>
        <v/>
      </c>
      <c r="AX341" s="63" t="str">
        <f aca="false">IF($B341=AX$1,$C341,"")</f>
        <v/>
      </c>
      <c r="BB341" s="71" t="str">
        <f aca="false">IF($B341=BB$1,$C341,"")</f>
        <v/>
      </c>
      <c r="BC341" s="75"/>
      <c r="BD341" s="75"/>
      <c r="BE341" s="75"/>
      <c r="BF341" s="67" t="str">
        <f aca="false">IF($B341=BF$1,$C341,"")</f>
        <v/>
      </c>
      <c r="BJ341" s="63" t="str">
        <f aca="false">IF($B341=BJ$1,$C341,"")</f>
        <v/>
      </c>
      <c r="BN341" s="6"/>
      <c r="BO341" s="2"/>
      <c r="BP341" s="2"/>
    </row>
    <row r="342" customFormat="false" ht="12.8" hidden="false" customHeight="false" outlineLevel="0" collapsed="false">
      <c r="A342" s="0" t="str">
        <f aca="false">IFERROR(IF(SMALL(Manquants!E$2:E$900,ROW()-1)=SMALL(Manquants!E$2:E$900,ROW()),"",SMALL(Manquants!E$2:E$900,ROW()-1)),"")</f>
        <v/>
      </c>
      <c r="B342" s="0" t="str">
        <f aca="false">IF(A342="","",VLOOKUP(A342,Manquants!E$1:F$900,2,0))</f>
        <v/>
      </c>
      <c r="C342" s="0" t="str">
        <f aca="false">IF(A342="","",SUMIFS(Manquants!AI:AI,Manquants!E:E,A342))</f>
        <v/>
      </c>
      <c r="J342" s="67" t="str">
        <f aca="false">IF($B342=J$1,$C342,"")</f>
        <v/>
      </c>
      <c r="N342" s="63" t="str">
        <f aca="false">IF($B342=N$1,$C342,"")</f>
        <v/>
      </c>
      <c r="R342" s="71" t="str">
        <f aca="false">IF($B342=R$1,$C342,"")</f>
        <v/>
      </c>
      <c r="V342" s="67" t="str">
        <f aca="false">IF($B342=V$1,$C342,"")</f>
        <v/>
      </c>
      <c r="Z342" s="63" t="str">
        <f aca="false">IF($B342=Z$1,$C342,"")</f>
        <v/>
      </c>
      <c r="AD342" s="71" t="str">
        <f aca="false">IF($B342=AD$1,$C342,"")</f>
        <v/>
      </c>
      <c r="AH342" s="67" t="str">
        <f aca="false">IF($B342=AH$1,$C342,"")</f>
        <v/>
      </c>
      <c r="AL342" s="63" t="str">
        <f aca="false">IF($B342=AL$1,$C342,"")</f>
        <v/>
      </c>
      <c r="AP342" s="71" t="str">
        <f aca="false">IF($B342=AP$1,$C342,"")</f>
        <v/>
      </c>
      <c r="AT342" s="67" t="str">
        <f aca="false">IF($B342=AT$1,$C342,"")</f>
        <v/>
      </c>
      <c r="AX342" s="63" t="str">
        <f aca="false">IF($B342=AX$1,$C342,"")</f>
        <v/>
      </c>
      <c r="BB342" s="71" t="str">
        <f aca="false">IF($B342=BB$1,$C342,"")</f>
        <v/>
      </c>
      <c r="BC342" s="75"/>
      <c r="BD342" s="75"/>
      <c r="BE342" s="75"/>
      <c r="BF342" s="67" t="str">
        <f aca="false">IF($B342=BF$1,$C342,"")</f>
        <v/>
      </c>
      <c r="BJ342" s="63" t="str">
        <f aca="false">IF($B342=BJ$1,$C342,"")</f>
        <v/>
      </c>
      <c r="BN342" s="6"/>
      <c r="BO342" s="2"/>
      <c r="BP342" s="2"/>
    </row>
    <row r="343" customFormat="false" ht="12.8" hidden="false" customHeight="false" outlineLevel="0" collapsed="false">
      <c r="A343" s="0" t="str">
        <f aca="false">IFERROR(IF(SMALL(Manquants!E$2:E$900,ROW()-1)=SMALL(Manquants!E$2:E$900,ROW()),"",SMALL(Manquants!E$2:E$900,ROW()-1)),"")</f>
        <v/>
      </c>
      <c r="B343" s="0" t="str">
        <f aca="false">IF(A343="","",VLOOKUP(A343,Manquants!E$1:F$900,2,0))</f>
        <v/>
      </c>
      <c r="C343" s="0" t="str">
        <f aca="false">IF(A343="","",SUMIFS(Manquants!AI:AI,Manquants!E:E,A343))</f>
        <v/>
      </c>
      <c r="J343" s="67" t="str">
        <f aca="false">IF($B343=J$1,$C343,"")</f>
        <v/>
      </c>
      <c r="N343" s="63" t="str">
        <f aca="false">IF($B343=N$1,$C343,"")</f>
        <v/>
      </c>
      <c r="R343" s="71" t="str">
        <f aca="false">IF($B343=R$1,$C343,"")</f>
        <v/>
      </c>
      <c r="V343" s="67" t="str">
        <f aca="false">IF($B343=V$1,$C343,"")</f>
        <v/>
      </c>
      <c r="Z343" s="63" t="str">
        <f aca="false">IF($B343=Z$1,$C343,"")</f>
        <v/>
      </c>
      <c r="AD343" s="71" t="str">
        <f aca="false">IF($B343=AD$1,$C343,"")</f>
        <v/>
      </c>
      <c r="AH343" s="67" t="str">
        <f aca="false">IF($B343=AH$1,$C343,"")</f>
        <v/>
      </c>
      <c r="AL343" s="63" t="str">
        <f aca="false">IF($B343=AL$1,$C343,"")</f>
        <v/>
      </c>
      <c r="AP343" s="71" t="str">
        <f aca="false">IF($B343=AP$1,$C343,"")</f>
        <v/>
      </c>
      <c r="AT343" s="67" t="str">
        <f aca="false">IF($B343=AT$1,$C343,"")</f>
        <v/>
      </c>
      <c r="AX343" s="63" t="str">
        <f aca="false">IF($B343=AX$1,$C343,"")</f>
        <v/>
      </c>
      <c r="BB343" s="71" t="str">
        <f aca="false">IF($B343=BB$1,$C343,"")</f>
        <v/>
      </c>
      <c r="BC343" s="75"/>
      <c r="BD343" s="75"/>
      <c r="BE343" s="75"/>
      <c r="BF343" s="67" t="str">
        <f aca="false">IF($B343=BF$1,$C343,"")</f>
        <v/>
      </c>
      <c r="BJ343" s="63" t="str">
        <f aca="false">IF($B343=BJ$1,$C343,"")</f>
        <v/>
      </c>
      <c r="BN343" s="6"/>
      <c r="BO343" s="2"/>
      <c r="BP343" s="2"/>
    </row>
    <row r="344" customFormat="false" ht="12.8" hidden="false" customHeight="false" outlineLevel="0" collapsed="false">
      <c r="A344" s="0" t="str">
        <f aca="false">IFERROR(IF(SMALL(Manquants!E$2:E$900,ROW()-1)=SMALL(Manquants!E$2:E$900,ROW()),"",SMALL(Manquants!E$2:E$900,ROW()-1)),"")</f>
        <v/>
      </c>
      <c r="B344" s="0" t="str">
        <f aca="false">IF(A344="","",VLOOKUP(A344,Manquants!E$1:F$900,2,0))</f>
        <v/>
      </c>
      <c r="C344" s="0" t="str">
        <f aca="false">IF(A344="","",SUMIFS(Manquants!AI:AI,Manquants!E:E,A344))</f>
        <v/>
      </c>
      <c r="J344" s="67" t="str">
        <f aca="false">IF($B344=J$1,$C344,"")</f>
        <v/>
      </c>
      <c r="N344" s="63" t="str">
        <f aca="false">IF($B344=N$1,$C344,"")</f>
        <v/>
      </c>
      <c r="R344" s="71" t="str">
        <f aca="false">IF($B344=R$1,$C344,"")</f>
        <v/>
      </c>
      <c r="V344" s="67" t="str">
        <f aca="false">IF($B344=V$1,$C344,"")</f>
        <v/>
      </c>
      <c r="Z344" s="63" t="str">
        <f aca="false">IF($B344=Z$1,$C344,"")</f>
        <v/>
      </c>
      <c r="AD344" s="71" t="str">
        <f aca="false">IF($B344=AD$1,$C344,"")</f>
        <v/>
      </c>
      <c r="AH344" s="67" t="str">
        <f aca="false">IF($B344=AH$1,$C344,"")</f>
        <v/>
      </c>
      <c r="AL344" s="63" t="str">
        <f aca="false">IF($B344=AL$1,$C344,"")</f>
        <v/>
      </c>
      <c r="AP344" s="71" t="str">
        <f aca="false">IF($B344=AP$1,$C344,"")</f>
        <v/>
      </c>
      <c r="AT344" s="67" t="str">
        <f aca="false">IF($B344=AT$1,$C344,"")</f>
        <v/>
      </c>
      <c r="AX344" s="63" t="str">
        <f aca="false">IF($B344=AX$1,$C344,"")</f>
        <v/>
      </c>
      <c r="BB344" s="71" t="str">
        <f aca="false">IF($B344=BB$1,$C344,"")</f>
        <v/>
      </c>
      <c r="BC344" s="75"/>
      <c r="BD344" s="75"/>
      <c r="BE344" s="75"/>
      <c r="BF344" s="67" t="str">
        <f aca="false">IF($B344=BF$1,$C344,"")</f>
        <v/>
      </c>
      <c r="BJ344" s="63" t="str">
        <f aca="false">IF($B344=BJ$1,$C344,"")</f>
        <v/>
      </c>
      <c r="BN344" s="6"/>
      <c r="BO344" s="2"/>
      <c r="BP344" s="2"/>
    </row>
    <row r="345" customFormat="false" ht="12.8" hidden="false" customHeight="false" outlineLevel="0" collapsed="false">
      <c r="A345" s="0" t="str">
        <f aca="false">IFERROR(IF(SMALL(Manquants!E$2:E$900,ROW()-1)=SMALL(Manquants!E$2:E$900,ROW()),"",SMALL(Manquants!E$2:E$900,ROW()-1)),"")</f>
        <v/>
      </c>
      <c r="B345" s="0" t="str">
        <f aca="false">IF(A345="","",VLOOKUP(A345,Manquants!E$1:F$900,2,0))</f>
        <v/>
      </c>
      <c r="C345" s="0" t="str">
        <f aca="false">IF(A345="","",SUMIFS(Manquants!AI:AI,Manquants!E:E,A345))</f>
        <v/>
      </c>
      <c r="J345" s="67" t="str">
        <f aca="false">IF($B345=J$1,$C345,"")</f>
        <v/>
      </c>
      <c r="N345" s="63" t="str">
        <f aca="false">IF($B345=N$1,$C345,"")</f>
        <v/>
      </c>
      <c r="R345" s="71" t="str">
        <f aca="false">IF($B345=R$1,$C345,"")</f>
        <v/>
      </c>
      <c r="V345" s="67" t="str">
        <f aca="false">IF($B345=V$1,$C345,"")</f>
        <v/>
      </c>
      <c r="Z345" s="63" t="str">
        <f aca="false">IF($B345=Z$1,$C345,"")</f>
        <v/>
      </c>
      <c r="AD345" s="71" t="str">
        <f aca="false">IF($B345=AD$1,$C345,"")</f>
        <v/>
      </c>
      <c r="AH345" s="67" t="str">
        <f aca="false">IF($B345=AH$1,$C345,"")</f>
        <v/>
      </c>
      <c r="AL345" s="63" t="str">
        <f aca="false">IF($B345=AL$1,$C345,"")</f>
        <v/>
      </c>
      <c r="AP345" s="71" t="str">
        <f aca="false">IF($B345=AP$1,$C345,"")</f>
        <v/>
      </c>
      <c r="AT345" s="67" t="str">
        <f aca="false">IF($B345=AT$1,$C345,"")</f>
        <v/>
      </c>
      <c r="AX345" s="63" t="str">
        <f aca="false">IF($B345=AX$1,$C345,"")</f>
        <v/>
      </c>
      <c r="BB345" s="71" t="str">
        <f aca="false">IF($B345=BB$1,$C345,"")</f>
        <v/>
      </c>
      <c r="BC345" s="75"/>
      <c r="BD345" s="75"/>
      <c r="BE345" s="75"/>
      <c r="BF345" s="67" t="str">
        <f aca="false">IF($B345=BF$1,$C345,"")</f>
        <v/>
      </c>
      <c r="BJ345" s="63" t="str">
        <f aca="false">IF($B345=BJ$1,$C345,"")</f>
        <v/>
      </c>
      <c r="BN345" s="6"/>
      <c r="BO345" s="2"/>
      <c r="BP345" s="2"/>
    </row>
    <row r="346" customFormat="false" ht="12.8" hidden="false" customHeight="false" outlineLevel="0" collapsed="false">
      <c r="A346" s="0" t="str">
        <f aca="false">IFERROR(IF(SMALL(Manquants!E$2:E$900,ROW()-1)=SMALL(Manquants!E$2:E$900,ROW()),"",SMALL(Manquants!E$2:E$900,ROW()-1)),"")</f>
        <v/>
      </c>
      <c r="B346" s="0" t="str">
        <f aca="false">IF(A346="","",VLOOKUP(A346,Manquants!E$1:F$900,2,0))</f>
        <v/>
      </c>
      <c r="C346" s="0" t="str">
        <f aca="false">IF(A346="","",SUMIFS(Manquants!AI:AI,Manquants!E:E,A346))</f>
        <v/>
      </c>
      <c r="J346" s="67" t="str">
        <f aca="false">IF($B346=J$1,$C346,"")</f>
        <v/>
      </c>
      <c r="N346" s="63" t="str">
        <f aca="false">IF($B346=N$1,$C346,"")</f>
        <v/>
      </c>
      <c r="R346" s="71" t="str">
        <f aca="false">IF($B346=R$1,$C346,"")</f>
        <v/>
      </c>
      <c r="V346" s="67" t="str">
        <f aca="false">IF($B346=V$1,$C346,"")</f>
        <v/>
      </c>
      <c r="Z346" s="63" t="str">
        <f aca="false">IF($B346=Z$1,$C346,"")</f>
        <v/>
      </c>
      <c r="AD346" s="71" t="str">
        <f aca="false">IF($B346=AD$1,$C346,"")</f>
        <v/>
      </c>
      <c r="AH346" s="67" t="str">
        <f aca="false">IF($B346=AH$1,$C346,"")</f>
        <v/>
      </c>
      <c r="AL346" s="63" t="str">
        <f aca="false">IF($B346=AL$1,$C346,"")</f>
        <v/>
      </c>
      <c r="AP346" s="71" t="str">
        <f aca="false">IF($B346=AP$1,$C346,"")</f>
        <v/>
      </c>
      <c r="AT346" s="67" t="str">
        <f aca="false">IF($B346=AT$1,$C346,"")</f>
        <v/>
      </c>
      <c r="AX346" s="63" t="str">
        <f aca="false">IF($B346=AX$1,$C346,"")</f>
        <v/>
      </c>
      <c r="BB346" s="71" t="str">
        <f aca="false">IF($B346=BB$1,$C346,"")</f>
        <v/>
      </c>
      <c r="BC346" s="75"/>
      <c r="BD346" s="75"/>
      <c r="BE346" s="75"/>
      <c r="BF346" s="67" t="str">
        <f aca="false">IF($B346=BF$1,$C346,"")</f>
        <v/>
      </c>
      <c r="BJ346" s="63" t="str">
        <f aca="false">IF($B346=BJ$1,$C346,"")</f>
        <v/>
      </c>
      <c r="BN346" s="6"/>
      <c r="BO346" s="2"/>
      <c r="BP346" s="2"/>
    </row>
    <row r="347" customFormat="false" ht="12.8" hidden="false" customHeight="false" outlineLevel="0" collapsed="false">
      <c r="A347" s="0" t="str">
        <f aca="false">IFERROR(IF(SMALL(Manquants!E$2:E$900,ROW()-1)=SMALL(Manquants!E$2:E$900,ROW()),"",SMALL(Manquants!E$2:E$900,ROW()-1)),"")</f>
        <v/>
      </c>
      <c r="B347" s="0" t="str">
        <f aca="false">IF(A347="","",VLOOKUP(A347,Manquants!E$1:F$900,2,0))</f>
        <v/>
      </c>
      <c r="C347" s="0" t="str">
        <f aca="false">IF(A347="","",SUMIFS(Manquants!AI:AI,Manquants!E:E,A347))</f>
        <v/>
      </c>
      <c r="J347" s="67" t="str">
        <f aca="false">IF($B347=J$1,$C347,"")</f>
        <v/>
      </c>
      <c r="N347" s="63" t="str">
        <f aca="false">IF($B347=N$1,$C347,"")</f>
        <v/>
      </c>
      <c r="R347" s="71" t="str">
        <f aca="false">IF($B347=R$1,$C347,"")</f>
        <v/>
      </c>
      <c r="V347" s="67" t="str">
        <f aca="false">IF($B347=V$1,$C347,"")</f>
        <v/>
      </c>
      <c r="Z347" s="63" t="str">
        <f aca="false">IF($B347=Z$1,$C347,"")</f>
        <v/>
      </c>
      <c r="AD347" s="71" t="str">
        <f aca="false">IF($B347=AD$1,$C347,"")</f>
        <v/>
      </c>
      <c r="AH347" s="67" t="str">
        <f aca="false">IF($B347=AH$1,$C347,"")</f>
        <v/>
      </c>
      <c r="AL347" s="63" t="str">
        <f aca="false">IF($B347=AL$1,$C347,"")</f>
        <v/>
      </c>
      <c r="AP347" s="71" t="str">
        <f aca="false">IF($B347=AP$1,$C347,"")</f>
        <v/>
      </c>
      <c r="AT347" s="67" t="str">
        <f aca="false">IF($B347=AT$1,$C347,"")</f>
        <v/>
      </c>
      <c r="AX347" s="63" t="str">
        <f aca="false">IF($B347=AX$1,$C347,"")</f>
        <v/>
      </c>
      <c r="BB347" s="71" t="str">
        <f aca="false">IF($B347=BB$1,$C347,"")</f>
        <v/>
      </c>
      <c r="BC347" s="75"/>
      <c r="BD347" s="75"/>
      <c r="BE347" s="75"/>
      <c r="BF347" s="67" t="str">
        <f aca="false">IF($B347=BF$1,$C347,"")</f>
        <v/>
      </c>
      <c r="BJ347" s="63" t="str">
        <f aca="false">IF($B347=BJ$1,$C347,"")</f>
        <v/>
      </c>
      <c r="BN347" s="6"/>
      <c r="BO347" s="2"/>
      <c r="BP347" s="2"/>
    </row>
    <row r="348" customFormat="false" ht="12.8" hidden="false" customHeight="false" outlineLevel="0" collapsed="false">
      <c r="A348" s="0" t="str">
        <f aca="false">IFERROR(IF(SMALL(Manquants!E$2:E$900,ROW()-1)=SMALL(Manquants!E$2:E$900,ROW()),"",SMALL(Manquants!E$2:E$900,ROW()-1)),"")</f>
        <v/>
      </c>
      <c r="B348" s="0" t="str">
        <f aca="false">IF(A348="","",VLOOKUP(A348,Manquants!E$1:F$900,2,0))</f>
        <v/>
      </c>
      <c r="C348" s="0" t="str">
        <f aca="false">IF(A348="","",SUMIFS(Manquants!AI:AI,Manquants!E:E,A348))</f>
        <v/>
      </c>
      <c r="J348" s="67" t="str">
        <f aca="false">IF($B348=J$1,$C348,"")</f>
        <v/>
      </c>
      <c r="N348" s="63" t="str">
        <f aca="false">IF($B348=N$1,$C348,"")</f>
        <v/>
      </c>
      <c r="R348" s="71" t="str">
        <f aca="false">IF($B348=R$1,$C348,"")</f>
        <v/>
      </c>
      <c r="V348" s="67" t="str">
        <f aca="false">IF($B348=V$1,$C348,"")</f>
        <v/>
      </c>
      <c r="Z348" s="63" t="str">
        <f aca="false">IF($B348=Z$1,$C348,"")</f>
        <v/>
      </c>
      <c r="AD348" s="71" t="str">
        <f aca="false">IF($B348=AD$1,$C348,"")</f>
        <v/>
      </c>
      <c r="AH348" s="67" t="str">
        <f aca="false">IF($B348=AH$1,$C348,"")</f>
        <v/>
      </c>
      <c r="AL348" s="63" t="str">
        <f aca="false">IF($B348=AL$1,$C348,"")</f>
        <v/>
      </c>
      <c r="AP348" s="71" t="str">
        <f aca="false">IF($B348=AP$1,$C348,"")</f>
        <v/>
      </c>
      <c r="AT348" s="67" t="str">
        <f aca="false">IF($B348=AT$1,$C348,"")</f>
        <v/>
      </c>
      <c r="AX348" s="63" t="str">
        <f aca="false">IF($B348=AX$1,$C348,"")</f>
        <v/>
      </c>
      <c r="BB348" s="71" t="str">
        <f aca="false">IF($B348=BB$1,$C348,"")</f>
        <v/>
      </c>
      <c r="BC348" s="75"/>
      <c r="BD348" s="75"/>
      <c r="BE348" s="75"/>
      <c r="BF348" s="67" t="str">
        <f aca="false">IF($B348=BF$1,$C348,"")</f>
        <v/>
      </c>
      <c r="BJ348" s="63" t="str">
        <f aca="false">IF($B348=BJ$1,$C348,"")</f>
        <v/>
      </c>
      <c r="BN348" s="6"/>
      <c r="BO348" s="2"/>
      <c r="BP348" s="2"/>
    </row>
    <row r="349" customFormat="false" ht="12.8" hidden="false" customHeight="false" outlineLevel="0" collapsed="false">
      <c r="A349" s="0" t="str">
        <f aca="false">IFERROR(IF(SMALL(Manquants!E$2:E$900,ROW()-1)=SMALL(Manquants!E$2:E$900,ROW()),"",SMALL(Manquants!E$2:E$900,ROW()-1)),"")</f>
        <v/>
      </c>
      <c r="B349" s="0" t="str">
        <f aca="false">IF(A349="","",VLOOKUP(A349,Manquants!E$1:F$900,2,0))</f>
        <v/>
      </c>
      <c r="C349" s="0" t="str">
        <f aca="false">IF(A349="","",SUMIFS(Manquants!AI:AI,Manquants!E:E,A349))</f>
        <v/>
      </c>
      <c r="J349" s="67" t="str">
        <f aca="false">IF($B349=J$1,$C349,"")</f>
        <v/>
      </c>
      <c r="N349" s="63" t="str">
        <f aca="false">IF($B349=N$1,$C349,"")</f>
        <v/>
      </c>
      <c r="R349" s="71" t="str">
        <f aca="false">IF($B349=R$1,$C349,"")</f>
        <v/>
      </c>
      <c r="V349" s="67" t="str">
        <f aca="false">IF($B349=V$1,$C349,"")</f>
        <v/>
      </c>
      <c r="Z349" s="63" t="str">
        <f aca="false">IF($B349=Z$1,$C349,"")</f>
        <v/>
      </c>
      <c r="AD349" s="71" t="str">
        <f aca="false">IF($B349=AD$1,$C349,"")</f>
        <v/>
      </c>
      <c r="AH349" s="67" t="str">
        <f aca="false">IF($B349=AH$1,$C349,"")</f>
        <v/>
      </c>
      <c r="AL349" s="63" t="str">
        <f aca="false">IF($B349=AL$1,$C349,"")</f>
        <v/>
      </c>
      <c r="AP349" s="71" t="str">
        <f aca="false">IF($B349=AP$1,$C349,"")</f>
        <v/>
      </c>
      <c r="AT349" s="67" t="str">
        <f aca="false">IF($B349=AT$1,$C349,"")</f>
        <v/>
      </c>
      <c r="AX349" s="63" t="str">
        <f aca="false">IF($B349=AX$1,$C349,"")</f>
        <v/>
      </c>
      <c r="BB349" s="71" t="str">
        <f aca="false">IF($B349=BB$1,$C349,"")</f>
        <v/>
      </c>
      <c r="BC349" s="75"/>
      <c r="BD349" s="75"/>
      <c r="BE349" s="75"/>
      <c r="BF349" s="67" t="str">
        <f aca="false">IF($B349=BF$1,$C349,"")</f>
        <v/>
      </c>
      <c r="BJ349" s="63" t="str">
        <f aca="false">IF($B349=BJ$1,$C349,"")</f>
        <v/>
      </c>
      <c r="BN349" s="6"/>
      <c r="BO349" s="2"/>
      <c r="BP349" s="2"/>
    </row>
    <row r="350" customFormat="false" ht="12.8" hidden="false" customHeight="false" outlineLevel="0" collapsed="false">
      <c r="A350" s="0" t="str">
        <f aca="false">IFERROR(IF(SMALL(Manquants!E$2:E$900,ROW()-1)=SMALL(Manquants!E$2:E$900,ROW()),"",SMALL(Manquants!E$2:E$900,ROW()-1)),"")</f>
        <v/>
      </c>
      <c r="B350" s="0" t="str">
        <f aca="false">IF(A350="","",VLOOKUP(A350,Manquants!E$1:F$900,2,0))</f>
        <v/>
      </c>
      <c r="C350" s="0" t="str">
        <f aca="false">IF(A350="","",SUMIFS(Manquants!AI:AI,Manquants!E:E,A350))</f>
        <v/>
      </c>
      <c r="J350" s="67" t="str">
        <f aca="false">IF($B350=J$1,$C350,"")</f>
        <v/>
      </c>
      <c r="N350" s="63" t="str">
        <f aca="false">IF($B350=N$1,$C350,"")</f>
        <v/>
      </c>
      <c r="R350" s="71" t="str">
        <f aca="false">IF($B350=R$1,$C350,"")</f>
        <v/>
      </c>
      <c r="V350" s="67" t="str">
        <f aca="false">IF($B350=V$1,$C350,"")</f>
        <v/>
      </c>
      <c r="Z350" s="63" t="str">
        <f aca="false">IF($B350=Z$1,$C350,"")</f>
        <v/>
      </c>
      <c r="AD350" s="71" t="str">
        <f aca="false">IF($B350=AD$1,$C350,"")</f>
        <v/>
      </c>
      <c r="AH350" s="67" t="str">
        <f aca="false">IF($B350=AH$1,$C350,"")</f>
        <v/>
      </c>
      <c r="AL350" s="63" t="str">
        <f aca="false">IF($B350=AL$1,$C350,"")</f>
        <v/>
      </c>
      <c r="AP350" s="71" t="str">
        <f aca="false">IF($B350=AP$1,$C350,"")</f>
        <v/>
      </c>
      <c r="AT350" s="67" t="str">
        <f aca="false">IF($B350=AT$1,$C350,"")</f>
        <v/>
      </c>
      <c r="AX350" s="63" t="str">
        <f aca="false">IF($B350=AX$1,$C350,"")</f>
        <v/>
      </c>
      <c r="BB350" s="71" t="str">
        <f aca="false">IF($B350=BB$1,$C350,"")</f>
        <v/>
      </c>
      <c r="BC350" s="75"/>
      <c r="BD350" s="75"/>
      <c r="BE350" s="75"/>
      <c r="BF350" s="67" t="str">
        <f aca="false">IF($B350=BF$1,$C350,"")</f>
        <v/>
      </c>
      <c r="BJ350" s="63" t="str">
        <f aca="false">IF($B350=BJ$1,$C350,"")</f>
        <v/>
      </c>
      <c r="BN350" s="6"/>
      <c r="BO350" s="2"/>
      <c r="BP350" s="2"/>
    </row>
    <row r="351" customFormat="false" ht="12.8" hidden="false" customHeight="false" outlineLevel="0" collapsed="false">
      <c r="A351" s="0" t="str">
        <f aca="false">IFERROR(IF(SMALL(Manquants!E$2:E$900,ROW()-1)=SMALL(Manquants!E$2:E$900,ROW()),"",SMALL(Manquants!E$2:E$900,ROW()-1)),"")</f>
        <v/>
      </c>
      <c r="B351" s="0" t="str">
        <f aca="false">IF(A351="","",VLOOKUP(A351,Manquants!E$1:F$900,2,0))</f>
        <v/>
      </c>
      <c r="C351" s="0" t="str">
        <f aca="false">IF(A351="","",SUMIFS(Manquants!AI:AI,Manquants!E:E,A351))</f>
        <v/>
      </c>
      <c r="J351" s="67" t="str">
        <f aca="false">IF($B351=J$1,$C351,"")</f>
        <v/>
      </c>
      <c r="N351" s="63" t="str">
        <f aca="false">IF($B351=N$1,$C351,"")</f>
        <v/>
      </c>
      <c r="R351" s="71" t="str">
        <f aca="false">IF($B351=R$1,$C351,"")</f>
        <v/>
      </c>
      <c r="V351" s="67" t="str">
        <f aca="false">IF($B351=V$1,$C351,"")</f>
        <v/>
      </c>
      <c r="Z351" s="63" t="str">
        <f aca="false">IF($B351=Z$1,$C351,"")</f>
        <v/>
      </c>
      <c r="AD351" s="71" t="str">
        <f aca="false">IF($B351=AD$1,$C351,"")</f>
        <v/>
      </c>
      <c r="AH351" s="67" t="str">
        <f aca="false">IF($B351=AH$1,$C351,"")</f>
        <v/>
      </c>
      <c r="AL351" s="63" t="str">
        <f aca="false">IF($B351=AL$1,$C351,"")</f>
        <v/>
      </c>
      <c r="AP351" s="71" t="str">
        <f aca="false">IF($B351=AP$1,$C351,"")</f>
        <v/>
      </c>
      <c r="AT351" s="67" t="str">
        <f aca="false">IF($B351=AT$1,$C351,"")</f>
        <v/>
      </c>
      <c r="AX351" s="63" t="str">
        <f aca="false">IF($B351=AX$1,$C351,"")</f>
        <v/>
      </c>
      <c r="BB351" s="71" t="str">
        <f aca="false">IF($B351=BB$1,$C351,"")</f>
        <v/>
      </c>
      <c r="BC351" s="75"/>
      <c r="BD351" s="75"/>
      <c r="BE351" s="75"/>
      <c r="BF351" s="67" t="str">
        <f aca="false">IF($B351=BF$1,$C351,"")</f>
        <v/>
      </c>
      <c r="BJ351" s="63" t="str">
        <f aca="false">IF($B351=BJ$1,$C351,"")</f>
        <v/>
      </c>
      <c r="BN351" s="6"/>
      <c r="BO351" s="2"/>
      <c r="BP351" s="2"/>
    </row>
    <row r="352" customFormat="false" ht="12.8" hidden="false" customHeight="false" outlineLevel="0" collapsed="false">
      <c r="A352" s="0" t="str">
        <f aca="false">IFERROR(IF(SMALL(Manquants!E$2:E$900,ROW()-1)=SMALL(Manquants!E$2:E$900,ROW()),"",SMALL(Manquants!E$2:E$900,ROW()-1)),"")</f>
        <v/>
      </c>
      <c r="B352" s="0" t="str">
        <f aca="false">IF(A352="","",VLOOKUP(A352,Manquants!E$1:F$900,2,0))</f>
        <v/>
      </c>
      <c r="C352" s="0" t="str">
        <f aca="false">IF(A352="","",SUMIFS(Manquants!AI:AI,Manquants!E:E,A352))</f>
        <v/>
      </c>
      <c r="J352" s="67" t="str">
        <f aca="false">IF($B352=J$1,$C352,"")</f>
        <v/>
      </c>
      <c r="N352" s="63" t="str">
        <f aca="false">IF($B352=N$1,$C352,"")</f>
        <v/>
      </c>
      <c r="R352" s="71" t="str">
        <f aca="false">IF($B352=R$1,$C352,"")</f>
        <v/>
      </c>
      <c r="V352" s="67" t="str">
        <f aca="false">IF($B352=V$1,$C352,"")</f>
        <v/>
      </c>
      <c r="Z352" s="63" t="str">
        <f aca="false">IF($B352=Z$1,$C352,"")</f>
        <v/>
      </c>
      <c r="AD352" s="71" t="str">
        <f aca="false">IF($B352=AD$1,$C352,"")</f>
        <v/>
      </c>
      <c r="AH352" s="67" t="str">
        <f aca="false">IF($B352=AH$1,$C352,"")</f>
        <v/>
      </c>
      <c r="AL352" s="63" t="str">
        <f aca="false">IF($B352=AL$1,$C352,"")</f>
        <v/>
      </c>
      <c r="AP352" s="71" t="str">
        <f aca="false">IF($B352=AP$1,$C352,"")</f>
        <v/>
      </c>
      <c r="AT352" s="67" t="str">
        <f aca="false">IF($B352=AT$1,$C352,"")</f>
        <v/>
      </c>
      <c r="AX352" s="63" t="str">
        <f aca="false">IF($B352=AX$1,$C352,"")</f>
        <v/>
      </c>
      <c r="BB352" s="71" t="str">
        <f aca="false">IF($B352=BB$1,$C352,"")</f>
        <v/>
      </c>
      <c r="BC352" s="75"/>
      <c r="BD352" s="75"/>
      <c r="BE352" s="75"/>
      <c r="BF352" s="67" t="str">
        <f aca="false">IF($B352=BF$1,$C352,"")</f>
        <v/>
      </c>
      <c r="BJ352" s="63" t="str">
        <f aca="false">IF($B352=BJ$1,$C352,"")</f>
        <v/>
      </c>
      <c r="BN352" s="6"/>
      <c r="BO352" s="2"/>
      <c r="BP352" s="2"/>
    </row>
    <row r="353" customFormat="false" ht="12.8" hidden="false" customHeight="false" outlineLevel="0" collapsed="false">
      <c r="A353" s="0" t="str">
        <f aca="false">IFERROR(IF(SMALL(Manquants!E$2:E$900,ROW()-1)=SMALL(Manquants!E$2:E$900,ROW()),"",SMALL(Manquants!E$2:E$900,ROW()-1)),"")</f>
        <v/>
      </c>
      <c r="B353" s="0" t="str">
        <f aca="false">IF(A353="","",VLOOKUP(A353,Manquants!E$1:F$900,2,0))</f>
        <v/>
      </c>
      <c r="C353" s="0" t="str">
        <f aca="false">IF(A353="","",SUMIFS(Manquants!AI:AI,Manquants!E:E,A353))</f>
        <v/>
      </c>
      <c r="J353" s="67" t="str">
        <f aca="false">IF($B353=J$1,$C353,"")</f>
        <v/>
      </c>
      <c r="N353" s="63" t="str">
        <f aca="false">IF($B353=N$1,$C353,"")</f>
        <v/>
      </c>
      <c r="R353" s="71" t="str">
        <f aca="false">IF($B353=R$1,$C353,"")</f>
        <v/>
      </c>
      <c r="V353" s="67" t="str">
        <f aca="false">IF($B353=V$1,$C353,"")</f>
        <v/>
      </c>
      <c r="Z353" s="63" t="str">
        <f aca="false">IF($B353=Z$1,$C353,"")</f>
        <v/>
      </c>
      <c r="AD353" s="71" t="str">
        <f aca="false">IF($B353=AD$1,$C353,"")</f>
        <v/>
      </c>
      <c r="AH353" s="67" t="str">
        <f aca="false">IF($B353=AH$1,$C353,"")</f>
        <v/>
      </c>
      <c r="AL353" s="63" t="str">
        <f aca="false">IF($B353=AL$1,$C353,"")</f>
        <v/>
      </c>
      <c r="AP353" s="71" t="str">
        <f aca="false">IF($B353=AP$1,$C353,"")</f>
        <v/>
      </c>
      <c r="AT353" s="67" t="str">
        <f aca="false">IF($B353=AT$1,$C353,"")</f>
        <v/>
      </c>
      <c r="AX353" s="63" t="str">
        <f aca="false">IF($B353=AX$1,$C353,"")</f>
        <v/>
      </c>
      <c r="BB353" s="71" t="str">
        <f aca="false">IF($B353=BB$1,$C353,"")</f>
        <v/>
      </c>
      <c r="BC353" s="75"/>
      <c r="BD353" s="75"/>
      <c r="BE353" s="75"/>
      <c r="BF353" s="67" t="str">
        <f aca="false">IF($B353=BF$1,$C353,"")</f>
        <v/>
      </c>
      <c r="BJ353" s="63" t="str">
        <f aca="false">IF($B353=BJ$1,$C353,"")</f>
        <v/>
      </c>
      <c r="BN353" s="6"/>
      <c r="BO353" s="2"/>
      <c r="BP353" s="2"/>
    </row>
    <row r="354" customFormat="false" ht="12.8" hidden="false" customHeight="false" outlineLevel="0" collapsed="false">
      <c r="A354" s="0" t="str">
        <f aca="false">IFERROR(IF(SMALL(Manquants!E$2:E$900,ROW()-1)=SMALL(Manquants!E$2:E$900,ROW()),"",SMALL(Manquants!E$2:E$900,ROW()-1)),"")</f>
        <v/>
      </c>
      <c r="B354" s="0" t="str">
        <f aca="false">IF(A354="","",VLOOKUP(A354,Manquants!E$1:F$900,2,0))</f>
        <v/>
      </c>
      <c r="C354" s="0" t="str">
        <f aca="false">IF(A354="","",SUMIFS(Manquants!AI:AI,Manquants!E:E,A354))</f>
        <v/>
      </c>
      <c r="J354" s="67" t="str">
        <f aca="false">IF($B354=J$1,$C354,"")</f>
        <v/>
      </c>
      <c r="N354" s="63" t="str">
        <f aca="false">IF($B354=N$1,$C354,"")</f>
        <v/>
      </c>
      <c r="R354" s="71" t="str">
        <f aca="false">IF($B354=R$1,$C354,"")</f>
        <v/>
      </c>
      <c r="V354" s="67" t="str">
        <f aca="false">IF($B354=V$1,$C354,"")</f>
        <v/>
      </c>
      <c r="Z354" s="63" t="str">
        <f aca="false">IF($B354=Z$1,$C354,"")</f>
        <v/>
      </c>
      <c r="AD354" s="71" t="str">
        <f aca="false">IF($B354=AD$1,$C354,"")</f>
        <v/>
      </c>
      <c r="AH354" s="67" t="str">
        <f aca="false">IF($B354=AH$1,$C354,"")</f>
        <v/>
      </c>
      <c r="AL354" s="63" t="str">
        <f aca="false">IF($B354=AL$1,$C354,"")</f>
        <v/>
      </c>
      <c r="AP354" s="71" t="str">
        <f aca="false">IF($B354=AP$1,$C354,"")</f>
        <v/>
      </c>
      <c r="AT354" s="67" t="str">
        <f aca="false">IF($B354=AT$1,$C354,"")</f>
        <v/>
      </c>
      <c r="AX354" s="63" t="str">
        <f aca="false">IF($B354=AX$1,$C354,"")</f>
        <v/>
      </c>
      <c r="BB354" s="71" t="str">
        <f aca="false">IF($B354=BB$1,$C354,"")</f>
        <v/>
      </c>
      <c r="BC354" s="75"/>
      <c r="BD354" s="75"/>
      <c r="BE354" s="75"/>
      <c r="BF354" s="67" t="str">
        <f aca="false">IF($B354=BF$1,$C354,"")</f>
        <v/>
      </c>
      <c r="BJ354" s="63" t="str">
        <f aca="false">IF($B354=BJ$1,$C354,"")</f>
        <v/>
      </c>
      <c r="BN354" s="6"/>
      <c r="BO354" s="2"/>
      <c r="BP354" s="2"/>
    </row>
    <row r="355" customFormat="false" ht="12.8" hidden="false" customHeight="false" outlineLevel="0" collapsed="false">
      <c r="A355" s="0" t="str">
        <f aca="false">IFERROR(IF(SMALL(Manquants!E$2:E$900,ROW()-1)=SMALL(Manquants!E$2:E$900,ROW()),"",SMALL(Manquants!E$2:E$900,ROW()-1)),"")</f>
        <v/>
      </c>
      <c r="B355" s="0" t="str">
        <f aca="false">IF(A355="","",VLOOKUP(A355,Manquants!E$1:F$900,2,0))</f>
        <v/>
      </c>
      <c r="C355" s="0" t="str">
        <f aca="false">IF(A355="","",SUMIFS(Manquants!AI:AI,Manquants!E:E,A355))</f>
        <v/>
      </c>
      <c r="J355" s="67" t="str">
        <f aca="false">IF($B355=J$1,$C355,"")</f>
        <v/>
      </c>
      <c r="N355" s="63" t="str">
        <f aca="false">IF($B355=N$1,$C355,"")</f>
        <v/>
      </c>
      <c r="R355" s="71" t="str">
        <f aca="false">IF($B355=R$1,$C355,"")</f>
        <v/>
      </c>
      <c r="V355" s="67" t="str">
        <f aca="false">IF($B355=V$1,$C355,"")</f>
        <v/>
      </c>
      <c r="Z355" s="63" t="str">
        <f aca="false">IF($B355=Z$1,$C355,"")</f>
        <v/>
      </c>
      <c r="AD355" s="71" t="str">
        <f aca="false">IF($B355=AD$1,$C355,"")</f>
        <v/>
      </c>
      <c r="AH355" s="67" t="str">
        <f aca="false">IF($B355=AH$1,$C355,"")</f>
        <v/>
      </c>
      <c r="AL355" s="63" t="str">
        <f aca="false">IF($B355=AL$1,$C355,"")</f>
        <v/>
      </c>
      <c r="AP355" s="71" t="str">
        <f aca="false">IF($B355=AP$1,$C355,"")</f>
        <v/>
      </c>
      <c r="AT355" s="67" t="str">
        <f aca="false">IF($B355=AT$1,$C355,"")</f>
        <v/>
      </c>
      <c r="AX355" s="63" t="str">
        <f aca="false">IF($B355=AX$1,$C355,"")</f>
        <v/>
      </c>
      <c r="BB355" s="71" t="str">
        <f aca="false">IF($B355=BB$1,$C355,"")</f>
        <v/>
      </c>
      <c r="BC355" s="75"/>
      <c r="BD355" s="75"/>
      <c r="BE355" s="75"/>
      <c r="BF355" s="67" t="str">
        <f aca="false">IF($B355=BF$1,$C355,"")</f>
        <v/>
      </c>
      <c r="BJ355" s="63" t="str">
        <f aca="false">IF($B355=BJ$1,$C355,"")</f>
        <v/>
      </c>
      <c r="BN355" s="6"/>
      <c r="BO355" s="2"/>
      <c r="BP355" s="2"/>
    </row>
    <row r="356" customFormat="false" ht="12.8" hidden="false" customHeight="false" outlineLevel="0" collapsed="false">
      <c r="A356" s="0" t="str">
        <f aca="false">IFERROR(IF(SMALL(Manquants!E$2:E$900,ROW()-1)=SMALL(Manquants!E$2:E$900,ROW()),"",SMALL(Manquants!E$2:E$900,ROW()-1)),"")</f>
        <v/>
      </c>
      <c r="B356" s="0" t="str">
        <f aca="false">IF(A356="","",VLOOKUP(A356,Manquants!E$1:F$900,2,0))</f>
        <v/>
      </c>
      <c r="C356" s="0" t="str">
        <f aca="false">IF(A356="","",SUMIFS(Manquants!AI:AI,Manquants!E:E,A356))</f>
        <v/>
      </c>
      <c r="J356" s="67" t="str">
        <f aca="false">IF($B356=J$1,$C356,"")</f>
        <v/>
      </c>
      <c r="N356" s="63" t="str">
        <f aca="false">IF($B356=N$1,$C356,"")</f>
        <v/>
      </c>
      <c r="R356" s="71" t="str">
        <f aca="false">IF($B356=R$1,$C356,"")</f>
        <v/>
      </c>
      <c r="V356" s="67" t="str">
        <f aca="false">IF($B356=V$1,$C356,"")</f>
        <v/>
      </c>
      <c r="Z356" s="63" t="str">
        <f aca="false">IF($B356=Z$1,$C356,"")</f>
        <v/>
      </c>
      <c r="AD356" s="71" t="str">
        <f aca="false">IF($B356=AD$1,$C356,"")</f>
        <v/>
      </c>
      <c r="AH356" s="67" t="str">
        <f aca="false">IF($B356=AH$1,$C356,"")</f>
        <v/>
      </c>
      <c r="AL356" s="63" t="str">
        <f aca="false">IF($B356=AL$1,$C356,"")</f>
        <v/>
      </c>
      <c r="AP356" s="71" t="str">
        <f aca="false">IF($B356=AP$1,$C356,"")</f>
        <v/>
      </c>
      <c r="AT356" s="67" t="str">
        <f aca="false">IF($B356=AT$1,$C356,"")</f>
        <v/>
      </c>
      <c r="AX356" s="63" t="str">
        <f aca="false">IF($B356=AX$1,$C356,"")</f>
        <v/>
      </c>
      <c r="BB356" s="71" t="str">
        <f aca="false">IF($B356=BB$1,$C356,"")</f>
        <v/>
      </c>
      <c r="BC356" s="75"/>
      <c r="BD356" s="75"/>
      <c r="BE356" s="75"/>
      <c r="BF356" s="67" t="str">
        <f aca="false">IF($B356=BF$1,$C356,"")</f>
        <v/>
      </c>
      <c r="BJ356" s="63" t="str">
        <f aca="false">IF($B356=BJ$1,$C356,"")</f>
        <v/>
      </c>
      <c r="BN356" s="6"/>
      <c r="BO356" s="2"/>
      <c r="BP356" s="2"/>
    </row>
    <row r="357" customFormat="false" ht="12.8" hidden="false" customHeight="false" outlineLevel="0" collapsed="false">
      <c r="A357" s="0" t="str">
        <f aca="false">IFERROR(IF(SMALL(Manquants!E$2:E$900,ROW()-1)=SMALL(Manquants!E$2:E$900,ROW()),"",SMALL(Manquants!E$2:E$900,ROW()-1)),"")</f>
        <v/>
      </c>
      <c r="B357" s="0" t="str">
        <f aca="false">IF(A357="","",VLOOKUP(A357,Manquants!E$1:F$900,2,0))</f>
        <v/>
      </c>
      <c r="C357" s="0" t="str">
        <f aca="false">IF(A357="","",SUMIFS(Manquants!AI:AI,Manquants!E:E,A357))</f>
        <v/>
      </c>
      <c r="J357" s="67" t="str">
        <f aca="false">IF($B357=J$1,$C357,"")</f>
        <v/>
      </c>
      <c r="N357" s="63" t="str">
        <f aca="false">IF($B357=N$1,$C357,"")</f>
        <v/>
      </c>
      <c r="R357" s="71" t="str">
        <f aca="false">IF($B357=R$1,$C357,"")</f>
        <v/>
      </c>
      <c r="V357" s="67" t="str">
        <f aca="false">IF($B357=V$1,$C357,"")</f>
        <v/>
      </c>
      <c r="Z357" s="63" t="str">
        <f aca="false">IF($B357=Z$1,$C357,"")</f>
        <v/>
      </c>
      <c r="AD357" s="71" t="str">
        <f aca="false">IF($B357=AD$1,$C357,"")</f>
        <v/>
      </c>
      <c r="AH357" s="67" t="str">
        <f aca="false">IF($B357=AH$1,$C357,"")</f>
        <v/>
      </c>
      <c r="AL357" s="63" t="str">
        <f aca="false">IF($B357=AL$1,$C357,"")</f>
        <v/>
      </c>
      <c r="AP357" s="71" t="str">
        <f aca="false">IF($B357=AP$1,$C357,"")</f>
        <v/>
      </c>
      <c r="AT357" s="67" t="str">
        <f aca="false">IF($B357=AT$1,$C357,"")</f>
        <v/>
      </c>
      <c r="AX357" s="63" t="str">
        <f aca="false">IF($B357=AX$1,$C357,"")</f>
        <v/>
      </c>
      <c r="BB357" s="71" t="str">
        <f aca="false">IF($B357=BB$1,$C357,"")</f>
        <v/>
      </c>
      <c r="BC357" s="75"/>
      <c r="BD357" s="75"/>
      <c r="BE357" s="75"/>
      <c r="BF357" s="67" t="str">
        <f aca="false">IF($B357=BF$1,$C357,"")</f>
        <v/>
      </c>
      <c r="BJ357" s="63" t="str">
        <f aca="false">IF($B357=BJ$1,$C357,"")</f>
        <v/>
      </c>
      <c r="BN357" s="6"/>
      <c r="BO357" s="2"/>
      <c r="BP357" s="2"/>
    </row>
    <row r="358" customFormat="false" ht="12.8" hidden="false" customHeight="false" outlineLevel="0" collapsed="false">
      <c r="A358" s="0" t="str">
        <f aca="false">IFERROR(IF(SMALL(Manquants!E$2:E$900,ROW()-1)=SMALL(Manquants!E$2:E$900,ROW()),"",SMALL(Manquants!E$2:E$900,ROW()-1)),"")</f>
        <v/>
      </c>
      <c r="B358" s="0" t="str">
        <f aca="false">IF(A358="","",VLOOKUP(A358,Manquants!E$1:F$900,2,0))</f>
        <v/>
      </c>
      <c r="C358" s="0" t="str">
        <f aca="false">IF(A358="","",SUMIFS(Manquants!AI:AI,Manquants!E:E,A358))</f>
        <v/>
      </c>
      <c r="J358" s="67" t="str">
        <f aca="false">IF($B358=J$1,$C358,"")</f>
        <v/>
      </c>
      <c r="N358" s="63" t="str">
        <f aca="false">IF($B358=N$1,$C358,"")</f>
        <v/>
      </c>
      <c r="R358" s="71" t="str">
        <f aca="false">IF($B358=R$1,$C358,"")</f>
        <v/>
      </c>
      <c r="V358" s="67" t="str">
        <f aca="false">IF($B358=V$1,$C358,"")</f>
        <v/>
      </c>
      <c r="Z358" s="63" t="str">
        <f aca="false">IF($B358=Z$1,$C358,"")</f>
        <v/>
      </c>
      <c r="AD358" s="71" t="str">
        <f aca="false">IF($B358=AD$1,$C358,"")</f>
        <v/>
      </c>
      <c r="AH358" s="67" t="str">
        <f aca="false">IF($B358=AH$1,$C358,"")</f>
        <v/>
      </c>
      <c r="AL358" s="63" t="str">
        <f aca="false">IF($B358=AL$1,$C358,"")</f>
        <v/>
      </c>
      <c r="AP358" s="71" t="str">
        <f aca="false">IF($B358=AP$1,$C358,"")</f>
        <v/>
      </c>
      <c r="AT358" s="67" t="str">
        <f aca="false">IF($B358=AT$1,$C358,"")</f>
        <v/>
      </c>
      <c r="AX358" s="63" t="str">
        <f aca="false">IF($B358=AX$1,$C358,"")</f>
        <v/>
      </c>
      <c r="BB358" s="71" t="str">
        <f aca="false">IF($B358=BB$1,$C358,"")</f>
        <v/>
      </c>
      <c r="BC358" s="75"/>
      <c r="BD358" s="75"/>
      <c r="BE358" s="75"/>
      <c r="BF358" s="67" t="str">
        <f aca="false">IF($B358=BF$1,$C358,"")</f>
        <v/>
      </c>
      <c r="BJ358" s="63" t="str">
        <f aca="false">IF($B358=BJ$1,$C358,"")</f>
        <v/>
      </c>
      <c r="BN358" s="6"/>
      <c r="BO358" s="2"/>
      <c r="BP358" s="2"/>
    </row>
    <row r="359" customFormat="false" ht="12.8" hidden="false" customHeight="false" outlineLevel="0" collapsed="false">
      <c r="A359" s="0" t="str">
        <f aca="false">IFERROR(IF(SMALL(Manquants!E$2:E$900,ROW()-1)=SMALL(Manquants!E$2:E$900,ROW()),"",SMALL(Manquants!E$2:E$900,ROW()-1)),"")</f>
        <v/>
      </c>
      <c r="B359" s="0" t="str">
        <f aca="false">IF(A359="","",VLOOKUP(A359,Manquants!E$1:F$900,2,0))</f>
        <v/>
      </c>
      <c r="C359" s="0" t="str">
        <f aca="false">IF(A359="","",SUMIFS(Manquants!AI:AI,Manquants!E:E,A359))</f>
        <v/>
      </c>
      <c r="J359" s="67" t="str">
        <f aca="false">IF($B359=J$1,$C359,"")</f>
        <v/>
      </c>
      <c r="N359" s="63" t="str">
        <f aca="false">IF($B359=N$1,$C359,"")</f>
        <v/>
      </c>
      <c r="R359" s="71" t="str">
        <f aca="false">IF($B359=R$1,$C359,"")</f>
        <v/>
      </c>
      <c r="V359" s="67" t="str">
        <f aca="false">IF($B359=V$1,$C359,"")</f>
        <v/>
      </c>
      <c r="Z359" s="63" t="str">
        <f aca="false">IF($B359=Z$1,$C359,"")</f>
        <v/>
      </c>
      <c r="AD359" s="71" t="str">
        <f aca="false">IF($B359=AD$1,$C359,"")</f>
        <v/>
      </c>
      <c r="AH359" s="67" t="str">
        <f aca="false">IF($B359=AH$1,$C359,"")</f>
        <v/>
      </c>
      <c r="AL359" s="63" t="str">
        <f aca="false">IF($B359=AL$1,$C359,"")</f>
        <v/>
      </c>
      <c r="AP359" s="71" t="str">
        <f aca="false">IF($B359=AP$1,$C359,"")</f>
        <v/>
      </c>
      <c r="AT359" s="67" t="str">
        <f aca="false">IF($B359=AT$1,$C359,"")</f>
        <v/>
      </c>
      <c r="AX359" s="63" t="str">
        <f aca="false">IF($B359=AX$1,$C359,"")</f>
        <v/>
      </c>
      <c r="BB359" s="71" t="str">
        <f aca="false">IF($B359=BB$1,$C359,"")</f>
        <v/>
      </c>
      <c r="BC359" s="75"/>
      <c r="BD359" s="75"/>
      <c r="BE359" s="75"/>
      <c r="BF359" s="67" t="str">
        <f aca="false">IF($B359=BF$1,$C359,"")</f>
        <v/>
      </c>
      <c r="BJ359" s="63" t="str">
        <f aca="false">IF($B359=BJ$1,$C359,"")</f>
        <v/>
      </c>
      <c r="BN359" s="6"/>
      <c r="BO359" s="2"/>
      <c r="BP359" s="2"/>
    </row>
    <row r="360" customFormat="false" ht="12.8" hidden="false" customHeight="false" outlineLevel="0" collapsed="false">
      <c r="A360" s="0" t="str">
        <f aca="false">IFERROR(IF(SMALL(Manquants!E$2:E$900,ROW()-1)=SMALL(Manquants!E$2:E$900,ROW()),"",SMALL(Manquants!E$2:E$900,ROW()-1)),"")</f>
        <v/>
      </c>
      <c r="B360" s="0" t="str">
        <f aca="false">IF(A360="","",VLOOKUP(A360,Manquants!E$1:F$900,2,0))</f>
        <v/>
      </c>
      <c r="C360" s="0" t="str">
        <f aca="false">IF(A360="","",SUMIFS(Manquants!AI:AI,Manquants!E:E,A360))</f>
        <v/>
      </c>
      <c r="J360" s="67" t="str">
        <f aca="false">IF($B360=J$1,$C360,"")</f>
        <v/>
      </c>
      <c r="N360" s="63" t="str">
        <f aca="false">IF($B360=N$1,$C360,"")</f>
        <v/>
      </c>
      <c r="R360" s="71" t="str">
        <f aca="false">IF($B360=R$1,$C360,"")</f>
        <v/>
      </c>
      <c r="V360" s="67" t="str">
        <f aca="false">IF($B360=V$1,$C360,"")</f>
        <v/>
      </c>
      <c r="Z360" s="63" t="str">
        <f aca="false">IF($B360=Z$1,$C360,"")</f>
        <v/>
      </c>
      <c r="AD360" s="71" t="str">
        <f aca="false">IF($B360=AD$1,$C360,"")</f>
        <v/>
      </c>
      <c r="AH360" s="67" t="str">
        <f aca="false">IF($B360=AH$1,$C360,"")</f>
        <v/>
      </c>
      <c r="AL360" s="63" t="str">
        <f aca="false">IF($B360=AL$1,$C360,"")</f>
        <v/>
      </c>
      <c r="AP360" s="71" t="str">
        <f aca="false">IF($B360=AP$1,$C360,"")</f>
        <v/>
      </c>
      <c r="AT360" s="67" t="str">
        <f aca="false">IF($B360=AT$1,$C360,"")</f>
        <v/>
      </c>
      <c r="AX360" s="63" t="str">
        <f aca="false">IF($B360=AX$1,$C360,"")</f>
        <v/>
      </c>
      <c r="BB360" s="71" t="str">
        <f aca="false">IF($B360=BB$1,$C360,"")</f>
        <v/>
      </c>
      <c r="BC360" s="75"/>
      <c r="BD360" s="75"/>
      <c r="BE360" s="75"/>
      <c r="BF360" s="67" t="str">
        <f aca="false">IF($B360=BF$1,$C360,"")</f>
        <v/>
      </c>
      <c r="BJ360" s="63" t="str">
        <f aca="false">IF($B360=BJ$1,$C360,"")</f>
        <v/>
      </c>
      <c r="BN360" s="6"/>
      <c r="BO360" s="2"/>
      <c r="BP360" s="2"/>
    </row>
    <row r="361" customFormat="false" ht="12.8" hidden="false" customHeight="false" outlineLevel="0" collapsed="false">
      <c r="A361" s="0" t="str">
        <f aca="false">IFERROR(IF(SMALL(Manquants!E$2:E$900,ROW()-1)=SMALL(Manquants!E$2:E$900,ROW()),"",SMALL(Manquants!E$2:E$900,ROW()-1)),"")</f>
        <v/>
      </c>
      <c r="B361" s="0" t="str">
        <f aca="false">IF(A361="","",VLOOKUP(A361,Manquants!E$1:F$900,2,0))</f>
        <v/>
      </c>
      <c r="C361" s="0" t="str">
        <f aca="false">IF(A361="","",SUMIFS(Manquants!AI:AI,Manquants!E:E,A361))</f>
        <v/>
      </c>
      <c r="J361" s="67" t="str">
        <f aca="false">IF($B361=J$1,$C361,"")</f>
        <v/>
      </c>
      <c r="N361" s="63" t="str">
        <f aca="false">IF($B361=N$1,$C361,"")</f>
        <v/>
      </c>
      <c r="R361" s="71" t="str">
        <f aca="false">IF($B361=R$1,$C361,"")</f>
        <v/>
      </c>
      <c r="V361" s="67" t="str">
        <f aca="false">IF($B361=V$1,$C361,"")</f>
        <v/>
      </c>
      <c r="Z361" s="63" t="str">
        <f aca="false">IF($B361=Z$1,$C361,"")</f>
        <v/>
      </c>
      <c r="AD361" s="71" t="str">
        <f aca="false">IF($B361=AD$1,$C361,"")</f>
        <v/>
      </c>
      <c r="AH361" s="67" t="str">
        <f aca="false">IF($B361=AH$1,$C361,"")</f>
        <v/>
      </c>
      <c r="AL361" s="63" t="str">
        <f aca="false">IF($B361=AL$1,$C361,"")</f>
        <v/>
      </c>
      <c r="AP361" s="71" t="str">
        <f aca="false">IF($B361=AP$1,$C361,"")</f>
        <v/>
      </c>
      <c r="AT361" s="67" t="str">
        <f aca="false">IF($B361=AT$1,$C361,"")</f>
        <v/>
      </c>
      <c r="AX361" s="63" t="str">
        <f aca="false">IF($B361=AX$1,$C361,"")</f>
        <v/>
      </c>
      <c r="BB361" s="71" t="str">
        <f aca="false">IF($B361=BB$1,$C361,"")</f>
        <v/>
      </c>
      <c r="BC361" s="75"/>
      <c r="BD361" s="75"/>
      <c r="BE361" s="75"/>
      <c r="BF361" s="67" t="str">
        <f aca="false">IF($B361=BF$1,$C361,"")</f>
        <v/>
      </c>
      <c r="BJ361" s="63" t="str">
        <f aca="false">IF($B361=BJ$1,$C361,"")</f>
        <v/>
      </c>
      <c r="BN361" s="6"/>
      <c r="BO361" s="2"/>
      <c r="BP361" s="2"/>
    </row>
    <row r="362" customFormat="false" ht="12.8" hidden="false" customHeight="false" outlineLevel="0" collapsed="false">
      <c r="A362" s="0" t="str">
        <f aca="false">IFERROR(IF(SMALL(Manquants!E$2:E$900,ROW()-1)=SMALL(Manquants!E$2:E$900,ROW()),"",SMALL(Manquants!E$2:E$900,ROW()-1)),"")</f>
        <v/>
      </c>
      <c r="B362" s="0" t="str">
        <f aca="false">IF(A362="","",VLOOKUP(A362,Manquants!E$1:F$900,2,0))</f>
        <v/>
      </c>
      <c r="C362" s="0" t="str">
        <f aca="false">IF(A362="","",SUMIFS(Manquants!AI:AI,Manquants!E:E,A362))</f>
        <v/>
      </c>
      <c r="J362" s="67" t="str">
        <f aca="false">IF($B362=J$1,$C362,"")</f>
        <v/>
      </c>
      <c r="N362" s="63" t="str">
        <f aca="false">IF($B362=N$1,$C362,"")</f>
        <v/>
      </c>
      <c r="R362" s="71" t="str">
        <f aca="false">IF($B362=R$1,$C362,"")</f>
        <v/>
      </c>
      <c r="V362" s="67" t="str">
        <f aca="false">IF($B362=V$1,$C362,"")</f>
        <v/>
      </c>
      <c r="Z362" s="63" t="str">
        <f aca="false">IF($B362=Z$1,$C362,"")</f>
        <v/>
      </c>
      <c r="AD362" s="71" t="str">
        <f aca="false">IF($B362=AD$1,$C362,"")</f>
        <v/>
      </c>
      <c r="AH362" s="67" t="str">
        <f aca="false">IF($B362=AH$1,$C362,"")</f>
        <v/>
      </c>
      <c r="AL362" s="63" t="str">
        <f aca="false">IF($B362=AL$1,$C362,"")</f>
        <v/>
      </c>
      <c r="AP362" s="71" t="str">
        <f aca="false">IF($B362=AP$1,$C362,"")</f>
        <v/>
      </c>
      <c r="AT362" s="67" t="str">
        <f aca="false">IF($B362=AT$1,$C362,"")</f>
        <v/>
      </c>
      <c r="AX362" s="63" t="str">
        <f aca="false">IF($B362=AX$1,$C362,"")</f>
        <v/>
      </c>
      <c r="BB362" s="71" t="str">
        <f aca="false">IF($B362=BB$1,$C362,"")</f>
        <v/>
      </c>
      <c r="BC362" s="75"/>
      <c r="BD362" s="75"/>
      <c r="BE362" s="75"/>
      <c r="BF362" s="67" t="str">
        <f aca="false">IF($B362=BF$1,$C362,"")</f>
        <v/>
      </c>
      <c r="BJ362" s="63" t="str">
        <f aca="false">IF($B362=BJ$1,$C362,"")</f>
        <v/>
      </c>
      <c r="BN362" s="6"/>
      <c r="BO362" s="2"/>
      <c r="BP362" s="2"/>
    </row>
    <row r="363" customFormat="false" ht="12.8" hidden="false" customHeight="false" outlineLevel="0" collapsed="false">
      <c r="A363" s="0" t="str">
        <f aca="false">IFERROR(IF(SMALL(Manquants!E$2:E$900,ROW()-1)=SMALL(Manquants!E$2:E$900,ROW()),"",SMALL(Manquants!E$2:E$900,ROW()-1)),"")</f>
        <v/>
      </c>
      <c r="B363" s="0" t="str">
        <f aca="false">IF(A363="","",VLOOKUP(A363,Manquants!E$1:F$900,2,0))</f>
        <v/>
      </c>
      <c r="C363" s="0" t="str">
        <f aca="false">IF(A363="","",SUMIFS(Manquants!AI:AI,Manquants!E:E,A363))</f>
        <v/>
      </c>
      <c r="J363" s="67" t="str">
        <f aca="false">IF($B363=J$1,$C363,"")</f>
        <v/>
      </c>
      <c r="N363" s="63" t="str">
        <f aca="false">IF($B363=N$1,$C363,"")</f>
        <v/>
      </c>
      <c r="R363" s="71" t="str">
        <f aca="false">IF($B363=R$1,$C363,"")</f>
        <v/>
      </c>
      <c r="V363" s="67" t="str">
        <f aca="false">IF($B363=V$1,$C363,"")</f>
        <v/>
      </c>
      <c r="Z363" s="63" t="str">
        <f aca="false">IF($B363=Z$1,$C363,"")</f>
        <v/>
      </c>
      <c r="AD363" s="71" t="str">
        <f aca="false">IF($B363=AD$1,$C363,"")</f>
        <v/>
      </c>
      <c r="AH363" s="67" t="str">
        <f aca="false">IF($B363=AH$1,$C363,"")</f>
        <v/>
      </c>
      <c r="AL363" s="63" t="str">
        <f aca="false">IF($B363=AL$1,$C363,"")</f>
        <v/>
      </c>
      <c r="AP363" s="71" t="str">
        <f aca="false">IF($B363=AP$1,$C363,"")</f>
        <v/>
      </c>
      <c r="AT363" s="67" t="str">
        <f aca="false">IF($B363=AT$1,$C363,"")</f>
        <v/>
      </c>
      <c r="AX363" s="63" t="str">
        <f aca="false">IF($B363=AX$1,$C363,"")</f>
        <v/>
      </c>
      <c r="BB363" s="71" t="str">
        <f aca="false">IF($B363=BB$1,$C363,"")</f>
        <v/>
      </c>
      <c r="BC363" s="75"/>
      <c r="BD363" s="75"/>
      <c r="BE363" s="75"/>
      <c r="BF363" s="67" t="str">
        <f aca="false">IF($B363=BF$1,$C363,"")</f>
        <v/>
      </c>
      <c r="BJ363" s="63" t="str">
        <f aca="false">IF($B363=BJ$1,$C363,"")</f>
        <v/>
      </c>
      <c r="BN363" s="6"/>
      <c r="BO363" s="2"/>
      <c r="BP363" s="2"/>
    </row>
    <row r="364" customFormat="false" ht="12.8" hidden="false" customHeight="false" outlineLevel="0" collapsed="false">
      <c r="A364" s="0" t="str">
        <f aca="false">IFERROR(IF(SMALL(Manquants!E$2:E$900,ROW()-1)=SMALL(Manquants!E$2:E$900,ROW()),"",SMALL(Manquants!E$2:E$900,ROW()-1)),"")</f>
        <v/>
      </c>
      <c r="B364" s="0" t="str">
        <f aca="false">IF(A364="","",VLOOKUP(A364,Manquants!E$1:F$900,2,0))</f>
        <v/>
      </c>
      <c r="C364" s="0" t="str">
        <f aca="false">IF(A364="","",SUMIFS(Manquants!AI:AI,Manquants!E:E,A364))</f>
        <v/>
      </c>
      <c r="J364" s="67" t="str">
        <f aca="false">IF($B364=J$1,$C364,"")</f>
        <v/>
      </c>
      <c r="N364" s="63" t="str">
        <f aca="false">IF($B364=N$1,$C364,"")</f>
        <v/>
      </c>
      <c r="R364" s="71" t="str">
        <f aca="false">IF($B364=R$1,$C364,"")</f>
        <v/>
      </c>
      <c r="V364" s="67" t="str">
        <f aca="false">IF($B364=V$1,$C364,"")</f>
        <v/>
      </c>
      <c r="Z364" s="63" t="str">
        <f aca="false">IF($B364=Z$1,$C364,"")</f>
        <v/>
      </c>
      <c r="AD364" s="71" t="str">
        <f aca="false">IF($B364=AD$1,$C364,"")</f>
        <v/>
      </c>
      <c r="AH364" s="67" t="str">
        <f aca="false">IF($B364=AH$1,$C364,"")</f>
        <v/>
      </c>
      <c r="AL364" s="63" t="str">
        <f aca="false">IF($B364=AL$1,$C364,"")</f>
        <v/>
      </c>
      <c r="AP364" s="71" t="str">
        <f aca="false">IF($B364=AP$1,$C364,"")</f>
        <v/>
      </c>
      <c r="AT364" s="67" t="str">
        <f aca="false">IF($B364=AT$1,$C364,"")</f>
        <v/>
      </c>
      <c r="AX364" s="63" t="str">
        <f aca="false">IF($B364=AX$1,$C364,"")</f>
        <v/>
      </c>
      <c r="BB364" s="71" t="str">
        <f aca="false">IF($B364=BB$1,$C364,"")</f>
        <v/>
      </c>
      <c r="BC364" s="75"/>
      <c r="BD364" s="75"/>
      <c r="BE364" s="75"/>
      <c r="BF364" s="67" t="str">
        <f aca="false">IF($B364=BF$1,$C364,"")</f>
        <v/>
      </c>
      <c r="BJ364" s="63" t="str">
        <f aca="false">IF($B364=BJ$1,$C364,"")</f>
        <v/>
      </c>
      <c r="BN364" s="6"/>
      <c r="BO364" s="2"/>
      <c r="BP364" s="2"/>
    </row>
    <row r="365" customFormat="false" ht="12.8" hidden="false" customHeight="false" outlineLevel="0" collapsed="false">
      <c r="A365" s="0" t="str">
        <f aca="false">IFERROR(IF(SMALL(Manquants!E$2:E$900,ROW()-1)=SMALL(Manquants!E$2:E$900,ROW()),"",SMALL(Manquants!E$2:E$900,ROW()-1)),"")</f>
        <v/>
      </c>
      <c r="B365" s="0" t="str">
        <f aca="false">IF(A365="","",VLOOKUP(A365,Manquants!E$1:F$900,2,0))</f>
        <v/>
      </c>
      <c r="C365" s="0" t="str">
        <f aca="false">IF(A365="","",SUMIFS(Manquants!AI:AI,Manquants!E:E,A365))</f>
        <v/>
      </c>
      <c r="J365" s="67" t="str">
        <f aca="false">IF($B365=J$1,$C365,"")</f>
        <v/>
      </c>
      <c r="N365" s="63" t="str">
        <f aca="false">IF($B365=N$1,$C365,"")</f>
        <v/>
      </c>
      <c r="R365" s="71" t="str">
        <f aca="false">IF($B365=R$1,$C365,"")</f>
        <v/>
      </c>
      <c r="V365" s="67" t="str">
        <f aca="false">IF($B365=V$1,$C365,"")</f>
        <v/>
      </c>
      <c r="Z365" s="63" t="str">
        <f aca="false">IF($B365=Z$1,$C365,"")</f>
        <v/>
      </c>
      <c r="AD365" s="71" t="str">
        <f aca="false">IF($B365=AD$1,$C365,"")</f>
        <v/>
      </c>
      <c r="AH365" s="67" t="str">
        <f aca="false">IF($B365=AH$1,$C365,"")</f>
        <v/>
      </c>
      <c r="AL365" s="63" t="str">
        <f aca="false">IF($B365=AL$1,$C365,"")</f>
        <v/>
      </c>
      <c r="AP365" s="71" t="str">
        <f aca="false">IF($B365=AP$1,$C365,"")</f>
        <v/>
      </c>
      <c r="AT365" s="67" t="str">
        <f aca="false">IF($B365=AT$1,$C365,"")</f>
        <v/>
      </c>
      <c r="AX365" s="63" t="str">
        <f aca="false">IF($B365=AX$1,$C365,"")</f>
        <v/>
      </c>
      <c r="BB365" s="71" t="str">
        <f aca="false">IF($B365=BB$1,$C365,"")</f>
        <v/>
      </c>
      <c r="BC365" s="75"/>
      <c r="BD365" s="75"/>
      <c r="BE365" s="75"/>
      <c r="BF365" s="67" t="str">
        <f aca="false">IF($B365=BF$1,$C365,"")</f>
        <v/>
      </c>
      <c r="BJ365" s="63" t="str">
        <f aca="false">IF($B365=BJ$1,$C365,"")</f>
        <v/>
      </c>
      <c r="BN365" s="6"/>
      <c r="BO365" s="2"/>
      <c r="BP365" s="2"/>
    </row>
    <row r="366" customFormat="false" ht="12.8" hidden="false" customHeight="false" outlineLevel="0" collapsed="false">
      <c r="A366" s="0" t="str">
        <f aca="false">IFERROR(IF(SMALL(Manquants!E$2:E$900,ROW()-1)=SMALL(Manquants!E$2:E$900,ROW()),"",SMALL(Manquants!E$2:E$900,ROW()-1)),"")</f>
        <v/>
      </c>
      <c r="B366" s="0" t="str">
        <f aca="false">IF(A366="","",VLOOKUP(A366,Manquants!E$1:F$900,2,0))</f>
        <v/>
      </c>
      <c r="C366" s="0" t="str">
        <f aca="false">IF(A366="","",SUMIFS(Manquants!AI:AI,Manquants!E:E,A366))</f>
        <v/>
      </c>
      <c r="J366" s="67" t="str">
        <f aca="false">IF($B366=J$1,$C366,"")</f>
        <v/>
      </c>
      <c r="N366" s="63" t="str">
        <f aca="false">IF($B366=N$1,$C366,"")</f>
        <v/>
      </c>
      <c r="R366" s="71" t="str">
        <f aca="false">IF($B366=R$1,$C366,"")</f>
        <v/>
      </c>
      <c r="V366" s="67" t="str">
        <f aca="false">IF($B366=V$1,$C366,"")</f>
        <v/>
      </c>
      <c r="Z366" s="63" t="str">
        <f aca="false">IF($B366=Z$1,$C366,"")</f>
        <v/>
      </c>
      <c r="AD366" s="71" t="str">
        <f aca="false">IF($B366=AD$1,$C366,"")</f>
        <v/>
      </c>
      <c r="AH366" s="67" t="str">
        <f aca="false">IF($B366=AH$1,$C366,"")</f>
        <v/>
      </c>
      <c r="AL366" s="63" t="str">
        <f aca="false">IF($B366=AL$1,$C366,"")</f>
        <v/>
      </c>
      <c r="AP366" s="71" t="str">
        <f aca="false">IF($B366=AP$1,$C366,"")</f>
        <v/>
      </c>
      <c r="AT366" s="67" t="str">
        <f aca="false">IF($B366=AT$1,$C366,"")</f>
        <v/>
      </c>
      <c r="AX366" s="63" t="str">
        <f aca="false">IF($B366=AX$1,$C366,"")</f>
        <v/>
      </c>
      <c r="BB366" s="71" t="str">
        <f aca="false">IF($B366=BB$1,$C366,"")</f>
        <v/>
      </c>
      <c r="BC366" s="75"/>
      <c r="BD366" s="75"/>
      <c r="BE366" s="75"/>
      <c r="BF366" s="67" t="str">
        <f aca="false">IF($B366=BF$1,$C366,"")</f>
        <v/>
      </c>
      <c r="BJ366" s="63" t="str">
        <f aca="false">IF($B366=BJ$1,$C366,"")</f>
        <v/>
      </c>
      <c r="BN366" s="6"/>
      <c r="BO366" s="2"/>
      <c r="BP366" s="2"/>
    </row>
    <row r="367" customFormat="false" ht="12.8" hidden="false" customHeight="false" outlineLevel="0" collapsed="false">
      <c r="A367" s="0" t="str">
        <f aca="false">IFERROR(IF(SMALL(Manquants!E$2:E$900,ROW()-1)=SMALL(Manquants!E$2:E$900,ROW()),"",SMALL(Manquants!E$2:E$900,ROW()-1)),"")</f>
        <v/>
      </c>
      <c r="B367" s="0" t="str">
        <f aca="false">IF(A367="","",VLOOKUP(A367,Manquants!E$1:F$900,2,0))</f>
        <v/>
      </c>
      <c r="C367" s="0" t="str">
        <f aca="false">IF(A367="","",SUMIFS(Manquants!AI:AI,Manquants!E:E,A367))</f>
        <v/>
      </c>
      <c r="J367" s="67" t="str">
        <f aca="false">IF($B367=J$1,$C367,"")</f>
        <v/>
      </c>
      <c r="N367" s="63" t="str">
        <f aca="false">IF($B367=N$1,$C367,"")</f>
        <v/>
      </c>
      <c r="R367" s="71" t="str">
        <f aca="false">IF($B367=R$1,$C367,"")</f>
        <v/>
      </c>
      <c r="V367" s="67" t="str">
        <f aca="false">IF($B367=V$1,$C367,"")</f>
        <v/>
      </c>
      <c r="Z367" s="63" t="str">
        <f aca="false">IF($B367=Z$1,$C367,"")</f>
        <v/>
      </c>
      <c r="AD367" s="71" t="str">
        <f aca="false">IF($B367=AD$1,$C367,"")</f>
        <v/>
      </c>
      <c r="AH367" s="67" t="str">
        <f aca="false">IF($B367=AH$1,$C367,"")</f>
        <v/>
      </c>
      <c r="AL367" s="63" t="str">
        <f aca="false">IF($B367=AL$1,$C367,"")</f>
        <v/>
      </c>
      <c r="AP367" s="71" t="str">
        <f aca="false">IF($B367=AP$1,$C367,"")</f>
        <v/>
      </c>
      <c r="AT367" s="67" t="str">
        <f aca="false">IF($B367=AT$1,$C367,"")</f>
        <v/>
      </c>
      <c r="AX367" s="63" t="str">
        <f aca="false">IF($B367=AX$1,$C367,"")</f>
        <v/>
      </c>
      <c r="BB367" s="71" t="str">
        <f aca="false">IF($B367=BB$1,$C367,"")</f>
        <v/>
      </c>
      <c r="BC367" s="75"/>
      <c r="BD367" s="75"/>
      <c r="BE367" s="75"/>
      <c r="BF367" s="67" t="str">
        <f aca="false">IF($B367=BF$1,$C367,"")</f>
        <v/>
      </c>
      <c r="BJ367" s="63" t="str">
        <f aca="false">IF($B367=BJ$1,$C367,"")</f>
        <v/>
      </c>
      <c r="BN367" s="6"/>
      <c r="BO367" s="2"/>
      <c r="BP367" s="2"/>
    </row>
    <row r="368" customFormat="false" ht="12.8" hidden="false" customHeight="false" outlineLevel="0" collapsed="false">
      <c r="A368" s="0" t="str">
        <f aca="false">IFERROR(IF(SMALL(Manquants!E$2:E$900,ROW()-1)=SMALL(Manquants!E$2:E$900,ROW()),"",SMALL(Manquants!E$2:E$900,ROW()-1)),"")</f>
        <v/>
      </c>
      <c r="B368" s="0" t="str">
        <f aca="false">IF(A368="","",VLOOKUP(A368,Manquants!E$1:F$900,2,0))</f>
        <v/>
      </c>
      <c r="C368" s="0" t="str">
        <f aca="false">IF(A368="","",SUMIFS(Manquants!AI:AI,Manquants!E:E,A368))</f>
        <v/>
      </c>
      <c r="J368" s="67" t="str">
        <f aca="false">IF($B368=J$1,$C368,"")</f>
        <v/>
      </c>
      <c r="N368" s="63" t="str">
        <f aca="false">IF($B368=N$1,$C368,"")</f>
        <v/>
      </c>
      <c r="R368" s="71" t="str">
        <f aca="false">IF($B368=R$1,$C368,"")</f>
        <v/>
      </c>
      <c r="V368" s="67" t="str">
        <f aca="false">IF($B368=V$1,$C368,"")</f>
        <v/>
      </c>
      <c r="Z368" s="63" t="str">
        <f aca="false">IF($B368=Z$1,$C368,"")</f>
        <v/>
      </c>
      <c r="AD368" s="71" t="str">
        <f aca="false">IF($B368=AD$1,$C368,"")</f>
        <v/>
      </c>
      <c r="AH368" s="67" t="str">
        <f aca="false">IF($B368=AH$1,$C368,"")</f>
        <v/>
      </c>
      <c r="AL368" s="63" t="str">
        <f aca="false">IF($B368=AL$1,$C368,"")</f>
        <v/>
      </c>
      <c r="AP368" s="71" t="str">
        <f aca="false">IF($B368=AP$1,$C368,"")</f>
        <v/>
      </c>
      <c r="AT368" s="67" t="str">
        <f aca="false">IF($B368=AT$1,$C368,"")</f>
        <v/>
      </c>
      <c r="AX368" s="63" t="str">
        <f aca="false">IF($B368=AX$1,$C368,"")</f>
        <v/>
      </c>
      <c r="BB368" s="71" t="str">
        <f aca="false">IF($B368=BB$1,$C368,"")</f>
        <v/>
      </c>
      <c r="BC368" s="75"/>
      <c r="BD368" s="75"/>
      <c r="BE368" s="75"/>
      <c r="BF368" s="67" t="str">
        <f aca="false">IF($B368=BF$1,$C368,"")</f>
        <v/>
      </c>
      <c r="BJ368" s="63" t="str">
        <f aca="false">IF($B368=BJ$1,$C368,"")</f>
        <v/>
      </c>
      <c r="BN368" s="6"/>
      <c r="BO368" s="2"/>
      <c r="BP368" s="2"/>
    </row>
    <row r="369" customFormat="false" ht="12.8" hidden="false" customHeight="false" outlineLevel="0" collapsed="false">
      <c r="A369" s="0" t="str">
        <f aca="false">IFERROR(IF(SMALL(Manquants!E$2:E$900,ROW()-1)=SMALL(Manquants!E$2:E$900,ROW()),"",SMALL(Manquants!E$2:E$900,ROW()-1)),"")</f>
        <v/>
      </c>
      <c r="B369" s="0" t="str">
        <f aca="false">IF(A369="","",VLOOKUP(A369,Manquants!E$1:F$900,2,0))</f>
        <v/>
      </c>
      <c r="C369" s="0" t="str">
        <f aca="false">IF(A369="","",SUMIFS(Manquants!AI:AI,Manquants!E:E,A369))</f>
        <v/>
      </c>
      <c r="J369" s="67" t="str">
        <f aca="false">IF($B369=J$1,$C369,"")</f>
        <v/>
      </c>
      <c r="N369" s="63" t="str">
        <f aca="false">IF($B369=N$1,$C369,"")</f>
        <v/>
      </c>
      <c r="R369" s="71" t="str">
        <f aca="false">IF($B369=R$1,$C369,"")</f>
        <v/>
      </c>
      <c r="V369" s="67" t="str">
        <f aca="false">IF($B369=V$1,$C369,"")</f>
        <v/>
      </c>
      <c r="Z369" s="63" t="str">
        <f aca="false">IF($B369=Z$1,$C369,"")</f>
        <v/>
      </c>
      <c r="AD369" s="71" t="str">
        <f aca="false">IF($B369=AD$1,$C369,"")</f>
        <v/>
      </c>
      <c r="AH369" s="67" t="str">
        <f aca="false">IF($B369=AH$1,$C369,"")</f>
        <v/>
      </c>
      <c r="AL369" s="63" t="str">
        <f aca="false">IF($B369=AL$1,$C369,"")</f>
        <v/>
      </c>
      <c r="AP369" s="71" t="str">
        <f aca="false">IF($B369=AP$1,$C369,"")</f>
        <v/>
      </c>
      <c r="AT369" s="67" t="str">
        <f aca="false">IF($B369=AT$1,$C369,"")</f>
        <v/>
      </c>
      <c r="AX369" s="63" t="str">
        <f aca="false">IF($B369=AX$1,$C369,"")</f>
        <v/>
      </c>
      <c r="BB369" s="71" t="str">
        <f aca="false">IF($B369=BB$1,$C369,"")</f>
        <v/>
      </c>
      <c r="BC369" s="75"/>
      <c r="BD369" s="75"/>
      <c r="BE369" s="75"/>
      <c r="BF369" s="67" t="str">
        <f aca="false">IF($B369=BF$1,$C369,"")</f>
        <v/>
      </c>
      <c r="BJ369" s="63" t="str">
        <f aca="false">IF($B369=BJ$1,$C369,"")</f>
        <v/>
      </c>
      <c r="BN369" s="6"/>
      <c r="BO369" s="2"/>
      <c r="BP369" s="2"/>
    </row>
    <row r="370" customFormat="false" ht="12.8" hidden="false" customHeight="false" outlineLevel="0" collapsed="false">
      <c r="A370" s="0" t="str">
        <f aca="false">IFERROR(IF(SMALL(Manquants!E$2:E$900,ROW()-1)=SMALL(Manquants!E$2:E$900,ROW()),"",SMALL(Manquants!E$2:E$900,ROW()-1)),"")</f>
        <v/>
      </c>
      <c r="B370" s="0" t="str">
        <f aca="false">IF(A370="","",VLOOKUP(A370,Manquants!E$1:F$900,2,0))</f>
        <v/>
      </c>
      <c r="C370" s="0" t="str">
        <f aca="false">IF(A370="","",SUMIFS(Manquants!AI:AI,Manquants!E:E,A370))</f>
        <v/>
      </c>
      <c r="J370" s="67" t="str">
        <f aca="false">IF($B370=J$1,$C370,"")</f>
        <v/>
      </c>
      <c r="N370" s="63" t="str">
        <f aca="false">IF($B370=N$1,$C370,"")</f>
        <v/>
      </c>
      <c r="R370" s="71" t="str">
        <f aca="false">IF($B370=R$1,$C370,"")</f>
        <v/>
      </c>
      <c r="V370" s="67" t="str">
        <f aca="false">IF($B370=V$1,$C370,"")</f>
        <v/>
      </c>
      <c r="Z370" s="63" t="str">
        <f aca="false">IF($B370=Z$1,$C370,"")</f>
        <v/>
      </c>
      <c r="AD370" s="71" t="str">
        <f aca="false">IF($B370=AD$1,$C370,"")</f>
        <v/>
      </c>
      <c r="AH370" s="67" t="str">
        <f aca="false">IF($B370=AH$1,$C370,"")</f>
        <v/>
      </c>
      <c r="AL370" s="63" t="str">
        <f aca="false">IF($B370=AL$1,$C370,"")</f>
        <v/>
      </c>
      <c r="AP370" s="71" t="str">
        <f aca="false">IF($B370=AP$1,$C370,"")</f>
        <v/>
      </c>
      <c r="AT370" s="67" t="str">
        <f aca="false">IF($B370=AT$1,$C370,"")</f>
        <v/>
      </c>
      <c r="AX370" s="63" t="str">
        <f aca="false">IF($B370=AX$1,$C370,"")</f>
        <v/>
      </c>
      <c r="BB370" s="71" t="str">
        <f aca="false">IF($B370=BB$1,$C370,"")</f>
        <v/>
      </c>
      <c r="BC370" s="75"/>
      <c r="BD370" s="75"/>
      <c r="BE370" s="75"/>
      <c r="BF370" s="67" t="str">
        <f aca="false">IF($B370=BF$1,$C370,"")</f>
        <v/>
      </c>
      <c r="BJ370" s="63" t="str">
        <f aca="false">IF($B370=BJ$1,$C370,"")</f>
        <v/>
      </c>
      <c r="BN370" s="6"/>
      <c r="BO370" s="2"/>
      <c r="BP370" s="2"/>
    </row>
    <row r="371" customFormat="false" ht="12.8" hidden="false" customHeight="false" outlineLevel="0" collapsed="false">
      <c r="A371" s="0" t="str">
        <f aca="false">IFERROR(IF(SMALL(Manquants!E$2:E$900,ROW()-1)=SMALL(Manquants!E$2:E$900,ROW()),"",SMALL(Manquants!E$2:E$900,ROW()-1)),"")</f>
        <v/>
      </c>
      <c r="B371" s="0" t="str">
        <f aca="false">IF(A371="","",VLOOKUP(A371,Manquants!E$1:F$900,2,0))</f>
        <v/>
      </c>
      <c r="C371" s="0" t="str">
        <f aca="false">IF(A371="","",SUMIFS(Manquants!AI:AI,Manquants!E:E,A371))</f>
        <v/>
      </c>
      <c r="J371" s="67" t="str">
        <f aca="false">IF($B371=J$1,$C371,"")</f>
        <v/>
      </c>
      <c r="N371" s="63" t="str">
        <f aca="false">IF($B371=N$1,$C371,"")</f>
        <v/>
      </c>
      <c r="R371" s="71" t="str">
        <f aca="false">IF($B371=R$1,$C371,"")</f>
        <v/>
      </c>
      <c r="V371" s="67" t="str">
        <f aca="false">IF($B371=V$1,$C371,"")</f>
        <v/>
      </c>
      <c r="Z371" s="63" t="str">
        <f aca="false">IF($B371=Z$1,$C371,"")</f>
        <v/>
      </c>
      <c r="AD371" s="71" t="str">
        <f aca="false">IF($B371=AD$1,$C371,"")</f>
        <v/>
      </c>
      <c r="AH371" s="67" t="str">
        <f aca="false">IF($B371=AH$1,$C371,"")</f>
        <v/>
      </c>
      <c r="AL371" s="63" t="str">
        <f aca="false">IF($B371=AL$1,$C371,"")</f>
        <v/>
      </c>
      <c r="AP371" s="71" t="str">
        <f aca="false">IF($B371=AP$1,$C371,"")</f>
        <v/>
      </c>
      <c r="AT371" s="67" t="str">
        <f aca="false">IF($B371=AT$1,$C371,"")</f>
        <v/>
      </c>
      <c r="AX371" s="63" t="str">
        <f aca="false">IF($B371=AX$1,$C371,"")</f>
        <v/>
      </c>
      <c r="BB371" s="71" t="str">
        <f aca="false">IF($B371=BB$1,$C371,"")</f>
        <v/>
      </c>
      <c r="BC371" s="75"/>
      <c r="BD371" s="75"/>
      <c r="BE371" s="75"/>
      <c r="BF371" s="67" t="str">
        <f aca="false">IF($B371=BF$1,$C371,"")</f>
        <v/>
      </c>
      <c r="BJ371" s="63" t="str">
        <f aca="false">IF($B371=BJ$1,$C371,"")</f>
        <v/>
      </c>
      <c r="BN371" s="6"/>
      <c r="BO371" s="2"/>
      <c r="BP371" s="2"/>
    </row>
    <row r="372" customFormat="false" ht="12.8" hidden="false" customHeight="false" outlineLevel="0" collapsed="false">
      <c r="A372" s="0" t="str">
        <f aca="false">IFERROR(IF(SMALL(Manquants!E$2:E$900,ROW()-1)=SMALL(Manquants!E$2:E$900,ROW()),"",SMALL(Manquants!E$2:E$900,ROW()-1)),"")</f>
        <v/>
      </c>
      <c r="B372" s="0" t="str">
        <f aca="false">IF(A372="","",VLOOKUP(A372,Manquants!E$1:F$900,2,0))</f>
        <v/>
      </c>
      <c r="C372" s="0" t="str">
        <f aca="false">IF(A372="","",SUMIFS(Manquants!AI:AI,Manquants!E:E,A372))</f>
        <v/>
      </c>
      <c r="J372" s="67" t="str">
        <f aca="false">IF($B372=J$1,$C372,"")</f>
        <v/>
      </c>
      <c r="N372" s="63" t="str">
        <f aca="false">IF($B372=N$1,$C372,"")</f>
        <v/>
      </c>
      <c r="R372" s="71" t="str">
        <f aca="false">IF($B372=R$1,$C372,"")</f>
        <v/>
      </c>
      <c r="V372" s="67" t="str">
        <f aca="false">IF($B372=V$1,$C372,"")</f>
        <v/>
      </c>
      <c r="Z372" s="63" t="str">
        <f aca="false">IF($B372=Z$1,$C372,"")</f>
        <v/>
      </c>
      <c r="AD372" s="71" t="str">
        <f aca="false">IF($B372=AD$1,$C372,"")</f>
        <v/>
      </c>
      <c r="AH372" s="67" t="str">
        <f aca="false">IF($B372=AH$1,$C372,"")</f>
        <v/>
      </c>
      <c r="AL372" s="63" t="str">
        <f aca="false">IF($B372=AL$1,$C372,"")</f>
        <v/>
      </c>
      <c r="AP372" s="71" t="str">
        <f aca="false">IF($B372=AP$1,$C372,"")</f>
        <v/>
      </c>
      <c r="AT372" s="67" t="str">
        <f aca="false">IF($B372=AT$1,$C372,"")</f>
        <v/>
      </c>
      <c r="AX372" s="63" t="str">
        <f aca="false">IF($B372=AX$1,$C372,"")</f>
        <v/>
      </c>
      <c r="BB372" s="71" t="str">
        <f aca="false">IF($B372=BB$1,$C372,"")</f>
        <v/>
      </c>
      <c r="BC372" s="75"/>
      <c r="BD372" s="75"/>
      <c r="BE372" s="75"/>
      <c r="BF372" s="67" t="str">
        <f aca="false">IF($B372=BF$1,$C372,"")</f>
        <v/>
      </c>
      <c r="BJ372" s="63" t="str">
        <f aca="false">IF($B372=BJ$1,$C372,"")</f>
        <v/>
      </c>
      <c r="BN372" s="6"/>
      <c r="BO372" s="2"/>
      <c r="BP372" s="2"/>
    </row>
    <row r="373" customFormat="false" ht="12.8" hidden="false" customHeight="false" outlineLevel="0" collapsed="false">
      <c r="A373" s="0" t="str">
        <f aca="false">IFERROR(IF(SMALL(Manquants!E$2:E$900,ROW()-1)=SMALL(Manquants!E$2:E$900,ROW()),"",SMALL(Manquants!E$2:E$900,ROW()-1)),"")</f>
        <v/>
      </c>
      <c r="B373" s="0" t="str">
        <f aca="false">IF(A373="","",VLOOKUP(A373,Manquants!E$1:F$900,2,0))</f>
        <v/>
      </c>
      <c r="C373" s="0" t="str">
        <f aca="false">IF(A373="","",SUMIFS(Manquants!AI:AI,Manquants!E:E,A373))</f>
        <v/>
      </c>
      <c r="J373" s="67" t="str">
        <f aca="false">IF($B373=J$1,$C373,"")</f>
        <v/>
      </c>
      <c r="N373" s="63" t="str">
        <f aca="false">IF($B373=N$1,$C373,"")</f>
        <v/>
      </c>
      <c r="R373" s="71" t="str">
        <f aca="false">IF($B373=R$1,$C373,"")</f>
        <v/>
      </c>
      <c r="V373" s="67" t="str">
        <f aca="false">IF($B373=V$1,$C373,"")</f>
        <v/>
      </c>
      <c r="Z373" s="63" t="str">
        <f aca="false">IF($B373=Z$1,$C373,"")</f>
        <v/>
      </c>
      <c r="AD373" s="71" t="str">
        <f aca="false">IF($B373=AD$1,$C373,"")</f>
        <v/>
      </c>
      <c r="AH373" s="67" t="str">
        <f aca="false">IF($B373=AH$1,$C373,"")</f>
        <v/>
      </c>
      <c r="AL373" s="63" t="str">
        <f aca="false">IF($B373=AL$1,$C373,"")</f>
        <v/>
      </c>
      <c r="AP373" s="71" t="str">
        <f aca="false">IF($B373=AP$1,$C373,"")</f>
        <v/>
      </c>
      <c r="AT373" s="67" t="str">
        <f aca="false">IF($B373=AT$1,$C373,"")</f>
        <v/>
      </c>
      <c r="AX373" s="63" t="str">
        <f aca="false">IF($B373=AX$1,$C373,"")</f>
        <v/>
      </c>
      <c r="BB373" s="71" t="str">
        <f aca="false">IF($B373=BB$1,$C373,"")</f>
        <v/>
      </c>
      <c r="BC373" s="75"/>
      <c r="BD373" s="75"/>
      <c r="BE373" s="75"/>
      <c r="BF373" s="67" t="str">
        <f aca="false">IF($B373=BF$1,$C373,"")</f>
        <v/>
      </c>
      <c r="BJ373" s="63" t="str">
        <f aca="false">IF($B373=BJ$1,$C373,"")</f>
        <v/>
      </c>
      <c r="BN373" s="6"/>
      <c r="BO373" s="2"/>
      <c r="BP373" s="2"/>
    </row>
    <row r="374" customFormat="false" ht="12.8" hidden="false" customHeight="false" outlineLevel="0" collapsed="false">
      <c r="A374" s="0" t="str">
        <f aca="false">IFERROR(IF(SMALL(Manquants!E$2:E$900,ROW()-1)=SMALL(Manquants!E$2:E$900,ROW()),"",SMALL(Manquants!E$2:E$900,ROW()-1)),"")</f>
        <v/>
      </c>
      <c r="B374" s="0" t="str">
        <f aca="false">IF(A374="","",VLOOKUP(A374,Manquants!E$1:F$900,2,0))</f>
        <v/>
      </c>
      <c r="C374" s="0" t="str">
        <f aca="false">IF(A374="","",SUMIFS(Manquants!AI:AI,Manquants!E:E,A374))</f>
        <v/>
      </c>
      <c r="J374" s="67" t="str">
        <f aca="false">IF($B374=J$1,$C374,"")</f>
        <v/>
      </c>
      <c r="N374" s="63" t="str">
        <f aca="false">IF($B374=N$1,$C374,"")</f>
        <v/>
      </c>
      <c r="R374" s="71" t="str">
        <f aca="false">IF($B374=R$1,$C374,"")</f>
        <v/>
      </c>
      <c r="V374" s="67" t="str">
        <f aca="false">IF($B374=V$1,$C374,"")</f>
        <v/>
      </c>
      <c r="Z374" s="63" t="str">
        <f aca="false">IF($B374=Z$1,$C374,"")</f>
        <v/>
      </c>
      <c r="AD374" s="71" t="str">
        <f aca="false">IF($B374=AD$1,$C374,"")</f>
        <v/>
      </c>
      <c r="AH374" s="67" t="str">
        <f aca="false">IF($B374=AH$1,$C374,"")</f>
        <v/>
      </c>
      <c r="AL374" s="63" t="str">
        <f aca="false">IF($B374=AL$1,$C374,"")</f>
        <v/>
      </c>
      <c r="AP374" s="71" t="str">
        <f aca="false">IF($B374=AP$1,$C374,"")</f>
        <v/>
      </c>
      <c r="AT374" s="67" t="str">
        <f aca="false">IF($B374=AT$1,$C374,"")</f>
        <v/>
      </c>
      <c r="AX374" s="63" t="str">
        <f aca="false">IF($B374=AX$1,$C374,"")</f>
        <v/>
      </c>
      <c r="BB374" s="71" t="str">
        <f aca="false">IF($B374=BB$1,$C374,"")</f>
        <v/>
      </c>
      <c r="BC374" s="75"/>
      <c r="BD374" s="75"/>
      <c r="BE374" s="75"/>
      <c r="BF374" s="67" t="str">
        <f aca="false">IF($B374=BF$1,$C374,"")</f>
        <v/>
      </c>
      <c r="BJ374" s="63" t="str">
        <f aca="false">IF($B374=BJ$1,$C374,"")</f>
        <v/>
      </c>
      <c r="BN374" s="6"/>
      <c r="BO374" s="2"/>
      <c r="BP374" s="2"/>
    </row>
    <row r="375" customFormat="false" ht="12.8" hidden="false" customHeight="false" outlineLevel="0" collapsed="false">
      <c r="A375" s="0" t="str">
        <f aca="false">IFERROR(IF(SMALL(Manquants!E$2:E$900,ROW()-1)=SMALL(Manquants!E$2:E$900,ROW()),"",SMALL(Manquants!E$2:E$900,ROW()-1)),"")</f>
        <v/>
      </c>
      <c r="B375" s="0" t="str">
        <f aca="false">IF(A375="","",VLOOKUP(A375,Manquants!E$1:F$900,2,0))</f>
        <v/>
      </c>
      <c r="C375" s="0" t="str">
        <f aca="false">IF(A375="","",SUMIFS(Manquants!AI:AI,Manquants!E:E,A375))</f>
        <v/>
      </c>
      <c r="J375" s="67" t="str">
        <f aca="false">IF($B375=J$1,$C375,"")</f>
        <v/>
      </c>
      <c r="N375" s="63" t="str">
        <f aca="false">IF($B375=N$1,$C375,"")</f>
        <v/>
      </c>
      <c r="R375" s="71" t="str">
        <f aca="false">IF($B375=R$1,$C375,"")</f>
        <v/>
      </c>
      <c r="V375" s="67" t="str">
        <f aca="false">IF($B375=V$1,$C375,"")</f>
        <v/>
      </c>
      <c r="Z375" s="63" t="str">
        <f aca="false">IF($B375=Z$1,$C375,"")</f>
        <v/>
      </c>
      <c r="AD375" s="71" t="str">
        <f aca="false">IF($B375=AD$1,$C375,"")</f>
        <v/>
      </c>
      <c r="AH375" s="67" t="str">
        <f aca="false">IF($B375=AH$1,$C375,"")</f>
        <v/>
      </c>
      <c r="AL375" s="63" t="str">
        <f aca="false">IF($B375=AL$1,$C375,"")</f>
        <v/>
      </c>
      <c r="AP375" s="71" t="str">
        <f aca="false">IF($B375=AP$1,$C375,"")</f>
        <v/>
      </c>
      <c r="AT375" s="67" t="str">
        <f aca="false">IF($B375=AT$1,$C375,"")</f>
        <v/>
      </c>
      <c r="AX375" s="63" t="str">
        <f aca="false">IF($B375=AX$1,$C375,"")</f>
        <v/>
      </c>
      <c r="BB375" s="71" t="str">
        <f aca="false">IF($B375=BB$1,$C375,"")</f>
        <v/>
      </c>
      <c r="BC375" s="75"/>
      <c r="BD375" s="75"/>
      <c r="BE375" s="75"/>
      <c r="BF375" s="67" t="str">
        <f aca="false">IF($B375=BF$1,$C375,"")</f>
        <v/>
      </c>
      <c r="BJ375" s="63" t="str">
        <f aca="false">IF($B375=BJ$1,$C375,"")</f>
        <v/>
      </c>
      <c r="BN375" s="6"/>
      <c r="BO375" s="2"/>
      <c r="BP375" s="2"/>
    </row>
    <row r="376" customFormat="false" ht="12.8" hidden="false" customHeight="false" outlineLevel="0" collapsed="false">
      <c r="A376" s="0" t="str">
        <f aca="false">IFERROR(IF(SMALL(Manquants!E$2:E$900,ROW()-1)=SMALL(Manquants!E$2:E$900,ROW()),"",SMALL(Manquants!E$2:E$900,ROW()-1)),"")</f>
        <v/>
      </c>
      <c r="B376" s="0" t="str">
        <f aca="false">IF(A376="","",VLOOKUP(A376,Manquants!E$1:F$900,2,0))</f>
        <v/>
      </c>
      <c r="C376" s="0" t="str">
        <f aca="false">IF(A376="","",SUMIFS(Manquants!AI:AI,Manquants!E:E,A376))</f>
        <v/>
      </c>
      <c r="J376" s="67" t="str">
        <f aca="false">IF($B376=J$1,$C376,"")</f>
        <v/>
      </c>
      <c r="N376" s="63" t="str">
        <f aca="false">IF($B376=N$1,$C376,"")</f>
        <v/>
      </c>
      <c r="R376" s="71" t="str">
        <f aca="false">IF($B376=R$1,$C376,"")</f>
        <v/>
      </c>
      <c r="V376" s="67" t="str">
        <f aca="false">IF($B376=V$1,$C376,"")</f>
        <v/>
      </c>
      <c r="Z376" s="63" t="str">
        <f aca="false">IF($B376=Z$1,$C376,"")</f>
        <v/>
      </c>
      <c r="AD376" s="71" t="str">
        <f aca="false">IF($B376=AD$1,$C376,"")</f>
        <v/>
      </c>
      <c r="AH376" s="67" t="str">
        <f aca="false">IF($B376=AH$1,$C376,"")</f>
        <v/>
      </c>
      <c r="AL376" s="63" t="str">
        <f aca="false">IF($B376=AL$1,$C376,"")</f>
        <v/>
      </c>
      <c r="AP376" s="71" t="str">
        <f aca="false">IF($B376=AP$1,$C376,"")</f>
        <v/>
      </c>
      <c r="AT376" s="67" t="str">
        <f aca="false">IF($B376=AT$1,$C376,"")</f>
        <v/>
      </c>
      <c r="AX376" s="63" t="str">
        <f aca="false">IF($B376=AX$1,$C376,"")</f>
        <v/>
      </c>
      <c r="BB376" s="71" t="str">
        <f aca="false">IF($B376=BB$1,$C376,"")</f>
        <v/>
      </c>
      <c r="BC376" s="75"/>
      <c r="BD376" s="75"/>
      <c r="BE376" s="75"/>
      <c r="BF376" s="67" t="str">
        <f aca="false">IF($B376=BF$1,$C376,"")</f>
        <v/>
      </c>
      <c r="BJ376" s="63" t="str">
        <f aca="false">IF($B376=BJ$1,$C376,"")</f>
        <v/>
      </c>
      <c r="BN376" s="6"/>
      <c r="BO376" s="2"/>
      <c r="BP376" s="2"/>
    </row>
    <row r="377" customFormat="false" ht="12.8" hidden="false" customHeight="false" outlineLevel="0" collapsed="false">
      <c r="A377" s="0" t="str">
        <f aca="false">IFERROR(IF(SMALL(Manquants!E$2:E$900,ROW()-1)=SMALL(Manquants!E$2:E$900,ROW()),"",SMALL(Manquants!E$2:E$900,ROW()-1)),"")</f>
        <v/>
      </c>
      <c r="B377" s="0" t="str">
        <f aca="false">IF(A377="","",VLOOKUP(A377,Manquants!E$1:F$900,2,0))</f>
        <v/>
      </c>
      <c r="C377" s="0" t="str">
        <f aca="false">IF(A377="","",SUMIFS(Manquants!AI:AI,Manquants!E:E,A377))</f>
        <v/>
      </c>
      <c r="J377" s="67" t="str">
        <f aca="false">IF($B377=J$1,$C377,"")</f>
        <v/>
      </c>
      <c r="N377" s="63" t="str">
        <f aca="false">IF($B377=N$1,$C377,"")</f>
        <v/>
      </c>
      <c r="R377" s="71" t="str">
        <f aca="false">IF($B377=R$1,$C377,"")</f>
        <v/>
      </c>
      <c r="V377" s="67" t="str">
        <f aca="false">IF($B377=V$1,$C377,"")</f>
        <v/>
      </c>
      <c r="Z377" s="63" t="str">
        <f aca="false">IF($B377=Z$1,$C377,"")</f>
        <v/>
      </c>
      <c r="AD377" s="71" t="str">
        <f aca="false">IF($B377=AD$1,$C377,"")</f>
        <v/>
      </c>
      <c r="AH377" s="67" t="str">
        <f aca="false">IF($B377=AH$1,$C377,"")</f>
        <v/>
      </c>
      <c r="AL377" s="63" t="str">
        <f aca="false">IF($B377=AL$1,$C377,"")</f>
        <v/>
      </c>
      <c r="AP377" s="71" t="str">
        <f aca="false">IF($B377=AP$1,$C377,"")</f>
        <v/>
      </c>
      <c r="AT377" s="67" t="str">
        <f aca="false">IF($B377=AT$1,$C377,"")</f>
        <v/>
      </c>
      <c r="AX377" s="63" t="str">
        <f aca="false">IF($B377=AX$1,$C377,"")</f>
        <v/>
      </c>
      <c r="BB377" s="71" t="str">
        <f aca="false">IF($B377=BB$1,$C377,"")</f>
        <v/>
      </c>
      <c r="BC377" s="75"/>
      <c r="BD377" s="75"/>
      <c r="BE377" s="75"/>
      <c r="BF377" s="67" t="str">
        <f aca="false">IF($B377=BF$1,$C377,"")</f>
        <v/>
      </c>
      <c r="BJ377" s="63" t="str">
        <f aca="false">IF($B377=BJ$1,$C377,"")</f>
        <v/>
      </c>
      <c r="BN377" s="6"/>
      <c r="BO377" s="2"/>
      <c r="BP377" s="2"/>
    </row>
    <row r="378" customFormat="false" ht="12.8" hidden="false" customHeight="false" outlineLevel="0" collapsed="false">
      <c r="A378" s="0" t="str">
        <f aca="false">IFERROR(IF(SMALL(Manquants!E$2:E$900,ROW()-1)=SMALL(Manquants!E$2:E$900,ROW()),"",SMALL(Manquants!E$2:E$900,ROW()-1)),"")</f>
        <v/>
      </c>
      <c r="B378" s="0" t="str">
        <f aca="false">IF(A378="","",VLOOKUP(A378,Manquants!E$1:F$900,2,0))</f>
        <v/>
      </c>
      <c r="C378" s="0" t="str">
        <f aca="false">IF(A378="","",SUMIFS(Manquants!AI:AI,Manquants!E:E,A378))</f>
        <v/>
      </c>
      <c r="J378" s="67" t="str">
        <f aca="false">IF($B378=J$1,$C378,"")</f>
        <v/>
      </c>
      <c r="N378" s="63" t="str">
        <f aca="false">IF($B378=N$1,$C378,"")</f>
        <v/>
      </c>
      <c r="R378" s="71" t="str">
        <f aca="false">IF($B378=R$1,$C378,"")</f>
        <v/>
      </c>
      <c r="V378" s="67" t="str">
        <f aca="false">IF($B378=V$1,$C378,"")</f>
        <v/>
      </c>
      <c r="Z378" s="63" t="str">
        <f aca="false">IF($B378=Z$1,$C378,"")</f>
        <v/>
      </c>
      <c r="AD378" s="71" t="str">
        <f aca="false">IF($B378=AD$1,$C378,"")</f>
        <v/>
      </c>
      <c r="AH378" s="67" t="str">
        <f aca="false">IF($B378=AH$1,$C378,"")</f>
        <v/>
      </c>
      <c r="AL378" s="63" t="str">
        <f aca="false">IF($B378=AL$1,$C378,"")</f>
        <v/>
      </c>
      <c r="AP378" s="71" t="str">
        <f aca="false">IF($B378=AP$1,$C378,"")</f>
        <v/>
      </c>
      <c r="AT378" s="67" t="str">
        <f aca="false">IF($B378=AT$1,$C378,"")</f>
        <v/>
      </c>
      <c r="AX378" s="63" t="str">
        <f aca="false">IF($B378=AX$1,$C378,"")</f>
        <v/>
      </c>
      <c r="BB378" s="71" t="str">
        <f aca="false">IF($B378=BB$1,$C378,"")</f>
        <v/>
      </c>
      <c r="BC378" s="75"/>
      <c r="BD378" s="75"/>
      <c r="BE378" s="75"/>
      <c r="BF378" s="67" t="str">
        <f aca="false">IF($B378=BF$1,$C378,"")</f>
        <v/>
      </c>
      <c r="BJ378" s="63" t="str">
        <f aca="false">IF($B378=BJ$1,$C378,"")</f>
        <v/>
      </c>
      <c r="BN378" s="6"/>
      <c r="BO378" s="2"/>
      <c r="BP378" s="2"/>
    </row>
    <row r="379" customFormat="false" ht="12.8" hidden="false" customHeight="false" outlineLevel="0" collapsed="false">
      <c r="A379" s="0" t="str">
        <f aca="false">IFERROR(IF(SMALL(Manquants!E$2:E$900,ROW()-1)=SMALL(Manquants!E$2:E$900,ROW()),"",SMALL(Manquants!E$2:E$900,ROW()-1)),"")</f>
        <v/>
      </c>
      <c r="B379" s="0" t="str">
        <f aca="false">IF(A379="","",VLOOKUP(A379,Manquants!E$1:F$900,2,0))</f>
        <v/>
      </c>
      <c r="C379" s="0" t="str">
        <f aca="false">IF(A379="","",SUMIFS(Manquants!AI:AI,Manquants!E:E,A379))</f>
        <v/>
      </c>
      <c r="J379" s="67" t="str">
        <f aca="false">IF($B379=J$1,$C379,"")</f>
        <v/>
      </c>
      <c r="N379" s="63" t="str">
        <f aca="false">IF($B379=N$1,$C379,"")</f>
        <v/>
      </c>
      <c r="R379" s="71" t="str">
        <f aca="false">IF($B379=R$1,$C379,"")</f>
        <v/>
      </c>
      <c r="V379" s="67" t="str">
        <f aca="false">IF($B379=V$1,$C379,"")</f>
        <v/>
      </c>
      <c r="Z379" s="63" t="str">
        <f aca="false">IF($B379=Z$1,$C379,"")</f>
        <v/>
      </c>
      <c r="AD379" s="71" t="str">
        <f aca="false">IF($B379=AD$1,$C379,"")</f>
        <v/>
      </c>
      <c r="AH379" s="67" t="str">
        <f aca="false">IF($B379=AH$1,$C379,"")</f>
        <v/>
      </c>
      <c r="AL379" s="63" t="str">
        <f aca="false">IF($B379=AL$1,$C379,"")</f>
        <v/>
      </c>
      <c r="AP379" s="71" t="str">
        <f aca="false">IF($B379=AP$1,$C379,"")</f>
        <v/>
      </c>
      <c r="AT379" s="67" t="str">
        <f aca="false">IF($B379=AT$1,$C379,"")</f>
        <v/>
      </c>
      <c r="AX379" s="63" t="str">
        <f aca="false">IF($B379=AX$1,$C379,"")</f>
        <v/>
      </c>
      <c r="BB379" s="71" t="str">
        <f aca="false">IF($B379=BB$1,$C379,"")</f>
        <v/>
      </c>
      <c r="BC379" s="75"/>
      <c r="BD379" s="75"/>
      <c r="BE379" s="75"/>
      <c r="BF379" s="67" t="str">
        <f aca="false">IF($B379=BF$1,$C379,"")</f>
        <v/>
      </c>
      <c r="BJ379" s="63" t="str">
        <f aca="false">IF($B379=BJ$1,$C379,"")</f>
        <v/>
      </c>
      <c r="BN379" s="6"/>
      <c r="BO379" s="2"/>
      <c r="BP379" s="2"/>
    </row>
    <row r="380" customFormat="false" ht="12.8" hidden="false" customHeight="false" outlineLevel="0" collapsed="false">
      <c r="A380" s="0" t="str">
        <f aca="false">IFERROR(IF(SMALL(Manquants!E$2:E$900,ROW()-1)=SMALL(Manquants!E$2:E$900,ROW()),"",SMALL(Manquants!E$2:E$900,ROW()-1)),"")</f>
        <v/>
      </c>
      <c r="B380" s="0" t="str">
        <f aca="false">IF(A380="","",VLOOKUP(A380,Manquants!E$1:F$900,2,0))</f>
        <v/>
      </c>
      <c r="C380" s="0" t="str">
        <f aca="false">IF(A380="","",SUMIFS(Manquants!AI:AI,Manquants!E:E,A380))</f>
        <v/>
      </c>
      <c r="J380" s="67" t="str">
        <f aca="false">IF($B380=J$1,$C380,"")</f>
        <v/>
      </c>
      <c r="N380" s="63" t="str">
        <f aca="false">IF($B380=N$1,$C380,"")</f>
        <v/>
      </c>
      <c r="R380" s="71" t="str">
        <f aca="false">IF($B380=R$1,$C380,"")</f>
        <v/>
      </c>
      <c r="V380" s="67" t="str">
        <f aca="false">IF($B380=V$1,$C380,"")</f>
        <v/>
      </c>
      <c r="Z380" s="63" t="str">
        <f aca="false">IF($B380=Z$1,$C380,"")</f>
        <v/>
      </c>
      <c r="AD380" s="71" t="str">
        <f aca="false">IF($B380=AD$1,$C380,"")</f>
        <v/>
      </c>
      <c r="AH380" s="67" t="str">
        <f aca="false">IF($B380=AH$1,$C380,"")</f>
        <v/>
      </c>
      <c r="AL380" s="63" t="str">
        <f aca="false">IF($B380=AL$1,$C380,"")</f>
        <v/>
      </c>
      <c r="AP380" s="71" t="str">
        <f aca="false">IF($B380=AP$1,$C380,"")</f>
        <v/>
      </c>
      <c r="AT380" s="67" t="str">
        <f aca="false">IF($B380=AT$1,$C380,"")</f>
        <v/>
      </c>
      <c r="AX380" s="63" t="str">
        <f aca="false">IF($B380=AX$1,$C380,"")</f>
        <v/>
      </c>
      <c r="BB380" s="71" t="str">
        <f aca="false">IF($B380=BB$1,$C380,"")</f>
        <v/>
      </c>
      <c r="BC380" s="75"/>
      <c r="BD380" s="75"/>
      <c r="BE380" s="75"/>
      <c r="BF380" s="67" t="str">
        <f aca="false">IF($B380=BF$1,$C380,"")</f>
        <v/>
      </c>
      <c r="BJ380" s="63" t="str">
        <f aca="false">IF($B380=BJ$1,$C380,"")</f>
        <v/>
      </c>
      <c r="BN380" s="6"/>
      <c r="BO380" s="2"/>
      <c r="BP380" s="2"/>
    </row>
    <row r="381" customFormat="false" ht="12.8" hidden="false" customHeight="false" outlineLevel="0" collapsed="false">
      <c r="A381" s="0" t="str">
        <f aca="false">IFERROR(IF(SMALL(Manquants!E$2:E$900,ROW()-1)=SMALL(Manquants!E$2:E$900,ROW()),"",SMALL(Manquants!E$2:E$900,ROW()-1)),"")</f>
        <v/>
      </c>
      <c r="B381" s="0" t="str">
        <f aca="false">IF(A381="","",VLOOKUP(A381,Manquants!E$1:F$900,2,0))</f>
        <v/>
      </c>
      <c r="C381" s="0" t="str">
        <f aca="false">IF(A381="","",SUMIFS(Manquants!AI:AI,Manquants!E:E,A381))</f>
        <v/>
      </c>
      <c r="J381" s="67" t="str">
        <f aca="false">IF($B381=J$1,$C381,"")</f>
        <v/>
      </c>
      <c r="N381" s="63" t="str">
        <f aca="false">IF($B381=N$1,$C381,"")</f>
        <v/>
      </c>
      <c r="R381" s="71" t="str">
        <f aca="false">IF($B381=R$1,$C381,"")</f>
        <v/>
      </c>
      <c r="V381" s="67" t="str">
        <f aca="false">IF($B381=V$1,$C381,"")</f>
        <v/>
      </c>
      <c r="Z381" s="63" t="str">
        <f aca="false">IF($B381=Z$1,$C381,"")</f>
        <v/>
      </c>
      <c r="AD381" s="71" t="str">
        <f aca="false">IF($B381=AD$1,$C381,"")</f>
        <v/>
      </c>
      <c r="AH381" s="67" t="str">
        <f aca="false">IF($B381=AH$1,$C381,"")</f>
        <v/>
      </c>
      <c r="AL381" s="63" t="str">
        <f aca="false">IF($B381=AL$1,$C381,"")</f>
        <v/>
      </c>
      <c r="AP381" s="71" t="str">
        <f aca="false">IF($B381=AP$1,$C381,"")</f>
        <v/>
      </c>
      <c r="AT381" s="67" t="str">
        <f aca="false">IF($B381=AT$1,$C381,"")</f>
        <v/>
      </c>
      <c r="AX381" s="63" t="str">
        <f aca="false">IF($B381=AX$1,$C381,"")</f>
        <v/>
      </c>
      <c r="BB381" s="71" t="str">
        <f aca="false">IF($B381=BB$1,$C381,"")</f>
        <v/>
      </c>
      <c r="BC381" s="75"/>
      <c r="BD381" s="75"/>
      <c r="BE381" s="75"/>
      <c r="BF381" s="67" t="str">
        <f aca="false">IF($B381=BF$1,$C381,"")</f>
        <v/>
      </c>
      <c r="BJ381" s="63" t="str">
        <f aca="false">IF($B381=BJ$1,$C381,"")</f>
        <v/>
      </c>
      <c r="BN381" s="6"/>
      <c r="BO381" s="2"/>
      <c r="BP381" s="2"/>
    </row>
    <row r="382" customFormat="false" ht="12.8" hidden="false" customHeight="false" outlineLevel="0" collapsed="false">
      <c r="A382" s="0" t="str">
        <f aca="false">IFERROR(IF(SMALL(Manquants!E$2:E$900,ROW()-1)=SMALL(Manquants!E$2:E$900,ROW()),"",SMALL(Manquants!E$2:E$900,ROW()-1)),"")</f>
        <v/>
      </c>
      <c r="B382" s="0" t="str">
        <f aca="false">IF(A382="","",VLOOKUP(A382,Manquants!E$1:F$900,2,0))</f>
        <v/>
      </c>
      <c r="C382" s="0" t="str">
        <f aca="false">IF(A382="","",SUMIFS(Manquants!AI:AI,Manquants!E:E,A382))</f>
        <v/>
      </c>
      <c r="J382" s="67" t="str">
        <f aca="false">IF($B382=J$1,$C382,"")</f>
        <v/>
      </c>
      <c r="N382" s="63" t="str">
        <f aca="false">IF($B382=N$1,$C382,"")</f>
        <v/>
      </c>
      <c r="R382" s="71" t="str">
        <f aca="false">IF($B382=R$1,$C382,"")</f>
        <v/>
      </c>
      <c r="V382" s="67" t="str">
        <f aca="false">IF($B382=V$1,$C382,"")</f>
        <v/>
      </c>
      <c r="Z382" s="63" t="str">
        <f aca="false">IF($B382=Z$1,$C382,"")</f>
        <v/>
      </c>
      <c r="AD382" s="71" t="str">
        <f aca="false">IF($B382=AD$1,$C382,"")</f>
        <v/>
      </c>
      <c r="AH382" s="67" t="str">
        <f aca="false">IF($B382=AH$1,$C382,"")</f>
        <v/>
      </c>
      <c r="AL382" s="63" t="str">
        <f aca="false">IF($B382=AL$1,$C382,"")</f>
        <v/>
      </c>
      <c r="AP382" s="71" t="str">
        <f aca="false">IF($B382=AP$1,$C382,"")</f>
        <v/>
      </c>
      <c r="AT382" s="67" t="str">
        <f aca="false">IF($B382=AT$1,$C382,"")</f>
        <v/>
      </c>
      <c r="AX382" s="63" t="str">
        <f aca="false">IF($B382=AX$1,$C382,"")</f>
        <v/>
      </c>
      <c r="BB382" s="71" t="str">
        <f aca="false">IF($B382=BB$1,$C382,"")</f>
        <v/>
      </c>
      <c r="BC382" s="75"/>
      <c r="BD382" s="75"/>
      <c r="BE382" s="75"/>
      <c r="BF382" s="67" t="str">
        <f aca="false">IF($B382=BF$1,$C382,"")</f>
        <v/>
      </c>
      <c r="BJ382" s="63" t="str">
        <f aca="false">IF($B382=BJ$1,$C382,"")</f>
        <v/>
      </c>
      <c r="BN382" s="6"/>
      <c r="BO382" s="2"/>
      <c r="BP382" s="2"/>
    </row>
    <row r="383" customFormat="false" ht="12.8" hidden="false" customHeight="false" outlineLevel="0" collapsed="false">
      <c r="A383" s="0" t="str">
        <f aca="false">IFERROR(IF(SMALL(Manquants!E$2:E$900,ROW()-1)=SMALL(Manquants!E$2:E$900,ROW()),"",SMALL(Manquants!E$2:E$900,ROW()-1)),"")</f>
        <v/>
      </c>
      <c r="B383" s="0" t="str">
        <f aca="false">IF(A383="","",VLOOKUP(A383,Manquants!E$1:F$900,2,0))</f>
        <v/>
      </c>
      <c r="C383" s="0" t="str">
        <f aca="false">IF(A383="","",SUMIFS(Manquants!AI:AI,Manquants!E:E,A383))</f>
        <v/>
      </c>
      <c r="J383" s="67" t="str">
        <f aca="false">IF($B383=J$1,$C383,"")</f>
        <v/>
      </c>
      <c r="N383" s="63" t="str">
        <f aca="false">IF($B383=N$1,$C383,"")</f>
        <v/>
      </c>
      <c r="R383" s="71" t="str">
        <f aca="false">IF($B383=R$1,$C383,"")</f>
        <v/>
      </c>
      <c r="V383" s="67" t="str">
        <f aca="false">IF($B383=V$1,$C383,"")</f>
        <v/>
      </c>
      <c r="Z383" s="63" t="str">
        <f aca="false">IF($B383=Z$1,$C383,"")</f>
        <v/>
      </c>
      <c r="AD383" s="71" t="str">
        <f aca="false">IF($B383=AD$1,$C383,"")</f>
        <v/>
      </c>
      <c r="AH383" s="67" t="str">
        <f aca="false">IF($B383=AH$1,$C383,"")</f>
        <v/>
      </c>
      <c r="AL383" s="63" t="str">
        <f aca="false">IF($B383=AL$1,$C383,"")</f>
        <v/>
      </c>
      <c r="AP383" s="71" t="str">
        <f aca="false">IF($B383=AP$1,$C383,"")</f>
        <v/>
      </c>
      <c r="AT383" s="67" t="str">
        <f aca="false">IF($B383=AT$1,$C383,"")</f>
        <v/>
      </c>
      <c r="AX383" s="63" t="str">
        <f aca="false">IF($B383=AX$1,$C383,"")</f>
        <v/>
      </c>
      <c r="BB383" s="71" t="str">
        <f aca="false">IF($B383=BB$1,$C383,"")</f>
        <v/>
      </c>
      <c r="BC383" s="75"/>
      <c r="BD383" s="75"/>
      <c r="BE383" s="75"/>
      <c r="BF383" s="67" t="str">
        <f aca="false">IF($B383=BF$1,$C383,"")</f>
        <v/>
      </c>
      <c r="BJ383" s="63" t="str">
        <f aca="false">IF($B383=BJ$1,$C383,"")</f>
        <v/>
      </c>
      <c r="BN383" s="6"/>
      <c r="BO383" s="2"/>
      <c r="BP383" s="2"/>
    </row>
    <row r="384" customFormat="false" ht="12.8" hidden="false" customHeight="false" outlineLevel="0" collapsed="false">
      <c r="A384" s="0" t="str">
        <f aca="false">IFERROR(IF(SMALL(Manquants!E$2:E$900,ROW()-1)=SMALL(Manquants!E$2:E$900,ROW()),"",SMALL(Manquants!E$2:E$900,ROW()-1)),"")</f>
        <v/>
      </c>
      <c r="B384" s="0" t="str">
        <f aca="false">IF(A384="","",VLOOKUP(A384,Manquants!E$1:F$900,2,0))</f>
        <v/>
      </c>
      <c r="C384" s="0" t="str">
        <f aca="false">IF(A384="","",SUMIFS(Manquants!AI:AI,Manquants!E:E,A384))</f>
        <v/>
      </c>
      <c r="J384" s="67" t="str">
        <f aca="false">IF($B384=J$1,$C384,"")</f>
        <v/>
      </c>
      <c r="N384" s="63" t="str">
        <f aca="false">IF($B384=N$1,$C384,"")</f>
        <v/>
      </c>
      <c r="R384" s="71" t="str">
        <f aca="false">IF($B384=R$1,$C384,"")</f>
        <v/>
      </c>
      <c r="V384" s="67" t="str">
        <f aca="false">IF($B384=V$1,$C384,"")</f>
        <v/>
      </c>
      <c r="Z384" s="63" t="str">
        <f aca="false">IF($B384=Z$1,$C384,"")</f>
        <v/>
      </c>
      <c r="AD384" s="71" t="str">
        <f aca="false">IF($B384=AD$1,$C384,"")</f>
        <v/>
      </c>
      <c r="AH384" s="67" t="str">
        <f aca="false">IF($B384=AH$1,$C384,"")</f>
        <v/>
      </c>
      <c r="AL384" s="63" t="str">
        <f aca="false">IF($B384=AL$1,$C384,"")</f>
        <v/>
      </c>
      <c r="AP384" s="71" t="str">
        <f aca="false">IF($B384=AP$1,$C384,"")</f>
        <v/>
      </c>
      <c r="AT384" s="67" t="str">
        <f aca="false">IF($B384=AT$1,$C384,"")</f>
        <v/>
      </c>
      <c r="AX384" s="63" t="str">
        <f aca="false">IF($B384=AX$1,$C384,"")</f>
        <v/>
      </c>
      <c r="BB384" s="71" t="str">
        <f aca="false">IF($B384=BB$1,$C384,"")</f>
        <v/>
      </c>
      <c r="BC384" s="75"/>
      <c r="BD384" s="75"/>
      <c r="BE384" s="75"/>
      <c r="BF384" s="67" t="str">
        <f aca="false">IF($B384=BF$1,$C384,"")</f>
        <v/>
      </c>
      <c r="BJ384" s="63" t="str">
        <f aca="false">IF($B384=BJ$1,$C384,"")</f>
        <v/>
      </c>
      <c r="BN384" s="6"/>
      <c r="BO384" s="2"/>
      <c r="BP384" s="2"/>
    </row>
    <row r="385" customFormat="false" ht="12.8" hidden="false" customHeight="false" outlineLevel="0" collapsed="false">
      <c r="A385" s="0" t="str">
        <f aca="false">IFERROR(IF(SMALL(Manquants!E$2:E$900,ROW()-1)=SMALL(Manquants!E$2:E$900,ROW()),"",SMALL(Manquants!E$2:E$900,ROW()-1)),"")</f>
        <v/>
      </c>
      <c r="B385" s="0" t="str">
        <f aca="false">IF(A385="","",VLOOKUP(A385,Manquants!E$1:F$900,2,0))</f>
        <v/>
      </c>
      <c r="C385" s="0" t="str">
        <f aca="false">IF(A385="","",SUMIFS(Manquants!AI:AI,Manquants!E:E,A385))</f>
        <v/>
      </c>
      <c r="J385" s="67" t="str">
        <f aca="false">IF($B385=J$1,$C385,"")</f>
        <v/>
      </c>
      <c r="N385" s="63" t="str">
        <f aca="false">IF($B385=N$1,$C385,"")</f>
        <v/>
      </c>
      <c r="R385" s="71" t="str">
        <f aca="false">IF($B385=R$1,$C385,"")</f>
        <v/>
      </c>
      <c r="V385" s="67" t="str">
        <f aca="false">IF($B385=V$1,$C385,"")</f>
        <v/>
      </c>
      <c r="Z385" s="63" t="str">
        <f aca="false">IF($B385=Z$1,$C385,"")</f>
        <v/>
      </c>
      <c r="AD385" s="71" t="str">
        <f aca="false">IF($B385=AD$1,$C385,"")</f>
        <v/>
      </c>
      <c r="AH385" s="67" t="str">
        <f aca="false">IF($B385=AH$1,$C385,"")</f>
        <v/>
      </c>
      <c r="AL385" s="63" t="str">
        <f aca="false">IF($B385=AL$1,$C385,"")</f>
        <v/>
      </c>
      <c r="AP385" s="71" t="str">
        <f aca="false">IF($B385=AP$1,$C385,"")</f>
        <v/>
      </c>
      <c r="AT385" s="67" t="str">
        <f aca="false">IF($B385=AT$1,$C385,"")</f>
        <v/>
      </c>
      <c r="AX385" s="63" t="str">
        <f aca="false">IF($B385=AX$1,$C385,"")</f>
        <v/>
      </c>
      <c r="BB385" s="71" t="str">
        <f aca="false">IF($B385=BB$1,$C385,"")</f>
        <v/>
      </c>
      <c r="BC385" s="75"/>
      <c r="BD385" s="75"/>
      <c r="BE385" s="75"/>
      <c r="BF385" s="67" t="str">
        <f aca="false">IF($B385=BF$1,$C385,"")</f>
        <v/>
      </c>
      <c r="BJ385" s="63" t="str">
        <f aca="false">IF($B385=BJ$1,$C385,"")</f>
        <v/>
      </c>
      <c r="BN385" s="6"/>
      <c r="BO385" s="2"/>
      <c r="BP385" s="2"/>
    </row>
    <row r="386" customFormat="false" ht="12.8" hidden="false" customHeight="false" outlineLevel="0" collapsed="false">
      <c r="A386" s="0" t="str">
        <f aca="false">IFERROR(IF(SMALL(Manquants!E$2:E$900,ROW()-1)=SMALL(Manquants!E$2:E$900,ROW()),"",SMALL(Manquants!E$2:E$900,ROW()-1)),"")</f>
        <v/>
      </c>
      <c r="B386" s="0" t="str">
        <f aca="false">IF(A386="","",VLOOKUP(A386,Manquants!E$1:F$900,2,0))</f>
        <v/>
      </c>
      <c r="C386" s="0" t="str">
        <f aca="false">IF(A386="","",SUMIFS(Manquants!AI:AI,Manquants!E:E,A386))</f>
        <v/>
      </c>
      <c r="J386" s="67" t="str">
        <f aca="false">IF($B386=J$1,$C386,"")</f>
        <v/>
      </c>
      <c r="N386" s="63" t="str">
        <f aca="false">IF($B386=N$1,$C386,"")</f>
        <v/>
      </c>
      <c r="R386" s="71" t="str">
        <f aca="false">IF($B386=R$1,$C386,"")</f>
        <v/>
      </c>
      <c r="V386" s="67" t="str">
        <f aca="false">IF($B386=V$1,$C386,"")</f>
        <v/>
      </c>
      <c r="Z386" s="63" t="str">
        <f aca="false">IF($B386=Z$1,$C386,"")</f>
        <v/>
      </c>
      <c r="AD386" s="71" t="str">
        <f aca="false">IF($B386=AD$1,$C386,"")</f>
        <v/>
      </c>
      <c r="AH386" s="67" t="str">
        <f aca="false">IF($B386=AH$1,$C386,"")</f>
        <v/>
      </c>
      <c r="AL386" s="63" t="str">
        <f aca="false">IF($B386=AL$1,$C386,"")</f>
        <v/>
      </c>
      <c r="AP386" s="71" t="str">
        <f aca="false">IF($B386=AP$1,$C386,"")</f>
        <v/>
      </c>
      <c r="AT386" s="67" t="str">
        <f aca="false">IF($B386=AT$1,$C386,"")</f>
        <v/>
      </c>
      <c r="AX386" s="63" t="str">
        <f aca="false">IF($B386=AX$1,$C386,"")</f>
        <v/>
      </c>
      <c r="BB386" s="71" t="str">
        <f aca="false">IF($B386=BB$1,$C386,"")</f>
        <v/>
      </c>
      <c r="BC386" s="75"/>
      <c r="BD386" s="75"/>
      <c r="BE386" s="75"/>
      <c r="BF386" s="67" t="str">
        <f aca="false">IF($B386=BF$1,$C386,"")</f>
        <v/>
      </c>
      <c r="BJ386" s="63" t="str">
        <f aca="false">IF($B386=BJ$1,$C386,"")</f>
        <v/>
      </c>
      <c r="BN386" s="6"/>
      <c r="BO386" s="2"/>
      <c r="BP386" s="2"/>
    </row>
    <row r="387" customFormat="false" ht="12.8" hidden="false" customHeight="false" outlineLevel="0" collapsed="false">
      <c r="A387" s="0" t="str">
        <f aca="false">IFERROR(IF(SMALL(Manquants!E$2:E$900,ROW()-1)=SMALL(Manquants!E$2:E$900,ROW()),"",SMALL(Manquants!E$2:E$900,ROW()-1)),"")</f>
        <v/>
      </c>
      <c r="B387" s="0" t="str">
        <f aca="false">IF(A387="","",VLOOKUP(A387,Manquants!E$1:F$900,2,0))</f>
        <v/>
      </c>
      <c r="C387" s="0" t="str">
        <f aca="false">IF(A387="","",SUMIFS(Manquants!AI:AI,Manquants!E:E,A387))</f>
        <v/>
      </c>
      <c r="J387" s="67" t="str">
        <f aca="false">IF($B387=J$1,$C387,"")</f>
        <v/>
      </c>
      <c r="N387" s="63" t="str">
        <f aca="false">IF($B387=N$1,$C387,"")</f>
        <v/>
      </c>
      <c r="R387" s="71" t="str">
        <f aca="false">IF($B387=R$1,$C387,"")</f>
        <v/>
      </c>
      <c r="V387" s="67" t="str">
        <f aca="false">IF($B387=V$1,$C387,"")</f>
        <v/>
      </c>
      <c r="Z387" s="63" t="str">
        <f aca="false">IF($B387=Z$1,$C387,"")</f>
        <v/>
      </c>
      <c r="AD387" s="71" t="str">
        <f aca="false">IF($B387=AD$1,$C387,"")</f>
        <v/>
      </c>
      <c r="AH387" s="67" t="str">
        <f aca="false">IF($B387=AH$1,$C387,"")</f>
        <v/>
      </c>
      <c r="AL387" s="63" t="str">
        <f aca="false">IF($B387=AL$1,$C387,"")</f>
        <v/>
      </c>
      <c r="AP387" s="71" t="str">
        <f aca="false">IF($B387=AP$1,$C387,"")</f>
        <v/>
      </c>
      <c r="AT387" s="67" t="str">
        <f aca="false">IF($B387=AT$1,$C387,"")</f>
        <v/>
      </c>
      <c r="AX387" s="63" t="str">
        <f aca="false">IF($B387=AX$1,$C387,"")</f>
        <v/>
      </c>
      <c r="BB387" s="71" t="str">
        <f aca="false">IF($B387=BB$1,$C387,"")</f>
        <v/>
      </c>
      <c r="BC387" s="75"/>
      <c r="BD387" s="75"/>
      <c r="BE387" s="75"/>
      <c r="BF387" s="67" t="str">
        <f aca="false">IF($B387=BF$1,$C387,"")</f>
        <v/>
      </c>
      <c r="BJ387" s="63" t="str">
        <f aca="false">IF($B387=BJ$1,$C387,"")</f>
        <v/>
      </c>
      <c r="BN387" s="6"/>
      <c r="BO387" s="2"/>
      <c r="BP387" s="2"/>
    </row>
    <row r="388" customFormat="false" ht="12.8" hidden="false" customHeight="false" outlineLevel="0" collapsed="false">
      <c r="A388" s="0" t="str">
        <f aca="false">IFERROR(IF(SMALL(Manquants!E$2:E$900,ROW()-1)=SMALL(Manquants!E$2:E$900,ROW()),"",SMALL(Manquants!E$2:E$900,ROW()-1)),"")</f>
        <v/>
      </c>
      <c r="B388" s="0" t="str">
        <f aca="false">IF(A388="","",VLOOKUP(A388,Manquants!E$1:F$900,2,0))</f>
        <v/>
      </c>
      <c r="C388" s="0" t="str">
        <f aca="false">IF(A388="","",SUMIFS(Manquants!AI:AI,Manquants!E:E,A388))</f>
        <v/>
      </c>
      <c r="J388" s="67" t="str">
        <f aca="false">IF($B388=J$1,$C388,"")</f>
        <v/>
      </c>
      <c r="N388" s="63" t="str">
        <f aca="false">IF($B388=N$1,$C388,"")</f>
        <v/>
      </c>
      <c r="R388" s="71" t="str">
        <f aca="false">IF($B388=R$1,$C388,"")</f>
        <v/>
      </c>
      <c r="V388" s="67" t="str">
        <f aca="false">IF($B388=V$1,$C388,"")</f>
        <v/>
      </c>
      <c r="Z388" s="63" t="str">
        <f aca="false">IF($B388=Z$1,$C388,"")</f>
        <v/>
      </c>
      <c r="AD388" s="71" t="str">
        <f aca="false">IF($B388=AD$1,$C388,"")</f>
        <v/>
      </c>
      <c r="AH388" s="67" t="str">
        <f aca="false">IF($B388=AH$1,$C388,"")</f>
        <v/>
      </c>
      <c r="AL388" s="63" t="str">
        <f aca="false">IF($B388=AL$1,$C388,"")</f>
        <v/>
      </c>
      <c r="AP388" s="71" t="str">
        <f aca="false">IF($B388=AP$1,$C388,"")</f>
        <v/>
      </c>
      <c r="AT388" s="67" t="str">
        <f aca="false">IF($B388=AT$1,$C388,"")</f>
        <v/>
      </c>
      <c r="AX388" s="63" t="str">
        <f aca="false">IF($B388=AX$1,$C388,"")</f>
        <v/>
      </c>
      <c r="BB388" s="71" t="str">
        <f aca="false">IF($B388=BB$1,$C388,"")</f>
        <v/>
      </c>
      <c r="BC388" s="75"/>
      <c r="BD388" s="75"/>
      <c r="BE388" s="75"/>
      <c r="BF388" s="67" t="str">
        <f aca="false">IF($B388=BF$1,$C388,"")</f>
        <v/>
      </c>
      <c r="BJ388" s="63" t="str">
        <f aca="false">IF($B388=BJ$1,$C388,"")</f>
        <v/>
      </c>
      <c r="BN388" s="6"/>
      <c r="BO388" s="2"/>
      <c r="BP388" s="2"/>
    </row>
    <row r="389" customFormat="false" ht="12.8" hidden="false" customHeight="false" outlineLevel="0" collapsed="false">
      <c r="A389" s="0" t="str">
        <f aca="false">IFERROR(IF(SMALL(Manquants!E$2:E$900,ROW()-1)=SMALL(Manquants!E$2:E$900,ROW()),"",SMALL(Manquants!E$2:E$900,ROW()-1)),"")</f>
        <v/>
      </c>
      <c r="B389" s="0" t="str">
        <f aca="false">IF(A389="","",VLOOKUP(A389,Manquants!E$1:F$900,2,0))</f>
        <v/>
      </c>
      <c r="C389" s="0" t="str">
        <f aca="false">IF(A389="","",SUMIFS(Manquants!AI:AI,Manquants!E:E,A389))</f>
        <v/>
      </c>
      <c r="J389" s="67" t="str">
        <f aca="false">IF($B389=J$1,$C389,"")</f>
        <v/>
      </c>
      <c r="N389" s="63" t="str">
        <f aca="false">IF($B389=N$1,$C389,"")</f>
        <v/>
      </c>
      <c r="R389" s="71" t="str">
        <f aca="false">IF($B389=R$1,$C389,"")</f>
        <v/>
      </c>
      <c r="V389" s="67" t="str">
        <f aca="false">IF($B389=V$1,$C389,"")</f>
        <v/>
      </c>
      <c r="Z389" s="63" t="str">
        <f aca="false">IF($B389=Z$1,$C389,"")</f>
        <v/>
      </c>
      <c r="AD389" s="71" t="str">
        <f aca="false">IF($B389=AD$1,$C389,"")</f>
        <v/>
      </c>
      <c r="AH389" s="67" t="str">
        <f aca="false">IF($B389=AH$1,$C389,"")</f>
        <v/>
      </c>
      <c r="AL389" s="63" t="str">
        <f aca="false">IF($B389=AL$1,$C389,"")</f>
        <v/>
      </c>
      <c r="AP389" s="71" t="str">
        <f aca="false">IF($B389=AP$1,$C389,"")</f>
        <v/>
      </c>
      <c r="AT389" s="67" t="str">
        <f aca="false">IF($B389=AT$1,$C389,"")</f>
        <v/>
      </c>
      <c r="AX389" s="63" t="str">
        <f aca="false">IF($B389=AX$1,$C389,"")</f>
        <v/>
      </c>
      <c r="BB389" s="71" t="str">
        <f aca="false">IF($B389=BB$1,$C389,"")</f>
        <v/>
      </c>
      <c r="BC389" s="75"/>
      <c r="BD389" s="75"/>
      <c r="BE389" s="75"/>
      <c r="BF389" s="67" t="str">
        <f aca="false">IF($B389=BF$1,$C389,"")</f>
        <v/>
      </c>
      <c r="BJ389" s="63" t="str">
        <f aca="false">IF($B389=BJ$1,$C389,"")</f>
        <v/>
      </c>
      <c r="BN389" s="6"/>
      <c r="BO389" s="2"/>
      <c r="BP389" s="2"/>
    </row>
    <row r="390" customFormat="false" ht="12.8" hidden="false" customHeight="false" outlineLevel="0" collapsed="false">
      <c r="A390" s="0" t="str">
        <f aca="false">IFERROR(IF(SMALL(Manquants!E$2:E$900,ROW()-1)=SMALL(Manquants!E$2:E$900,ROW()),"",SMALL(Manquants!E$2:E$900,ROW()-1)),"")</f>
        <v/>
      </c>
      <c r="B390" s="0" t="str">
        <f aca="false">IF(A390="","",VLOOKUP(A390,Manquants!E$1:F$900,2,0))</f>
        <v/>
      </c>
      <c r="C390" s="0" t="str">
        <f aca="false">IF(A390="","",SUMIFS(Manquants!AI:AI,Manquants!E:E,A390))</f>
        <v/>
      </c>
      <c r="J390" s="67" t="str">
        <f aca="false">IF($B390=J$1,$C390,"")</f>
        <v/>
      </c>
      <c r="N390" s="63" t="str">
        <f aca="false">IF($B390=N$1,$C390,"")</f>
        <v/>
      </c>
      <c r="R390" s="71" t="str">
        <f aca="false">IF($B390=R$1,$C390,"")</f>
        <v/>
      </c>
      <c r="V390" s="67" t="str">
        <f aca="false">IF($B390=V$1,$C390,"")</f>
        <v/>
      </c>
      <c r="Z390" s="63" t="str">
        <f aca="false">IF($B390=Z$1,$C390,"")</f>
        <v/>
      </c>
      <c r="AD390" s="71" t="str">
        <f aca="false">IF($B390=AD$1,$C390,"")</f>
        <v/>
      </c>
      <c r="AH390" s="67" t="str">
        <f aca="false">IF($B390=AH$1,$C390,"")</f>
        <v/>
      </c>
      <c r="AL390" s="63" t="str">
        <f aca="false">IF($B390=AL$1,$C390,"")</f>
        <v/>
      </c>
      <c r="AP390" s="71" t="str">
        <f aca="false">IF($B390=AP$1,$C390,"")</f>
        <v/>
      </c>
      <c r="AT390" s="67" t="str">
        <f aca="false">IF($B390=AT$1,$C390,"")</f>
        <v/>
      </c>
      <c r="AX390" s="63" t="str">
        <f aca="false">IF($B390=AX$1,$C390,"")</f>
        <v/>
      </c>
      <c r="BB390" s="71" t="str">
        <f aca="false">IF($B390=BB$1,$C390,"")</f>
        <v/>
      </c>
      <c r="BC390" s="75"/>
      <c r="BD390" s="75"/>
      <c r="BE390" s="75"/>
      <c r="BF390" s="67" t="str">
        <f aca="false">IF($B390=BF$1,$C390,"")</f>
        <v/>
      </c>
      <c r="BJ390" s="63" t="str">
        <f aca="false">IF($B390=BJ$1,$C390,"")</f>
        <v/>
      </c>
      <c r="BN390" s="6"/>
      <c r="BO390" s="2"/>
      <c r="BP390" s="2"/>
    </row>
    <row r="391" customFormat="false" ht="12.8" hidden="false" customHeight="false" outlineLevel="0" collapsed="false">
      <c r="A391" s="0" t="str">
        <f aca="false">IFERROR(IF(SMALL(Manquants!E$2:E$900,ROW()-1)=SMALL(Manquants!E$2:E$900,ROW()),"",SMALL(Manquants!E$2:E$900,ROW()-1)),"")</f>
        <v/>
      </c>
      <c r="B391" s="0" t="str">
        <f aca="false">IF(A391="","",VLOOKUP(A391,Manquants!E$1:F$900,2,0))</f>
        <v/>
      </c>
      <c r="C391" s="0" t="str">
        <f aca="false">IF(A391="","",SUMIFS(Manquants!AI:AI,Manquants!E:E,A391))</f>
        <v/>
      </c>
      <c r="J391" s="67" t="str">
        <f aca="false">IF($B391=J$1,$C391,"")</f>
        <v/>
      </c>
      <c r="N391" s="63" t="str">
        <f aca="false">IF($B391=N$1,$C391,"")</f>
        <v/>
      </c>
      <c r="R391" s="71" t="str">
        <f aca="false">IF($B391=R$1,$C391,"")</f>
        <v/>
      </c>
      <c r="V391" s="67" t="str">
        <f aca="false">IF($B391=V$1,$C391,"")</f>
        <v/>
      </c>
      <c r="Z391" s="63" t="str">
        <f aca="false">IF($B391=Z$1,$C391,"")</f>
        <v/>
      </c>
      <c r="AD391" s="71" t="str">
        <f aca="false">IF($B391=AD$1,$C391,"")</f>
        <v/>
      </c>
      <c r="AH391" s="67" t="str">
        <f aca="false">IF($B391=AH$1,$C391,"")</f>
        <v/>
      </c>
      <c r="AL391" s="63" t="str">
        <f aca="false">IF($B391=AL$1,$C391,"")</f>
        <v/>
      </c>
      <c r="AP391" s="71" t="str">
        <f aca="false">IF($B391=AP$1,$C391,"")</f>
        <v/>
      </c>
      <c r="AT391" s="67" t="str">
        <f aca="false">IF($B391=AT$1,$C391,"")</f>
        <v/>
      </c>
      <c r="AX391" s="63" t="str">
        <f aca="false">IF($B391=AX$1,$C391,"")</f>
        <v/>
      </c>
      <c r="BB391" s="71" t="str">
        <f aca="false">IF($B391=BB$1,$C391,"")</f>
        <v/>
      </c>
      <c r="BC391" s="75"/>
      <c r="BD391" s="75"/>
      <c r="BE391" s="75"/>
      <c r="BF391" s="67" t="str">
        <f aca="false">IF($B391=BF$1,$C391,"")</f>
        <v/>
      </c>
      <c r="BJ391" s="63" t="str">
        <f aca="false">IF($B391=BJ$1,$C391,"")</f>
        <v/>
      </c>
      <c r="BN391" s="6"/>
      <c r="BO391" s="2"/>
      <c r="BP391" s="2"/>
    </row>
    <row r="392" customFormat="false" ht="12.8" hidden="false" customHeight="false" outlineLevel="0" collapsed="false">
      <c r="A392" s="0" t="str">
        <f aca="false">IFERROR(IF(SMALL(Manquants!E$2:E$900,ROW()-1)=SMALL(Manquants!E$2:E$900,ROW()),"",SMALL(Manquants!E$2:E$900,ROW()-1)),"")</f>
        <v/>
      </c>
      <c r="B392" s="0" t="str">
        <f aca="false">IF(A392="","",VLOOKUP(A392,Manquants!E$1:F$900,2,0))</f>
        <v/>
      </c>
      <c r="C392" s="0" t="str">
        <f aca="false">IF(A392="","",SUMIFS(Manquants!AI:AI,Manquants!E:E,A392))</f>
        <v/>
      </c>
      <c r="J392" s="67" t="str">
        <f aca="false">IF($B392=J$1,$C392,"")</f>
        <v/>
      </c>
      <c r="N392" s="63" t="str">
        <f aca="false">IF($B392=N$1,$C392,"")</f>
        <v/>
      </c>
      <c r="R392" s="71" t="str">
        <f aca="false">IF($B392=R$1,$C392,"")</f>
        <v/>
      </c>
      <c r="V392" s="67" t="str">
        <f aca="false">IF($B392=V$1,$C392,"")</f>
        <v/>
      </c>
      <c r="Z392" s="63" t="str">
        <f aca="false">IF($B392=Z$1,$C392,"")</f>
        <v/>
      </c>
      <c r="AD392" s="71" t="str">
        <f aca="false">IF($B392=AD$1,$C392,"")</f>
        <v/>
      </c>
      <c r="AH392" s="67" t="str">
        <f aca="false">IF($B392=AH$1,$C392,"")</f>
        <v/>
      </c>
      <c r="AL392" s="63" t="str">
        <f aca="false">IF($B392=AL$1,$C392,"")</f>
        <v/>
      </c>
      <c r="AP392" s="71" t="str">
        <f aca="false">IF($B392=AP$1,$C392,"")</f>
        <v/>
      </c>
      <c r="AT392" s="67" t="str">
        <f aca="false">IF($B392=AT$1,$C392,"")</f>
        <v/>
      </c>
      <c r="AX392" s="63" t="str">
        <f aca="false">IF($B392=AX$1,$C392,"")</f>
        <v/>
      </c>
      <c r="BB392" s="71" t="str">
        <f aca="false">IF($B392=BB$1,$C392,"")</f>
        <v/>
      </c>
      <c r="BC392" s="75"/>
      <c r="BD392" s="75"/>
      <c r="BE392" s="75"/>
      <c r="BF392" s="67" t="str">
        <f aca="false">IF($B392=BF$1,$C392,"")</f>
        <v/>
      </c>
      <c r="BJ392" s="63" t="str">
        <f aca="false">IF($B392=BJ$1,$C392,"")</f>
        <v/>
      </c>
      <c r="BN392" s="6"/>
      <c r="BO392" s="2"/>
      <c r="BP392" s="2"/>
    </row>
    <row r="393" customFormat="false" ht="12.8" hidden="false" customHeight="false" outlineLevel="0" collapsed="false">
      <c r="A393" s="0" t="str">
        <f aca="false">IFERROR(IF(SMALL(Manquants!E$2:E$900,ROW()-1)=SMALL(Manquants!E$2:E$900,ROW()),"",SMALL(Manquants!E$2:E$900,ROW()-1)),"")</f>
        <v/>
      </c>
      <c r="B393" s="0" t="str">
        <f aca="false">IF(A393="","",VLOOKUP(A393,Manquants!E$1:F$900,2,0))</f>
        <v/>
      </c>
      <c r="C393" s="0" t="str">
        <f aca="false">IF(A393="","",SUMIFS(Manquants!AI:AI,Manquants!E:E,A393))</f>
        <v/>
      </c>
      <c r="J393" s="67" t="str">
        <f aca="false">IF($B393=J$1,$C393,"")</f>
        <v/>
      </c>
      <c r="N393" s="63" t="str">
        <f aca="false">IF($B393=N$1,$C393,"")</f>
        <v/>
      </c>
      <c r="R393" s="71" t="str">
        <f aca="false">IF($B393=R$1,$C393,"")</f>
        <v/>
      </c>
      <c r="V393" s="67" t="str">
        <f aca="false">IF($B393=V$1,$C393,"")</f>
        <v/>
      </c>
      <c r="Z393" s="63" t="str">
        <f aca="false">IF($B393=Z$1,$C393,"")</f>
        <v/>
      </c>
      <c r="AD393" s="71" t="str">
        <f aca="false">IF($B393=AD$1,$C393,"")</f>
        <v/>
      </c>
      <c r="AH393" s="67" t="str">
        <f aca="false">IF($B393=AH$1,$C393,"")</f>
        <v/>
      </c>
      <c r="AL393" s="63" t="str">
        <f aca="false">IF($B393=AL$1,$C393,"")</f>
        <v/>
      </c>
      <c r="AP393" s="71" t="str">
        <f aca="false">IF($B393=AP$1,$C393,"")</f>
        <v/>
      </c>
      <c r="AT393" s="67" t="str">
        <f aca="false">IF($B393=AT$1,$C393,"")</f>
        <v/>
      </c>
      <c r="AX393" s="63" t="str">
        <f aca="false">IF($B393=AX$1,$C393,"")</f>
        <v/>
      </c>
      <c r="BB393" s="71" t="str">
        <f aca="false">IF($B393=BB$1,$C393,"")</f>
        <v/>
      </c>
      <c r="BC393" s="75"/>
      <c r="BD393" s="75"/>
      <c r="BE393" s="75"/>
      <c r="BF393" s="67" t="str">
        <f aca="false">IF($B393=BF$1,$C393,"")</f>
        <v/>
      </c>
      <c r="BJ393" s="63" t="str">
        <f aca="false">IF($B393=BJ$1,$C393,"")</f>
        <v/>
      </c>
      <c r="BN393" s="6"/>
      <c r="BO393" s="2"/>
      <c r="BP393" s="2"/>
    </row>
    <row r="394" customFormat="false" ht="12.8" hidden="false" customHeight="false" outlineLevel="0" collapsed="false">
      <c r="A394" s="0" t="str">
        <f aca="false">IFERROR(IF(SMALL(Manquants!E$2:E$900,ROW()-1)=SMALL(Manquants!E$2:E$900,ROW()),"",SMALL(Manquants!E$2:E$900,ROW()-1)),"")</f>
        <v/>
      </c>
      <c r="B394" s="0" t="str">
        <f aca="false">IF(A394="","",VLOOKUP(A394,Manquants!E$1:F$900,2,0))</f>
        <v/>
      </c>
      <c r="C394" s="0" t="str">
        <f aca="false">IF(A394="","",SUMIFS(Manquants!AI:AI,Manquants!E:E,A394))</f>
        <v/>
      </c>
      <c r="J394" s="67" t="str">
        <f aca="false">IF($B394=J$1,$C394,"")</f>
        <v/>
      </c>
      <c r="N394" s="63" t="str">
        <f aca="false">IF($B394=N$1,$C394,"")</f>
        <v/>
      </c>
      <c r="R394" s="71" t="str">
        <f aca="false">IF($B394=R$1,$C394,"")</f>
        <v/>
      </c>
      <c r="V394" s="67" t="str">
        <f aca="false">IF($B394=V$1,$C394,"")</f>
        <v/>
      </c>
      <c r="Z394" s="63" t="str">
        <f aca="false">IF($B394=Z$1,$C394,"")</f>
        <v/>
      </c>
      <c r="AD394" s="71" t="str">
        <f aca="false">IF($B394=AD$1,$C394,"")</f>
        <v/>
      </c>
      <c r="AH394" s="67" t="str">
        <f aca="false">IF($B394=AH$1,$C394,"")</f>
        <v/>
      </c>
      <c r="AL394" s="63" t="str">
        <f aca="false">IF($B394=AL$1,$C394,"")</f>
        <v/>
      </c>
      <c r="AP394" s="71" t="str">
        <f aca="false">IF($B394=AP$1,$C394,"")</f>
        <v/>
      </c>
      <c r="AT394" s="67" t="str">
        <f aca="false">IF($B394=AT$1,$C394,"")</f>
        <v/>
      </c>
      <c r="AX394" s="63" t="str">
        <f aca="false">IF($B394=AX$1,$C394,"")</f>
        <v/>
      </c>
      <c r="BB394" s="71" t="str">
        <f aca="false">IF($B394=BB$1,$C394,"")</f>
        <v/>
      </c>
      <c r="BC394" s="75"/>
      <c r="BD394" s="75"/>
      <c r="BE394" s="75"/>
      <c r="BF394" s="67" t="str">
        <f aca="false">IF($B394=BF$1,$C394,"")</f>
        <v/>
      </c>
      <c r="BJ394" s="63" t="str">
        <f aca="false">IF($B394=BJ$1,$C394,"")</f>
        <v/>
      </c>
      <c r="BN394" s="6"/>
      <c r="BO394" s="2"/>
      <c r="BP394" s="2"/>
    </row>
    <row r="395" customFormat="false" ht="12.8" hidden="false" customHeight="false" outlineLevel="0" collapsed="false">
      <c r="A395" s="0" t="str">
        <f aca="false">IFERROR(IF(SMALL(Manquants!E$2:E$900,ROW()-1)=SMALL(Manquants!E$2:E$900,ROW()),"",SMALL(Manquants!E$2:E$900,ROW()-1)),"")</f>
        <v/>
      </c>
      <c r="B395" s="0" t="str">
        <f aca="false">IF(A395="","",VLOOKUP(A395,Manquants!E$1:F$900,2,0))</f>
        <v/>
      </c>
      <c r="C395" s="0" t="str">
        <f aca="false">IF(A395="","",SUMIFS(Manquants!AI:AI,Manquants!E:E,A395))</f>
        <v/>
      </c>
      <c r="J395" s="67" t="str">
        <f aca="false">IF($B395=J$1,$C395,"")</f>
        <v/>
      </c>
      <c r="N395" s="63" t="str">
        <f aca="false">IF($B395=N$1,$C395,"")</f>
        <v/>
      </c>
      <c r="R395" s="71" t="str">
        <f aca="false">IF($B395=R$1,$C395,"")</f>
        <v/>
      </c>
      <c r="V395" s="67" t="str">
        <f aca="false">IF($B395=V$1,$C395,"")</f>
        <v/>
      </c>
      <c r="Z395" s="63" t="str">
        <f aca="false">IF($B395=Z$1,$C395,"")</f>
        <v/>
      </c>
      <c r="AD395" s="71" t="str">
        <f aca="false">IF($B395=AD$1,$C395,"")</f>
        <v/>
      </c>
      <c r="AH395" s="67" t="str">
        <f aca="false">IF($B395=AH$1,$C395,"")</f>
        <v/>
      </c>
      <c r="AL395" s="63" t="str">
        <f aca="false">IF($B395=AL$1,$C395,"")</f>
        <v/>
      </c>
      <c r="AP395" s="71" t="str">
        <f aca="false">IF($B395=AP$1,$C395,"")</f>
        <v/>
      </c>
      <c r="AT395" s="67" t="str">
        <f aca="false">IF($B395=AT$1,$C395,"")</f>
        <v/>
      </c>
      <c r="AX395" s="63" t="str">
        <f aca="false">IF($B395=AX$1,$C395,"")</f>
        <v/>
      </c>
      <c r="BB395" s="71" t="str">
        <f aca="false">IF($B395=BB$1,$C395,"")</f>
        <v/>
      </c>
      <c r="BC395" s="75"/>
      <c r="BD395" s="75"/>
      <c r="BE395" s="75"/>
      <c r="BF395" s="67" t="str">
        <f aca="false">IF($B395=BF$1,$C395,"")</f>
        <v/>
      </c>
      <c r="BJ395" s="63" t="str">
        <f aca="false">IF($B395=BJ$1,$C395,"")</f>
        <v/>
      </c>
      <c r="BN395" s="6"/>
      <c r="BO395" s="2"/>
      <c r="BP395" s="2"/>
    </row>
    <row r="396" customFormat="false" ht="12.8" hidden="false" customHeight="false" outlineLevel="0" collapsed="false">
      <c r="A396" s="0" t="str">
        <f aca="false">IFERROR(IF(SMALL(Manquants!E$2:E$900,ROW()-1)=SMALL(Manquants!E$2:E$900,ROW()),"",SMALL(Manquants!E$2:E$900,ROW()-1)),"")</f>
        <v/>
      </c>
      <c r="B396" s="0" t="str">
        <f aca="false">IF(A396="","",VLOOKUP(A396,Manquants!E$1:F$900,2,0))</f>
        <v/>
      </c>
      <c r="C396" s="0" t="str">
        <f aca="false">IF(A396="","",SUMIFS(Manquants!AI:AI,Manquants!E:E,A396))</f>
        <v/>
      </c>
      <c r="J396" s="67" t="str">
        <f aca="false">IF($B396=J$1,$C396,"")</f>
        <v/>
      </c>
      <c r="N396" s="63" t="str">
        <f aca="false">IF($B396=N$1,$C396,"")</f>
        <v/>
      </c>
      <c r="R396" s="71" t="str">
        <f aca="false">IF($B396=R$1,$C396,"")</f>
        <v/>
      </c>
      <c r="V396" s="67" t="str">
        <f aca="false">IF($B396=V$1,$C396,"")</f>
        <v/>
      </c>
      <c r="Z396" s="63" t="str">
        <f aca="false">IF($B396=Z$1,$C396,"")</f>
        <v/>
      </c>
      <c r="AD396" s="71" t="str">
        <f aca="false">IF($B396=AD$1,$C396,"")</f>
        <v/>
      </c>
      <c r="AH396" s="67" t="str">
        <f aca="false">IF($B396=AH$1,$C396,"")</f>
        <v/>
      </c>
      <c r="AL396" s="63" t="str">
        <f aca="false">IF($B396=AL$1,$C396,"")</f>
        <v/>
      </c>
      <c r="AP396" s="71" t="str">
        <f aca="false">IF($B396=AP$1,$C396,"")</f>
        <v/>
      </c>
      <c r="AT396" s="67" t="str">
        <f aca="false">IF($B396=AT$1,$C396,"")</f>
        <v/>
      </c>
      <c r="AX396" s="63" t="str">
        <f aca="false">IF($B396=AX$1,$C396,"")</f>
        <v/>
      </c>
      <c r="BB396" s="71" t="str">
        <f aca="false">IF($B396=BB$1,$C396,"")</f>
        <v/>
      </c>
      <c r="BC396" s="75"/>
      <c r="BD396" s="75"/>
      <c r="BE396" s="75"/>
      <c r="BF396" s="67" t="str">
        <f aca="false">IF($B396=BF$1,$C396,"")</f>
        <v/>
      </c>
      <c r="BJ396" s="63" t="str">
        <f aca="false">IF($B396=BJ$1,$C396,"")</f>
        <v/>
      </c>
      <c r="BN396" s="6"/>
      <c r="BO396" s="2"/>
      <c r="BP396" s="2"/>
    </row>
    <row r="397" customFormat="false" ht="12.8" hidden="false" customHeight="false" outlineLevel="0" collapsed="false">
      <c r="A397" s="0" t="str">
        <f aca="false">IFERROR(IF(SMALL(Manquants!E$2:E$900,ROW()-1)=SMALL(Manquants!E$2:E$900,ROW()),"",SMALL(Manquants!E$2:E$900,ROW()-1)),"")</f>
        <v/>
      </c>
      <c r="B397" s="0" t="str">
        <f aca="false">IF(A397="","",VLOOKUP(A397,Manquants!E$1:F$900,2,0))</f>
        <v/>
      </c>
      <c r="C397" s="0" t="str">
        <f aca="false">IF(A397="","",SUMIFS(Manquants!AI:AI,Manquants!E:E,A397))</f>
        <v/>
      </c>
      <c r="J397" s="67" t="str">
        <f aca="false">IF($B397=J$1,$C397,"")</f>
        <v/>
      </c>
      <c r="N397" s="63" t="str">
        <f aca="false">IF($B397=N$1,$C397,"")</f>
        <v/>
      </c>
      <c r="R397" s="71" t="str">
        <f aca="false">IF($B397=R$1,$C397,"")</f>
        <v/>
      </c>
      <c r="V397" s="67" t="str">
        <f aca="false">IF($B397=V$1,$C397,"")</f>
        <v/>
      </c>
      <c r="Z397" s="63" t="str">
        <f aca="false">IF($B397=Z$1,$C397,"")</f>
        <v/>
      </c>
      <c r="AD397" s="71" t="str">
        <f aca="false">IF($B397=AD$1,$C397,"")</f>
        <v/>
      </c>
      <c r="AH397" s="67" t="str">
        <f aca="false">IF($B397=AH$1,$C397,"")</f>
        <v/>
      </c>
      <c r="AL397" s="63" t="str">
        <f aca="false">IF($B397=AL$1,$C397,"")</f>
        <v/>
      </c>
      <c r="AP397" s="71" t="str">
        <f aca="false">IF($B397=AP$1,$C397,"")</f>
        <v/>
      </c>
      <c r="AT397" s="67" t="str">
        <f aca="false">IF($B397=AT$1,$C397,"")</f>
        <v/>
      </c>
      <c r="AX397" s="63" t="str">
        <f aca="false">IF($B397=AX$1,$C397,"")</f>
        <v/>
      </c>
      <c r="BB397" s="71" t="str">
        <f aca="false">IF($B397=BB$1,$C397,"")</f>
        <v/>
      </c>
      <c r="BC397" s="75"/>
      <c r="BD397" s="75"/>
      <c r="BE397" s="75"/>
      <c r="BF397" s="67" t="str">
        <f aca="false">IF($B397=BF$1,$C397,"")</f>
        <v/>
      </c>
      <c r="BJ397" s="63" t="str">
        <f aca="false">IF($B397=BJ$1,$C397,"")</f>
        <v/>
      </c>
      <c r="BN397" s="6"/>
      <c r="BO397" s="2"/>
      <c r="BP397" s="2"/>
    </row>
    <row r="398" customFormat="false" ht="12.8" hidden="false" customHeight="false" outlineLevel="0" collapsed="false">
      <c r="A398" s="0" t="str">
        <f aca="false">IFERROR(IF(SMALL(Manquants!E$2:E$900,ROW()-1)=SMALL(Manquants!E$2:E$900,ROW()),"",SMALL(Manquants!E$2:E$900,ROW()-1)),"")</f>
        <v/>
      </c>
      <c r="B398" s="0" t="str">
        <f aca="false">IF(A398="","",VLOOKUP(A398,Manquants!E$1:F$900,2,0))</f>
        <v/>
      </c>
      <c r="C398" s="0" t="str">
        <f aca="false">IF(A398="","",SUMIFS(Manquants!AI:AI,Manquants!E:E,A398))</f>
        <v/>
      </c>
      <c r="J398" s="67" t="str">
        <f aca="false">IF($B398=J$1,$C398,"")</f>
        <v/>
      </c>
      <c r="N398" s="63" t="str">
        <f aca="false">IF($B398=N$1,$C398,"")</f>
        <v/>
      </c>
      <c r="R398" s="71" t="str">
        <f aca="false">IF($B398=R$1,$C398,"")</f>
        <v/>
      </c>
      <c r="V398" s="67" t="str">
        <f aca="false">IF($B398=V$1,$C398,"")</f>
        <v/>
      </c>
      <c r="Z398" s="63" t="str">
        <f aca="false">IF($B398=Z$1,$C398,"")</f>
        <v/>
      </c>
      <c r="AD398" s="71" t="str">
        <f aca="false">IF($B398=AD$1,$C398,"")</f>
        <v/>
      </c>
      <c r="AH398" s="67" t="str">
        <f aca="false">IF($B398=AH$1,$C398,"")</f>
        <v/>
      </c>
      <c r="AL398" s="63" t="str">
        <f aca="false">IF($B398=AL$1,$C398,"")</f>
        <v/>
      </c>
      <c r="AP398" s="71" t="str">
        <f aca="false">IF($B398=AP$1,$C398,"")</f>
        <v/>
      </c>
      <c r="AT398" s="67" t="str">
        <f aca="false">IF($B398=AT$1,$C398,"")</f>
        <v/>
      </c>
      <c r="AX398" s="63" t="str">
        <f aca="false">IF($B398=AX$1,$C398,"")</f>
        <v/>
      </c>
      <c r="BB398" s="71" t="str">
        <f aca="false">IF($B398=BB$1,$C398,"")</f>
        <v/>
      </c>
      <c r="BC398" s="75"/>
      <c r="BD398" s="75"/>
      <c r="BE398" s="75"/>
      <c r="BF398" s="67" t="str">
        <f aca="false">IF($B398=BF$1,$C398,"")</f>
        <v/>
      </c>
      <c r="BJ398" s="63" t="str">
        <f aca="false">IF($B398=BJ$1,$C398,"")</f>
        <v/>
      </c>
      <c r="BN398" s="6"/>
      <c r="BO398" s="2"/>
      <c r="BP398" s="2"/>
    </row>
    <row r="399" customFormat="false" ht="12.8" hidden="false" customHeight="false" outlineLevel="0" collapsed="false">
      <c r="A399" s="0" t="str">
        <f aca="false">IFERROR(IF(SMALL(Manquants!E$2:E$900,ROW()-1)=SMALL(Manquants!E$2:E$900,ROW()),"",SMALL(Manquants!E$2:E$900,ROW()-1)),"")</f>
        <v/>
      </c>
      <c r="B399" s="0" t="str">
        <f aca="false">IF(A399="","",VLOOKUP(A399,Manquants!E$1:F$900,2,0))</f>
        <v/>
      </c>
      <c r="C399" s="0" t="str">
        <f aca="false">IF(A399="","",SUMIFS(Manquants!AI:AI,Manquants!E:E,A399))</f>
        <v/>
      </c>
      <c r="J399" s="67" t="str">
        <f aca="false">IF($B399=J$1,$C399,"")</f>
        <v/>
      </c>
      <c r="N399" s="63" t="str">
        <f aca="false">IF($B399=N$1,$C399,"")</f>
        <v/>
      </c>
      <c r="R399" s="71" t="str">
        <f aca="false">IF($B399=R$1,$C399,"")</f>
        <v/>
      </c>
      <c r="V399" s="67" t="str">
        <f aca="false">IF($B399=V$1,$C399,"")</f>
        <v/>
      </c>
      <c r="Z399" s="63" t="str">
        <f aca="false">IF($B399=Z$1,$C399,"")</f>
        <v/>
      </c>
      <c r="AD399" s="71" t="str">
        <f aca="false">IF($B399=AD$1,$C399,"")</f>
        <v/>
      </c>
      <c r="AH399" s="67" t="str">
        <f aca="false">IF($B399=AH$1,$C399,"")</f>
        <v/>
      </c>
      <c r="AL399" s="63" t="str">
        <f aca="false">IF($B399=AL$1,$C399,"")</f>
        <v/>
      </c>
      <c r="AP399" s="71" t="str">
        <f aca="false">IF($B399=AP$1,$C399,"")</f>
        <v/>
      </c>
      <c r="AT399" s="67" t="str">
        <f aca="false">IF($B399=AT$1,$C399,"")</f>
        <v/>
      </c>
      <c r="AX399" s="63" t="str">
        <f aca="false">IF($B399=AX$1,$C399,"")</f>
        <v/>
      </c>
      <c r="BB399" s="71" t="str">
        <f aca="false">IF($B399=BB$1,$C399,"")</f>
        <v/>
      </c>
      <c r="BC399" s="75"/>
      <c r="BD399" s="75"/>
      <c r="BE399" s="75"/>
      <c r="BF399" s="67" t="str">
        <f aca="false">IF($B399=BF$1,$C399,"")</f>
        <v/>
      </c>
      <c r="BJ399" s="63" t="str">
        <f aca="false">IF($B399=BJ$1,$C399,"")</f>
        <v/>
      </c>
      <c r="BN399" s="6"/>
      <c r="BO399" s="2"/>
      <c r="BP399" s="2"/>
    </row>
    <row r="400" customFormat="false" ht="12.8" hidden="false" customHeight="false" outlineLevel="0" collapsed="false">
      <c r="A400" s="0" t="str">
        <f aca="false">IFERROR(IF(SMALL(Manquants!E$2:E$900,ROW()-1)=SMALL(Manquants!E$2:E$900,ROW()),"",SMALL(Manquants!E$2:E$900,ROW()-1)),"")</f>
        <v/>
      </c>
      <c r="B400" s="0" t="str">
        <f aca="false">IF(A400="","",VLOOKUP(A400,Manquants!E$1:F$900,2,0))</f>
        <v/>
      </c>
      <c r="C400" s="0" t="str">
        <f aca="false">IF(A400="","",SUMIFS(Manquants!AI:AI,Manquants!E:E,A400))</f>
        <v/>
      </c>
      <c r="J400" s="67" t="str">
        <f aca="false">IF($B400=J$1,$C400,"")</f>
        <v/>
      </c>
      <c r="N400" s="63" t="str">
        <f aca="false">IF($B400=N$1,$C400,"")</f>
        <v/>
      </c>
      <c r="R400" s="71" t="str">
        <f aca="false">IF($B400=R$1,$C400,"")</f>
        <v/>
      </c>
      <c r="V400" s="67" t="str">
        <f aca="false">IF($B400=V$1,$C400,"")</f>
        <v/>
      </c>
      <c r="Z400" s="63" t="str">
        <f aca="false">IF($B400=Z$1,$C400,"")</f>
        <v/>
      </c>
      <c r="AD400" s="71" t="str">
        <f aca="false">IF($B400=AD$1,$C400,"")</f>
        <v/>
      </c>
      <c r="AH400" s="67" t="str">
        <f aca="false">IF($B400=AH$1,$C400,"")</f>
        <v/>
      </c>
      <c r="AL400" s="63" t="str">
        <f aca="false">IF($B400=AL$1,$C400,"")</f>
        <v/>
      </c>
      <c r="AP400" s="71" t="str">
        <f aca="false">IF($B400=AP$1,$C400,"")</f>
        <v/>
      </c>
      <c r="AT400" s="67" t="str">
        <f aca="false">IF($B400=AT$1,$C400,"")</f>
        <v/>
      </c>
      <c r="AX400" s="63" t="str">
        <f aca="false">IF($B400=AX$1,$C400,"")</f>
        <v/>
      </c>
      <c r="BB400" s="71" t="str">
        <f aca="false">IF($B400=BB$1,$C400,"")</f>
        <v/>
      </c>
      <c r="BC400" s="75"/>
      <c r="BD400" s="75"/>
      <c r="BE400" s="75"/>
      <c r="BF400" s="67" t="str">
        <f aca="false">IF($B400=BF$1,$C400,"")</f>
        <v/>
      </c>
      <c r="BJ400" s="63" t="str">
        <f aca="false">IF($B400=BJ$1,$C400,"")</f>
        <v/>
      </c>
      <c r="BN400" s="6"/>
      <c r="BO400" s="2"/>
      <c r="BP400" s="2"/>
    </row>
    <row r="401" customFormat="false" ht="12.8" hidden="false" customHeight="false" outlineLevel="0" collapsed="false">
      <c r="A401" s="0" t="str">
        <f aca="false">IFERROR(IF(SMALL(Manquants!E$2:E$900,ROW()-1)=SMALL(Manquants!E$2:E$900,ROW()),"",SMALL(Manquants!E$2:E$900,ROW()-1)),"")</f>
        <v/>
      </c>
      <c r="B401" s="0" t="str">
        <f aca="false">IF(A401="","",VLOOKUP(A401,Manquants!E$1:F$900,2,0))</f>
        <v/>
      </c>
      <c r="C401" s="0" t="str">
        <f aca="false">IF(A401="","",SUMIFS(Manquants!AI:AI,Manquants!E:E,A401))</f>
        <v/>
      </c>
      <c r="J401" s="67" t="str">
        <f aca="false">IF($B401=J$1,$C401,"")</f>
        <v/>
      </c>
      <c r="N401" s="63" t="str">
        <f aca="false">IF($B401=N$1,$C401,"")</f>
        <v/>
      </c>
      <c r="R401" s="71" t="str">
        <f aca="false">IF($B401=R$1,$C401,"")</f>
        <v/>
      </c>
      <c r="V401" s="67" t="str">
        <f aca="false">IF($B401=V$1,$C401,"")</f>
        <v/>
      </c>
      <c r="Z401" s="63" t="str">
        <f aca="false">IF($B401=Z$1,$C401,"")</f>
        <v/>
      </c>
      <c r="AD401" s="71" t="str">
        <f aca="false">IF($B401=AD$1,$C401,"")</f>
        <v/>
      </c>
      <c r="AH401" s="67" t="str">
        <f aca="false">IF($B401=AH$1,$C401,"")</f>
        <v/>
      </c>
      <c r="AL401" s="63" t="str">
        <f aca="false">IF($B401=AL$1,$C401,"")</f>
        <v/>
      </c>
      <c r="AP401" s="71" t="str">
        <f aca="false">IF($B401=AP$1,$C401,"")</f>
        <v/>
      </c>
      <c r="AT401" s="67" t="str">
        <f aca="false">IF($B401=AT$1,$C401,"")</f>
        <v/>
      </c>
      <c r="AX401" s="63" t="str">
        <f aca="false">IF($B401=AX$1,$C401,"")</f>
        <v/>
      </c>
      <c r="BB401" s="71" t="str">
        <f aca="false">IF($B401=BB$1,$C401,"")</f>
        <v/>
      </c>
      <c r="BC401" s="75"/>
      <c r="BD401" s="75"/>
      <c r="BE401" s="75"/>
      <c r="BF401" s="67" t="str">
        <f aca="false">IF($B401=BF$1,$C401,"")</f>
        <v/>
      </c>
      <c r="BJ401" s="63" t="str">
        <f aca="false">IF($B401=BJ$1,$C401,"")</f>
        <v/>
      </c>
      <c r="BN401" s="6"/>
      <c r="BO401" s="2"/>
      <c r="BP401" s="2"/>
    </row>
    <row r="402" customFormat="false" ht="12.8" hidden="false" customHeight="false" outlineLevel="0" collapsed="false">
      <c r="A402" s="0" t="str">
        <f aca="false">IFERROR(IF(SMALL(Manquants!E$2:E$900,ROW()-1)=SMALL(Manquants!E$2:E$900,ROW()),"",SMALL(Manquants!E$2:E$900,ROW()-1)),"")</f>
        <v/>
      </c>
      <c r="B402" s="0" t="str">
        <f aca="false">IF(A402="","",VLOOKUP(A402,Manquants!E$1:F$900,2,0))</f>
        <v/>
      </c>
      <c r="C402" s="0" t="str">
        <f aca="false">IF(A402="","",SUMIFS(Manquants!AI:AI,Manquants!E:E,A402))</f>
        <v/>
      </c>
      <c r="J402" s="67" t="str">
        <f aca="false">IF($B402=J$1,$C402,"")</f>
        <v/>
      </c>
      <c r="N402" s="63" t="str">
        <f aca="false">IF($B402=N$1,$C402,"")</f>
        <v/>
      </c>
      <c r="R402" s="71" t="str">
        <f aca="false">IF($B402=R$1,$C402,"")</f>
        <v/>
      </c>
      <c r="V402" s="67" t="str">
        <f aca="false">IF($B402=V$1,$C402,"")</f>
        <v/>
      </c>
      <c r="Z402" s="63" t="str">
        <f aca="false">IF($B402=Z$1,$C402,"")</f>
        <v/>
      </c>
      <c r="AD402" s="71" t="str">
        <f aca="false">IF($B402=AD$1,$C402,"")</f>
        <v/>
      </c>
      <c r="AH402" s="67" t="str">
        <f aca="false">IF($B402=AH$1,$C402,"")</f>
        <v/>
      </c>
      <c r="AL402" s="63" t="str">
        <f aca="false">IF($B402=AL$1,$C402,"")</f>
        <v/>
      </c>
      <c r="AP402" s="71" t="str">
        <f aca="false">IF($B402=AP$1,$C402,"")</f>
        <v/>
      </c>
      <c r="AT402" s="67" t="str">
        <f aca="false">IF($B402=AT$1,$C402,"")</f>
        <v/>
      </c>
      <c r="AX402" s="63" t="str">
        <f aca="false">IF($B402=AX$1,$C402,"")</f>
        <v/>
      </c>
      <c r="BB402" s="71" t="str">
        <f aca="false">IF($B402=BB$1,$C402,"")</f>
        <v/>
      </c>
      <c r="BC402" s="75"/>
      <c r="BD402" s="75"/>
      <c r="BE402" s="75"/>
      <c r="BF402" s="67" t="str">
        <f aca="false">IF($B402=BF$1,$C402,"")</f>
        <v/>
      </c>
      <c r="BJ402" s="63" t="str">
        <f aca="false">IF($B402=BJ$1,$C402,"")</f>
        <v/>
      </c>
      <c r="BN402" s="6"/>
      <c r="BO402" s="2"/>
      <c r="BP402" s="2"/>
    </row>
    <row r="403" customFormat="false" ht="12.8" hidden="false" customHeight="false" outlineLevel="0" collapsed="false">
      <c r="A403" s="0" t="str">
        <f aca="false">IFERROR(IF(SMALL(Manquants!E$2:E$900,ROW()-1)=SMALL(Manquants!E$2:E$900,ROW()),"",SMALL(Manquants!E$2:E$900,ROW()-1)),"")</f>
        <v/>
      </c>
      <c r="B403" s="0" t="str">
        <f aca="false">IF(A403="","",VLOOKUP(A403,Manquants!E$1:F$900,2,0))</f>
        <v/>
      </c>
      <c r="C403" s="0" t="str">
        <f aca="false">IF(A403="","",SUMIFS(Manquants!AI:AI,Manquants!E:E,A403))</f>
        <v/>
      </c>
      <c r="J403" s="67" t="str">
        <f aca="false">IF($B403=J$1,$C403,"")</f>
        <v/>
      </c>
      <c r="N403" s="63" t="str">
        <f aca="false">IF($B403=N$1,$C403,"")</f>
        <v/>
      </c>
      <c r="R403" s="71" t="str">
        <f aca="false">IF($B403=R$1,$C403,"")</f>
        <v/>
      </c>
      <c r="V403" s="67" t="str">
        <f aca="false">IF($B403=V$1,$C403,"")</f>
        <v/>
      </c>
      <c r="Z403" s="63" t="str">
        <f aca="false">IF($B403=Z$1,$C403,"")</f>
        <v/>
      </c>
      <c r="AD403" s="71" t="str">
        <f aca="false">IF($B403=AD$1,$C403,"")</f>
        <v/>
      </c>
      <c r="AH403" s="67" t="str">
        <f aca="false">IF($B403=AH$1,$C403,"")</f>
        <v/>
      </c>
      <c r="AL403" s="63" t="str">
        <f aca="false">IF($B403=AL$1,$C403,"")</f>
        <v/>
      </c>
      <c r="AP403" s="71" t="str">
        <f aca="false">IF($B403=AP$1,$C403,"")</f>
        <v/>
      </c>
      <c r="AT403" s="67" t="str">
        <f aca="false">IF($B403=AT$1,$C403,"")</f>
        <v/>
      </c>
      <c r="AX403" s="63" t="str">
        <f aca="false">IF($B403=AX$1,$C403,"")</f>
        <v/>
      </c>
      <c r="BB403" s="71" t="str">
        <f aca="false">IF($B403=BB$1,$C403,"")</f>
        <v/>
      </c>
      <c r="BC403" s="75"/>
      <c r="BD403" s="75"/>
      <c r="BE403" s="75"/>
      <c r="BF403" s="67" t="str">
        <f aca="false">IF($B403=BF$1,$C403,"")</f>
        <v/>
      </c>
      <c r="BJ403" s="63" t="str">
        <f aca="false">IF($B403=BJ$1,$C403,"")</f>
        <v/>
      </c>
      <c r="BN403" s="6"/>
      <c r="BO403" s="2"/>
      <c r="BP403" s="2"/>
    </row>
    <row r="404" customFormat="false" ht="12.8" hidden="false" customHeight="false" outlineLevel="0" collapsed="false">
      <c r="A404" s="0" t="str">
        <f aca="false">IFERROR(IF(SMALL(Manquants!E$2:E$900,ROW()-1)=SMALL(Manquants!E$2:E$900,ROW()),"",SMALL(Manquants!E$2:E$900,ROW()-1)),"")</f>
        <v/>
      </c>
      <c r="B404" s="0" t="str">
        <f aca="false">IF(A404="","",VLOOKUP(A404,Manquants!E$1:F$900,2,0))</f>
        <v/>
      </c>
      <c r="C404" s="0" t="str">
        <f aca="false">IF(A404="","",SUMIFS(Manquants!AI:AI,Manquants!E:E,A404))</f>
        <v/>
      </c>
      <c r="J404" s="67" t="str">
        <f aca="false">IF($B404=J$1,$C404,"")</f>
        <v/>
      </c>
      <c r="N404" s="63" t="str">
        <f aca="false">IF($B404=N$1,$C404,"")</f>
        <v/>
      </c>
      <c r="R404" s="71" t="str">
        <f aca="false">IF($B404=R$1,$C404,"")</f>
        <v/>
      </c>
      <c r="V404" s="67" t="str">
        <f aca="false">IF($B404=V$1,$C404,"")</f>
        <v/>
      </c>
      <c r="Z404" s="63" t="str">
        <f aca="false">IF($B404=Z$1,$C404,"")</f>
        <v/>
      </c>
      <c r="AD404" s="71" t="str">
        <f aca="false">IF($B404=AD$1,$C404,"")</f>
        <v/>
      </c>
      <c r="AH404" s="67" t="str">
        <f aca="false">IF($B404=AH$1,$C404,"")</f>
        <v/>
      </c>
      <c r="AL404" s="63" t="str">
        <f aca="false">IF($B404=AL$1,$C404,"")</f>
        <v/>
      </c>
      <c r="AP404" s="71" t="str">
        <f aca="false">IF($B404=AP$1,$C404,"")</f>
        <v/>
      </c>
      <c r="AT404" s="67" t="str">
        <f aca="false">IF($B404=AT$1,$C404,"")</f>
        <v/>
      </c>
      <c r="AX404" s="63" t="str">
        <f aca="false">IF($B404=AX$1,$C404,"")</f>
        <v/>
      </c>
      <c r="BB404" s="71" t="str">
        <f aca="false">IF($B404=BB$1,$C404,"")</f>
        <v/>
      </c>
      <c r="BC404" s="75"/>
      <c r="BD404" s="75"/>
      <c r="BE404" s="75"/>
      <c r="BF404" s="67" t="str">
        <f aca="false">IF($B404=BF$1,$C404,"")</f>
        <v/>
      </c>
      <c r="BJ404" s="63" t="str">
        <f aca="false">IF($B404=BJ$1,$C404,"")</f>
        <v/>
      </c>
      <c r="BN404" s="6"/>
      <c r="BO404" s="2"/>
      <c r="BP404" s="2"/>
    </row>
    <row r="405" customFormat="false" ht="12.8" hidden="false" customHeight="false" outlineLevel="0" collapsed="false">
      <c r="A405" s="0" t="str">
        <f aca="false">IFERROR(IF(SMALL(Manquants!E$2:E$900,ROW()-1)=SMALL(Manquants!E$2:E$900,ROW()),"",SMALL(Manquants!E$2:E$900,ROW()-1)),"")</f>
        <v/>
      </c>
      <c r="B405" s="0" t="str">
        <f aca="false">IF(A405="","",VLOOKUP(A405,Manquants!E$1:F$900,2,0))</f>
        <v/>
      </c>
      <c r="C405" s="0" t="str">
        <f aca="false">IF(A405="","",SUMIFS(Manquants!AI:AI,Manquants!E:E,A405))</f>
        <v/>
      </c>
      <c r="J405" s="67" t="str">
        <f aca="false">IF($B405=J$1,$C405,"")</f>
        <v/>
      </c>
      <c r="N405" s="63" t="str">
        <f aca="false">IF($B405=N$1,$C405,"")</f>
        <v/>
      </c>
      <c r="R405" s="71" t="str">
        <f aca="false">IF($B405=R$1,$C405,"")</f>
        <v/>
      </c>
      <c r="V405" s="67" t="str">
        <f aca="false">IF($B405=V$1,$C405,"")</f>
        <v/>
      </c>
      <c r="Z405" s="63" t="str">
        <f aca="false">IF($B405=Z$1,$C405,"")</f>
        <v/>
      </c>
      <c r="AD405" s="71" t="str">
        <f aca="false">IF($B405=AD$1,$C405,"")</f>
        <v/>
      </c>
      <c r="AH405" s="67" t="str">
        <f aca="false">IF($B405=AH$1,$C405,"")</f>
        <v/>
      </c>
      <c r="AL405" s="63" t="str">
        <f aca="false">IF($B405=AL$1,$C405,"")</f>
        <v/>
      </c>
      <c r="AP405" s="71" t="str">
        <f aca="false">IF($B405=AP$1,$C405,"")</f>
        <v/>
      </c>
      <c r="AT405" s="67" t="str">
        <f aca="false">IF($B405=AT$1,$C405,"")</f>
        <v/>
      </c>
      <c r="AX405" s="63" t="str">
        <f aca="false">IF($B405=AX$1,$C405,"")</f>
        <v/>
      </c>
      <c r="BB405" s="71" t="str">
        <f aca="false">IF($B405=BB$1,$C405,"")</f>
        <v/>
      </c>
      <c r="BC405" s="75"/>
      <c r="BD405" s="75"/>
      <c r="BE405" s="75"/>
      <c r="BF405" s="67" t="str">
        <f aca="false">IF($B405=BF$1,$C405,"")</f>
        <v/>
      </c>
      <c r="BJ405" s="63" t="str">
        <f aca="false">IF($B405=BJ$1,$C405,"")</f>
        <v/>
      </c>
      <c r="BN405" s="6"/>
      <c r="BO405" s="2"/>
      <c r="BP405" s="2"/>
    </row>
    <row r="406" customFormat="false" ht="12.8" hidden="false" customHeight="false" outlineLevel="0" collapsed="false">
      <c r="A406" s="0" t="str">
        <f aca="false">IFERROR(IF(SMALL(Manquants!E$2:E$900,ROW()-1)=SMALL(Manquants!E$2:E$900,ROW()),"",SMALL(Manquants!E$2:E$900,ROW()-1)),"")</f>
        <v/>
      </c>
      <c r="B406" s="0" t="str">
        <f aca="false">IF(A406="","",VLOOKUP(A406,Manquants!E$1:F$900,2,0))</f>
        <v/>
      </c>
      <c r="C406" s="0" t="str">
        <f aca="false">IF(A406="","",SUMIFS(Manquants!AI:AI,Manquants!E:E,A406))</f>
        <v/>
      </c>
      <c r="J406" s="67" t="str">
        <f aca="false">IF($B406=J$1,$C406,"")</f>
        <v/>
      </c>
      <c r="N406" s="63" t="str">
        <f aca="false">IF($B406=N$1,$C406,"")</f>
        <v/>
      </c>
      <c r="R406" s="71" t="str">
        <f aca="false">IF($B406=R$1,$C406,"")</f>
        <v/>
      </c>
      <c r="V406" s="67" t="str">
        <f aca="false">IF($B406=V$1,$C406,"")</f>
        <v/>
      </c>
      <c r="Z406" s="63" t="str">
        <f aca="false">IF($B406=Z$1,$C406,"")</f>
        <v/>
      </c>
      <c r="AD406" s="71" t="str">
        <f aca="false">IF($B406=AD$1,$C406,"")</f>
        <v/>
      </c>
      <c r="AH406" s="67" t="str">
        <f aca="false">IF($B406=AH$1,$C406,"")</f>
        <v/>
      </c>
      <c r="AL406" s="63" t="str">
        <f aca="false">IF($B406=AL$1,$C406,"")</f>
        <v/>
      </c>
      <c r="AP406" s="71" t="str">
        <f aca="false">IF($B406=AP$1,$C406,"")</f>
        <v/>
      </c>
      <c r="AT406" s="67" t="str">
        <f aca="false">IF($B406=AT$1,$C406,"")</f>
        <v/>
      </c>
      <c r="AX406" s="63" t="str">
        <f aca="false">IF($B406=AX$1,$C406,"")</f>
        <v/>
      </c>
      <c r="BB406" s="71" t="str">
        <f aca="false">IF($B406=BB$1,$C406,"")</f>
        <v/>
      </c>
      <c r="BC406" s="75"/>
      <c r="BD406" s="75"/>
      <c r="BE406" s="75"/>
      <c r="BF406" s="67" t="str">
        <f aca="false">IF($B406=BF$1,$C406,"")</f>
        <v/>
      </c>
      <c r="BJ406" s="63" t="str">
        <f aca="false">IF($B406=BJ$1,$C406,"")</f>
        <v/>
      </c>
      <c r="BN406" s="6"/>
      <c r="BO406" s="2"/>
      <c r="BP406" s="2"/>
    </row>
    <row r="407" customFormat="false" ht="12.8" hidden="false" customHeight="false" outlineLevel="0" collapsed="false">
      <c r="A407" s="0" t="str">
        <f aca="false">IFERROR(IF(SMALL(Manquants!E$2:E$900,ROW()-1)=SMALL(Manquants!E$2:E$900,ROW()),"",SMALL(Manquants!E$2:E$900,ROW()-1)),"")</f>
        <v/>
      </c>
      <c r="B407" s="0" t="str">
        <f aca="false">IF(A407="","",VLOOKUP(A407,Manquants!E$1:F$900,2,0))</f>
        <v/>
      </c>
      <c r="C407" s="0" t="str">
        <f aca="false">IF(A407="","",SUMIFS(Manquants!AI:AI,Manquants!E:E,A407))</f>
        <v/>
      </c>
      <c r="J407" s="67" t="str">
        <f aca="false">IF($B407=J$1,$C407,"")</f>
        <v/>
      </c>
      <c r="N407" s="63" t="str">
        <f aca="false">IF($B407=N$1,$C407,"")</f>
        <v/>
      </c>
      <c r="R407" s="71" t="str">
        <f aca="false">IF($B407=R$1,$C407,"")</f>
        <v/>
      </c>
      <c r="V407" s="67" t="str">
        <f aca="false">IF($B407=V$1,$C407,"")</f>
        <v/>
      </c>
      <c r="Z407" s="63" t="str">
        <f aca="false">IF($B407=Z$1,$C407,"")</f>
        <v/>
      </c>
      <c r="AD407" s="71" t="str">
        <f aca="false">IF($B407=AD$1,$C407,"")</f>
        <v/>
      </c>
      <c r="AH407" s="67" t="str">
        <f aca="false">IF($B407=AH$1,$C407,"")</f>
        <v/>
      </c>
      <c r="AL407" s="63" t="str">
        <f aca="false">IF($B407=AL$1,$C407,"")</f>
        <v/>
      </c>
      <c r="AP407" s="71" t="str">
        <f aca="false">IF($B407=AP$1,$C407,"")</f>
        <v/>
      </c>
      <c r="AT407" s="67" t="str">
        <f aca="false">IF($B407=AT$1,$C407,"")</f>
        <v/>
      </c>
      <c r="AX407" s="63" t="str">
        <f aca="false">IF($B407=AX$1,$C407,"")</f>
        <v/>
      </c>
      <c r="BB407" s="71" t="str">
        <f aca="false">IF($B407=BB$1,$C407,"")</f>
        <v/>
      </c>
      <c r="BC407" s="75"/>
      <c r="BD407" s="75"/>
      <c r="BE407" s="75"/>
      <c r="BF407" s="67" t="str">
        <f aca="false">IF($B407=BF$1,$C407,"")</f>
        <v/>
      </c>
      <c r="BJ407" s="63" t="str">
        <f aca="false">IF($B407=BJ$1,$C407,"")</f>
        <v/>
      </c>
      <c r="BN407" s="6"/>
      <c r="BO407" s="2"/>
      <c r="BP407" s="2"/>
    </row>
    <row r="408" customFormat="false" ht="12.8" hidden="false" customHeight="false" outlineLevel="0" collapsed="false">
      <c r="A408" s="0" t="str">
        <f aca="false">IFERROR(IF(SMALL(Manquants!E$2:E$900,ROW()-1)=SMALL(Manquants!E$2:E$900,ROW()),"",SMALL(Manquants!E$2:E$900,ROW()-1)),"")</f>
        <v/>
      </c>
      <c r="B408" s="0" t="str">
        <f aca="false">IF(A408="","",VLOOKUP(A408,Manquants!E$1:F$900,2,0))</f>
        <v/>
      </c>
      <c r="C408" s="0" t="str">
        <f aca="false">IF(A408="","",SUMIFS(Manquants!AI:AI,Manquants!E:E,A408))</f>
        <v/>
      </c>
      <c r="J408" s="67" t="str">
        <f aca="false">IF($B408=J$1,$C408,"")</f>
        <v/>
      </c>
      <c r="N408" s="63" t="str">
        <f aca="false">IF($B408=N$1,$C408,"")</f>
        <v/>
      </c>
      <c r="R408" s="71" t="str">
        <f aca="false">IF($B408=R$1,$C408,"")</f>
        <v/>
      </c>
      <c r="V408" s="67" t="str">
        <f aca="false">IF($B408=V$1,$C408,"")</f>
        <v/>
      </c>
      <c r="Z408" s="63" t="str">
        <f aca="false">IF($B408=Z$1,$C408,"")</f>
        <v/>
      </c>
      <c r="AD408" s="71" t="str">
        <f aca="false">IF($B408=AD$1,$C408,"")</f>
        <v/>
      </c>
      <c r="AH408" s="67" t="str">
        <f aca="false">IF($B408=AH$1,$C408,"")</f>
        <v/>
      </c>
      <c r="AL408" s="63" t="str">
        <f aca="false">IF($B408=AL$1,$C408,"")</f>
        <v/>
      </c>
      <c r="AP408" s="71" t="str">
        <f aca="false">IF($B408=AP$1,$C408,"")</f>
        <v/>
      </c>
      <c r="AT408" s="67" t="str">
        <f aca="false">IF($B408=AT$1,$C408,"")</f>
        <v/>
      </c>
      <c r="AX408" s="63" t="str">
        <f aca="false">IF($B408=AX$1,$C408,"")</f>
        <v/>
      </c>
      <c r="BB408" s="71" t="str">
        <f aca="false">IF($B408=BB$1,$C408,"")</f>
        <v/>
      </c>
      <c r="BC408" s="75"/>
      <c r="BD408" s="75"/>
      <c r="BE408" s="75"/>
      <c r="BF408" s="67" t="str">
        <f aca="false">IF($B408=BF$1,$C408,"")</f>
        <v/>
      </c>
      <c r="BJ408" s="63" t="str">
        <f aca="false">IF($B408=BJ$1,$C408,"")</f>
        <v/>
      </c>
      <c r="BN408" s="6"/>
      <c r="BO408" s="2"/>
      <c r="BP408" s="2"/>
    </row>
    <row r="409" customFormat="false" ht="12.8" hidden="false" customHeight="false" outlineLevel="0" collapsed="false">
      <c r="A409" s="0" t="str">
        <f aca="false">IFERROR(IF(SMALL(Manquants!E$2:E$900,ROW()-1)=SMALL(Manquants!E$2:E$900,ROW()),"",SMALL(Manquants!E$2:E$900,ROW()-1)),"")</f>
        <v/>
      </c>
      <c r="B409" s="0" t="str">
        <f aca="false">IF(A409="","",VLOOKUP(A409,Manquants!E$1:F$900,2,0))</f>
        <v/>
      </c>
      <c r="C409" s="0" t="str">
        <f aca="false">IF(A409="","",SUMIFS(Manquants!AI:AI,Manquants!E:E,A409))</f>
        <v/>
      </c>
      <c r="J409" s="67" t="str">
        <f aca="false">IF($B409=J$1,$C409,"")</f>
        <v/>
      </c>
      <c r="N409" s="63" t="str">
        <f aca="false">IF($B409=N$1,$C409,"")</f>
        <v/>
      </c>
      <c r="R409" s="71" t="str">
        <f aca="false">IF($B409=R$1,$C409,"")</f>
        <v/>
      </c>
      <c r="V409" s="67" t="str">
        <f aca="false">IF($B409=V$1,$C409,"")</f>
        <v/>
      </c>
      <c r="Z409" s="63" t="str">
        <f aca="false">IF($B409=Z$1,$C409,"")</f>
        <v/>
      </c>
      <c r="AD409" s="71" t="str">
        <f aca="false">IF($B409=AD$1,$C409,"")</f>
        <v/>
      </c>
      <c r="AH409" s="67" t="str">
        <f aca="false">IF($B409=AH$1,$C409,"")</f>
        <v/>
      </c>
      <c r="AL409" s="63" t="str">
        <f aca="false">IF($B409=AL$1,$C409,"")</f>
        <v/>
      </c>
      <c r="AP409" s="71" t="str">
        <f aca="false">IF($B409=AP$1,$C409,"")</f>
        <v/>
      </c>
      <c r="AT409" s="67" t="str">
        <f aca="false">IF($B409=AT$1,$C409,"")</f>
        <v/>
      </c>
      <c r="AX409" s="63" t="str">
        <f aca="false">IF($B409=AX$1,$C409,"")</f>
        <v/>
      </c>
      <c r="BB409" s="71" t="str">
        <f aca="false">IF($B409=BB$1,$C409,"")</f>
        <v/>
      </c>
      <c r="BC409" s="75"/>
      <c r="BD409" s="75"/>
      <c r="BE409" s="75"/>
      <c r="BF409" s="67" t="str">
        <f aca="false">IF($B409=BF$1,$C409,"")</f>
        <v/>
      </c>
      <c r="BJ409" s="63" t="str">
        <f aca="false">IF($B409=BJ$1,$C409,"")</f>
        <v/>
      </c>
      <c r="BN409" s="6"/>
      <c r="BO409" s="2"/>
      <c r="BP409" s="2"/>
    </row>
    <row r="410" customFormat="false" ht="12.8" hidden="false" customHeight="false" outlineLevel="0" collapsed="false">
      <c r="A410" s="0" t="str">
        <f aca="false">IFERROR(IF(SMALL(Manquants!E$2:E$900,ROW()-1)=SMALL(Manquants!E$2:E$900,ROW()),"",SMALL(Manquants!E$2:E$900,ROW()-1)),"")</f>
        <v/>
      </c>
      <c r="B410" s="0" t="str">
        <f aca="false">IF(A410="","",VLOOKUP(A410,Manquants!E$1:F$900,2,0))</f>
        <v/>
      </c>
      <c r="C410" s="0" t="str">
        <f aca="false">IF(A410="","",SUMIFS(Manquants!AI:AI,Manquants!E:E,A410))</f>
        <v/>
      </c>
      <c r="J410" s="67" t="str">
        <f aca="false">IF($B410=J$1,$C410,"")</f>
        <v/>
      </c>
      <c r="N410" s="63" t="str">
        <f aca="false">IF($B410=N$1,$C410,"")</f>
        <v/>
      </c>
      <c r="R410" s="71" t="str">
        <f aca="false">IF($B410=R$1,$C410,"")</f>
        <v/>
      </c>
      <c r="V410" s="67" t="str">
        <f aca="false">IF($B410=V$1,$C410,"")</f>
        <v/>
      </c>
      <c r="Z410" s="63" t="str">
        <f aca="false">IF($B410=Z$1,$C410,"")</f>
        <v/>
      </c>
      <c r="AD410" s="71" t="str">
        <f aca="false">IF($B410=AD$1,$C410,"")</f>
        <v/>
      </c>
      <c r="AH410" s="67" t="str">
        <f aca="false">IF($B410=AH$1,$C410,"")</f>
        <v/>
      </c>
      <c r="AL410" s="63" t="str">
        <f aca="false">IF($B410=AL$1,$C410,"")</f>
        <v/>
      </c>
      <c r="AP410" s="71" t="str">
        <f aca="false">IF($B410=AP$1,$C410,"")</f>
        <v/>
      </c>
      <c r="AT410" s="67" t="str">
        <f aca="false">IF($B410=AT$1,$C410,"")</f>
        <v/>
      </c>
      <c r="AX410" s="63" t="str">
        <f aca="false">IF($B410=AX$1,$C410,"")</f>
        <v/>
      </c>
      <c r="BB410" s="71" t="str">
        <f aca="false">IF($B410=BB$1,$C410,"")</f>
        <v/>
      </c>
      <c r="BC410" s="75"/>
      <c r="BD410" s="75"/>
      <c r="BE410" s="75"/>
      <c r="BF410" s="67" t="str">
        <f aca="false">IF($B410=BF$1,$C410,"")</f>
        <v/>
      </c>
      <c r="BJ410" s="63" t="str">
        <f aca="false">IF($B410=BJ$1,$C410,"")</f>
        <v/>
      </c>
      <c r="BN410" s="6"/>
      <c r="BO410" s="2"/>
      <c r="BP410" s="2"/>
    </row>
    <row r="411" customFormat="false" ht="12.8" hidden="false" customHeight="false" outlineLevel="0" collapsed="false">
      <c r="A411" s="0" t="str">
        <f aca="false">IFERROR(IF(SMALL(Manquants!E$2:E$900,ROW()-1)=SMALL(Manquants!E$2:E$900,ROW()),"",SMALL(Manquants!E$2:E$900,ROW()-1)),"")</f>
        <v/>
      </c>
      <c r="B411" s="0" t="str">
        <f aca="false">IF(A411="","",VLOOKUP(A411,Manquants!E$1:F$900,2,0))</f>
        <v/>
      </c>
      <c r="C411" s="0" t="str">
        <f aca="false">IF(A411="","",SUMIFS(Manquants!AI:AI,Manquants!E:E,A411))</f>
        <v/>
      </c>
      <c r="J411" s="67" t="str">
        <f aca="false">IF($B411=J$1,$C411,"")</f>
        <v/>
      </c>
      <c r="N411" s="63" t="str">
        <f aca="false">IF($B411=N$1,$C411,"")</f>
        <v/>
      </c>
      <c r="R411" s="71" t="str">
        <f aca="false">IF($B411=R$1,$C411,"")</f>
        <v/>
      </c>
      <c r="V411" s="67" t="str">
        <f aca="false">IF($B411=V$1,$C411,"")</f>
        <v/>
      </c>
      <c r="Z411" s="63" t="str">
        <f aca="false">IF($B411=Z$1,$C411,"")</f>
        <v/>
      </c>
      <c r="AD411" s="71" t="str">
        <f aca="false">IF($B411=AD$1,$C411,"")</f>
        <v/>
      </c>
      <c r="AH411" s="67" t="str">
        <f aca="false">IF($B411=AH$1,$C411,"")</f>
        <v/>
      </c>
      <c r="AL411" s="63" t="str">
        <f aca="false">IF($B411=AL$1,$C411,"")</f>
        <v/>
      </c>
      <c r="AP411" s="71" t="str">
        <f aca="false">IF($B411=AP$1,$C411,"")</f>
        <v/>
      </c>
      <c r="AT411" s="67" t="str">
        <f aca="false">IF($B411=AT$1,$C411,"")</f>
        <v/>
      </c>
      <c r="AX411" s="63" t="str">
        <f aca="false">IF($B411=AX$1,$C411,"")</f>
        <v/>
      </c>
      <c r="BB411" s="71" t="str">
        <f aca="false">IF($B411=BB$1,$C411,"")</f>
        <v/>
      </c>
      <c r="BC411" s="75"/>
      <c r="BD411" s="75"/>
      <c r="BE411" s="75"/>
      <c r="BF411" s="67" t="str">
        <f aca="false">IF($B411=BF$1,$C411,"")</f>
        <v/>
      </c>
      <c r="BJ411" s="63" t="str">
        <f aca="false">IF($B411=BJ$1,$C411,"")</f>
        <v/>
      </c>
      <c r="BN411" s="6"/>
      <c r="BO411" s="2"/>
      <c r="BP411" s="2"/>
    </row>
    <row r="412" customFormat="false" ht="12.8" hidden="false" customHeight="false" outlineLevel="0" collapsed="false">
      <c r="A412" s="0" t="str">
        <f aca="false">IFERROR(IF(SMALL(Manquants!E$2:E$900,ROW()-1)=SMALL(Manquants!E$2:E$900,ROW()),"",SMALL(Manquants!E$2:E$900,ROW()-1)),"")</f>
        <v/>
      </c>
      <c r="B412" s="0" t="str">
        <f aca="false">IF(A412="","",VLOOKUP(A412,Manquants!E$1:F$900,2,0))</f>
        <v/>
      </c>
      <c r="C412" s="0" t="str">
        <f aca="false">IF(A412="","",SUMIFS(Manquants!AI:AI,Manquants!E:E,A412))</f>
        <v/>
      </c>
      <c r="J412" s="67" t="str">
        <f aca="false">IF($B412=J$1,$C412,"")</f>
        <v/>
      </c>
      <c r="N412" s="63" t="str">
        <f aca="false">IF($B412=N$1,$C412,"")</f>
        <v/>
      </c>
      <c r="R412" s="71" t="str">
        <f aca="false">IF($B412=R$1,$C412,"")</f>
        <v/>
      </c>
      <c r="V412" s="67" t="str">
        <f aca="false">IF($B412=V$1,$C412,"")</f>
        <v/>
      </c>
      <c r="Z412" s="63" t="str">
        <f aca="false">IF($B412=Z$1,$C412,"")</f>
        <v/>
      </c>
      <c r="AD412" s="71" t="str">
        <f aca="false">IF($B412=AD$1,$C412,"")</f>
        <v/>
      </c>
      <c r="AH412" s="67" t="str">
        <f aca="false">IF($B412=AH$1,$C412,"")</f>
        <v/>
      </c>
      <c r="AL412" s="63" t="str">
        <f aca="false">IF($B412=AL$1,$C412,"")</f>
        <v/>
      </c>
      <c r="AP412" s="71" t="str">
        <f aca="false">IF($B412=AP$1,$C412,"")</f>
        <v/>
      </c>
      <c r="AT412" s="67" t="str">
        <f aca="false">IF($B412=AT$1,$C412,"")</f>
        <v/>
      </c>
      <c r="AX412" s="63" t="str">
        <f aca="false">IF($B412=AX$1,$C412,"")</f>
        <v/>
      </c>
      <c r="BB412" s="71" t="str">
        <f aca="false">IF($B412=BB$1,$C412,"")</f>
        <v/>
      </c>
      <c r="BC412" s="75"/>
      <c r="BD412" s="75"/>
      <c r="BE412" s="75"/>
      <c r="BF412" s="67" t="str">
        <f aca="false">IF($B412=BF$1,$C412,"")</f>
        <v/>
      </c>
      <c r="BJ412" s="63" t="str">
        <f aca="false">IF($B412=BJ$1,$C412,"")</f>
        <v/>
      </c>
      <c r="BN412" s="6"/>
      <c r="BO412" s="2"/>
      <c r="BP412" s="2"/>
    </row>
    <row r="413" customFormat="false" ht="12.8" hidden="false" customHeight="false" outlineLevel="0" collapsed="false">
      <c r="A413" s="0" t="str">
        <f aca="false">IFERROR(IF(SMALL(Manquants!E$2:E$900,ROW()-1)=SMALL(Manquants!E$2:E$900,ROW()),"",SMALL(Manquants!E$2:E$900,ROW()-1)),"")</f>
        <v/>
      </c>
      <c r="B413" s="0" t="str">
        <f aca="false">IF(A413="","",VLOOKUP(A413,Manquants!E$1:F$900,2,0))</f>
        <v/>
      </c>
      <c r="C413" s="0" t="str">
        <f aca="false">IF(A413="","",SUMIFS(Manquants!AI:AI,Manquants!E:E,A413))</f>
        <v/>
      </c>
      <c r="J413" s="67" t="str">
        <f aca="false">IF($B413=J$1,$C413,"")</f>
        <v/>
      </c>
      <c r="N413" s="63" t="str">
        <f aca="false">IF($B413=N$1,$C413,"")</f>
        <v/>
      </c>
      <c r="R413" s="71" t="str">
        <f aca="false">IF($B413=R$1,$C413,"")</f>
        <v/>
      </c>
      <c r="V413" s="67" t="str">
        <f aca="false">IF($B413=V$1,$C413,"")</f>
        <v/>
      </c>
      <c r="Z413" s="63" t="str">
        <f aca="false">IF($B413=Z$1,$C413,"")</f>
        <v/>
      </c>
      <c r="AD413" s="71" t="str">
        <f aca="false">IF($B413=AD$1,$C413,"")</f>
        <v/>
      </c>
      <c r="AH413" s="67" t="str">
        <f aca="false">IF($B413=AH$1,$C413,"")</f>
        <v/>
      </c>
      <c r="AL413" s="63" t="str">
        <f aca="false">IF($B413=AL$1,$C413,"")</f>
        <v/>
      </c>
      <c r="AP413" s="71" t="str">
        <f aca="false">IF($B413=AP$1,$C413,"")</f>
        <v/>
      </c>
      <c r="AT413" s="67" t="str">
        <f aca="false">IF($B413=AT$1,$C413,"")</f>
        <v/>
      </c>
      <c r="AX413" s="63" t="str">
        <f aca="false">IF($B413=AX$1,$C413,"")</f>
        <v/>
      </c>
      <c r="BB413" s="71" t="str">
        <f aca="false">IF($B413=BB$1,$C413,"")</f>
        <v/>
      </c>
      <c r="BC413" s="75"/>
      <c r="BD413" s="75"/>
      <c r="BE413" s="75"/>
      <c r="BF413" s="67" t="str">
        <f aca="false">IF($B413=BF$1,$C413,"")</f>
        <v/>
      </c>
      <c r="BJ413" s="63" t="str">
        <f aca="false">IF($B413=BJ$1,$C413,"")</f>
        <v/>
      </c>
      <c r="BN413" s="6"/>
      <c r="BO413" s="2"/>
      <c r="BP413" s="2"/>
    </row>
    <row r="414" customFormat="false" ht="12.8" hidden="false" customHeight="false" outlineLevel="0" collapsed="false">
      <c r="A414" s="0" t="str">
        <f aca="false">IFERROR(IF(SMALL(Manquants!E$2:E$900,ROW()-1)=SMALL(Manquants!E$2:E$900,ROW()),"",SMALL(Manquants!E$2:E$900,ROW()-1)),"")</f>
        <v/>
      </c>
      <c r="B414" s="0" t="str">
        <f aca="false">IF(A414="","",VLOOKUP(A414,Manquants!E$1:F$900,2,0))</f>
        <v/>
      </c>
      <c r="C414" s="0" t="str">
        <f aca="false">IF(A414="","",SUMIFS(Manquants!AI:AI,Manquants!E:E,A414))</f>
        <v/>
      </c>
      <c r="J414" s="67" t="str">
        <f aca="false">IF($B414=J$1,$C414,"")</f>
        <v/>
      </c>
      <c r="N414" s="63" t="str">
        <f aca="false">IF($B414=N$1,$C414,"")</f>
        <v/>
      </c>
      <c r="R414" s="71" t="str">
        <f aca="false">IF($B414=R$1,$C414,"")</f>
        <v/>
      </c>
      <c r="V414" s="67" t="str">
        <f aca="false">IF($B414=V$1,$C414,"")</f>
        <v/>
      </c>
      <c r="Z414" s="63" t="str">
        <f aca="false">IF($B414=Z$1,$C414,"")</f>
        <v/>
      </c>
      <c r="AD414" s="71" t="str">
        <f aca="false">IF($B414=AD$1,$C414,"")</f>
        <v/>
      </c>
      <c r="AH414" s="67" t="str">
        <f aca="false">IF($B414=AH$1,$C414,"")</f>
        <v/>
      </c>
      <c r="AL414" s="63" t="str">
        <f aca="false">IF($B414=AL$1,$C414,"")</f>
        <v/>
      </c>
      <c r="AP414" s="71" t="str">
        <f aca="false">IF($B414=AP$1,$C414,"")</f>
        <v/>
      </c>
      <c r="AT414" s="67" t="str">
        <f aca="false">IF($B414=AT$1,$C414,"")</f>
        <v/>
      </c>
      <c r="AX414" s="63" t="str">
        <f aca="false">IF($B414=AX$1,$C414,"")</f>
        <v/>
      </c>
      <c r="BB414" s="71" t="str">
        <f aca="false">IF($B414=BB$1,$C414,"")</f>
        <v/>
      </c>
      <c r="BC414" s="75"/>
      <c r="BD414" s="75"/>
      <c r="BE414" s="75"/>
      <c r="BF414" s="67" t="str">
        <f aca="false">IF($B414=BF$1,$C414,"")</f>
        <v/>
      </c>
      <c r="BJ414" s="63" t="str">
        <f aca="false">IF($B414=BJ$1,$C414,"")</f>
        <v/>
      </c>
      <c r="BN414" s="6"/>
      <c r="BO414" s="2"/>
      <c r="BP414" s="2"/>
    </row>
    <row r="415" customFormat="false" ht="12.8" hidden="false" customHeight="false" outlineLevel="0" collapsed="false">
      <c r="A415" s="0" t="str">
        <f aca="false">IFERROR(IF(SMALL(Manquants!E$2:E$900,ROW()-1)=SMALL(Manquants!E$2:E$900,ROW()),"",SMALL(Manquants!E$2:E$900,ROW()-1)),"")</f>
        <v/>
      </c>
      <c r="B415" s="0" t="str">
        <f aca="false">IF(A415="","",VLOOKUP(A415,Manquants!E$1:F$900,2,0))</f>
        <v/>
      </c>
      <c r="C415" s="0" t="str">
        <f aca="false">IF(A415="","",SUMIFS(Manquants!AI:AI,Manquants!E:E,A415))</f>
        <v/>
      </c>
      <c r="J415" s="67" t="str">
        <f aca="false">IF($B415=J$1,$C415,"")</f>
        <v/>
      </c>
      <c r="N415" s="63" t="str">
        <f aca="false">IF($B415=N$1,$C415,"")</f>
        <v/>
      </c>
      <c r="R415" s="71" t="str">
        <f aca="false">IF($B415=R$1,$C415,"")</f>
        <v/>
      </c>
      <c r="V415" s="67" t="str">
        <f aca="false">IF($B415=V$1,$C415,"")</f>
        <v/>
      </c>
      <c r="Z415" s="63" t="str">
        <f aca="false">IF($B415=Z$1,$C415,"")</f>
        <v/>
      </c>
      <c r="AD415" s="71" t="str">
        <f aca="false">IF($B415=AD$1,$C415,"")</f>
        <v/>
      </c>
      <c r="AH415" s="67" t="str">
        <f aca="false">IF($B415=AH$1,$C415,"")</f>
        <v/>
      </c>
      <c r="AL415" s="63" t="str">
        <f aca="false">IF($B415=AL$1,$C415,"")</f>
        <v/>
      </c>
      <c r="AP415" s="71" t="str">
        <f aca="false">IF($B415=AP$1,$C415,"")</f>
        <v/>
      </c>
      <c r="AT415" s="67" t="str">
        <f aca="false">IF($B415=AT$1,$C415,"")</f>
        <v/>
      </c>
      <c r="AX415" s="63" t="str">
        <f aca="false">IF($B415=AX$1,$C415,"")</f>
        <v/>
      </c>
      <c r="BB415" s="71" t="str">
        <f aca="false">IF($B415=BB$1,$C415,"")</f>
        <v/>
      </c>
      <c r="BC415" s="75"/>
      <c r="BD415" s="75"/>
      <c r="BE415" s="75"/>
      <c r="BF415" s="67" t="str">
        <f aca="false">IF($B415=BF$1,$C415,"")</f>
        <v/>
      </c>
      <c r="BJ415" s="63" t="str">
        <f aca="false">IF($B415=BJ$1,$C415,"")</f>
        <v/>
      </c>
      <c r="BN415" s="6"/>
      <c r="BO415" s="2"/>
      <c r="BP415" s="2"/>
    </row>
    <row r="416" customFormat="false" ht="12.8" hidden="false" customHeight="false" outlineLevel="0" collapsed="false">
      <c r="A416" s="0" t="str">
        <f aca="false">IFERROR(IF(SMALL(Manquants!E$2:E$900,ROW()-1)=SMALL(Manquants!E$2:E$900,ROW()),"",SMALL(Manquants!E$2:E$900,ROW()-1)),"")</f>
        <v/>
      </c>
      <c r="B416" s="0" t="str">
        <f aca="false">IF(A416="","",VLOOKUP(A416,Manquants!E$1:F$900,2,0))</f>
        <v/>
      </c>
      <c r="C416" s="0" t="str">
        <f aca="false">IF(A416="","",SUMIFS(Manquants!AI:AI,Manquants!E:E,A416))</f>
        <v/>
      </c>
      <c r="J416" s="67" t="str">
        <f aca="false">IF($B416=J$1,$C416,"")</f>
        <v/>
      </c>
      <c r="N416" s="63" t="str">
        <f aca="false">IF($B416=N$1,$C416,"")</f>
        <v/>
      </c>
      <c r="R416" s="71" t="str">
        <f aca="false">IF($B416=R$1,$C416,"")</f>
        <v/>
      </c>
      <c r="V416" s="67" t="str">
        <f aca="false">IF($B416=V$1,$C416,"")</f>
        <v/>
      </c>
      <c r="Z416" s="63" t="str">
        <f aca="false">IF($B416=Z$1,$C416,"")</f>
        <v/>
      </c>
      <c r="AD416" s="71" t="str">
        <f aca="false">IF($B416=AD$1,$C416,"")</f>
        <v/>
      </c>
      <c r="AH416" s="67" t="str">
        <f aca="false">IF($B416=AH$1,$C416,"")</f>
        <v/>
      </c>
      <c r="AL416" s="63" t="str">
        <f aca="false">IF($B416=AL$1,$C416,"")</f>
        <v/>
      </c>
      <c r="AP416" s="71" t="str">
        <f aca="false">IF($B416=AP$1,$C416,"")</f>
        <v/>
      </c>
      <c r="AT416" s="67" t="str">
        <f aca="false">IF($B416=AT$1,$C416,"")</f>
        <v/>
      </c>
      <c r="AX416" s="63" t="str">
        <f aca="false">IF($B416=AX$1,$C416,"")</f>
        <v/>
      </c>
      <c r="BB416" s="71" t="str">
        <f aca="false">IF($B416=BB$1,$C416,"")</f>
        <v/>
      </c>
      <c r="BC416" s="75"/>
      <c r="BD416" s="75"/>
      <c r="BE416" s="75"/>
      <c r="BF416" s="67" t="str">
        <f aca="false">IF($B416=BF$1,$C416,"")</f>
        <v/>
      </c>
      <c r="BJ416" s="63" t="str">
        <f aca="false">IF($B416=BJ$1,$C416,"")</f>
        <v/>
      </c>
      <c r="BN416" s="6"/>
      <c r="BO416" s="2"/>
      <c r="BP416" s="2"/>
    </row>
    <row r="417" customFormat="false" ht="12.8" hidden="false" customHeight="false" outlineLevel="0" collapsed="false">
      <c r="A417" s="0" t="str">
        <f aca="false">IFERROR(IF(SMALL(Manquants!E$2:E$900,ROW()-1)=SMALL(Manquants!E$2:E$900,ROW()),"",SMALL(Manquants!E$2:E$900,ROW()-1)),"")</f>
        <v/>
      </c>
      <c r="B417" s="0" t="str">
        <f aca="false">IF(A417="","",VLOOKUP(A417,Manquants!E$1:F$900,2,0))</f>
        <v/>
      </c>
      <c r="C417" s="0" t="str">
        <f aca="false">IF(A417="","",SUMIFS(Manquants!AI:AI,Manquants!E:E,A417))</f>
        <v/>
      </c>
      <c r="J417" s="67" t="str">
        <f aca="false">IF($B417=J$1,$C417,"")</f>
        <v/>
      </c>
      <c r="N417" s="63" t="str">
        <f aca="false">IF($B417=N$1,$C417,"")</f>
        <v/>
      </c>
      <c r="R417" s="71" t="str">
        <f aca="false">IF($B417=R$1,$C417,"")</f>
        <v/>
      </c>
      <c r="V417" s="67" t="str">
        <f aca="false">IF($B417=V$1,$C417,"")</f>
        <v/>
      </c>
      <c r="Z417" s="63" t="str">
        <f aca="false">IF($B417=Z$1,$C417,"")</f>
        <v/>
      </c>
      <c r="AD417" s="71" t="str">
        <f aca="false">IF($B417=AD$1,$C417,"")</f>
        <v/>
      </c>
      <c r="AH417" s="67" t="str">
        <f aca="false">IF($B417=AH$1,$C417,"")</f>
        <v/>
      </c>
      <c r="AL417" s="63" t="str">
        <f aca="false">IF($B417=AL$1,$C417,"")</f>
        <v/>
      </c>
      <c r="AP417" s="71" t="str">
        <f aca="false">IF($B417=AP$1,$C417,"")</f>
        <v/>
      </c>
      <c r="AT417" s="67" t="str">
        <f aca="false">IF($B417=AT$1,$C417,"")</f>
        <v/>
      </c>
      <c r="AX417" s="63" t="str">
        <f aca="false">IF($B417=AX$1,$C417,"")</f>
        <v/>
      </c>
      <c r="BB417" s="71" t="str">
        <f aca="false">IF($B417=BB$1,$C417,"")</f>
        <v/>
      </c>
      <c r="BC417" s="75"/>
      <c r="BD417" s="75"/>
      <c r="BE417" s="75"/>
      <c r="BF417" s="67" t="str">
        <f aca="false">IF($B417=BF$1,$C417,"")</f>
        <v/>
      </c>
      <c r="BJ417" s="63" t="str">
        <f aca="false">IF($B417=BJ$1,$C417,"")</f>
        <v/>
      </c>
      <c r="BN417" s="6"/>
      <c r="BO417" s="2"/>
      <c r="BP417" s="2"/>
    </row>
    <row r="418" customFormat="false" ht="12.8" hidden="false" customHeight="false" outlineLevel="0" collapsed="false">
      <c r="A418" s="0" t="str">
        <f aca="false">IFERROR(IF(SMALL(Manquants!E$2:E$900,ROW()-1)=SMALL(Manquants!E$2:E$900,ROW()),"",SMALL(Manquants!E$2:E$900,ROW()-1)),"")</f>
        <v/>
      </c>
      <c r="B418" s="0" t="str">
        <f aca="false">IF(A418="","",VLOOKUP(A418,Manquants!E$1:F$900,2,0))</f>
        <v/>
      </c>
      <c r="C418" s="0" t="str">
        <f aca="false">IF(A418="","",SUMIFS(Manquants!AI:AI,Manquants!E:E,A418))</f>
        <v/>
      </c>
      <c r="J418" s="67" t="str">
        <f aca="false">IF($B418=J$1,$C418,"")</f>
        <v/>
      </c>
      <c r="N418" s="63" t="str">
        <f aca="false">IF($B418=N$1,$C418,"")</f>
        <v/>
      </c>
      <c r="R418" s="71" t="str">
        <f aca="false">IF($B418=R$1,$C418,"")</f>
        <v/>
      </c>
      <c r="V418" s="67" t="str">
        <f aca="false">IF($B418=V$1,$C418,"")</f>
        <v/>
      </c>
      <c r="Z418" s="63" t="str">
        <f aca="false">IF($B418=Z$1,$C418,"")</f>
        <v/>
      </c>
      <c r="AD418" s="71" t="str">
        <f aca="false">IF($B418=AD$1,$C418,"")</f>
        <v/>
      </c>
      <c r="AH418" s="67" t="str">
        <f aca="false">IF($B418=AH$1,$C418,"")</f>
        <v/>
      </c>
      <c r="AL418" s="63" t="str">
        <f aca="false">IF($B418=AL$1,$C418,"")</f>
        <v/>
      </c>
      <c r="AP418" s="71" t="str">
        <f aca="false">IF($B418=AP$1,$C418,"")</f>
        <v/>
      </c>
      <c r="AT418" s="67" t="str">
        <f aca="false">IF($B418=AT$1,$C418,"")</f>
        <v/>
      </c>
      <c r="AX418" s="63" t="str">
        <f aca="false">IF($B418=AX$1,$C418,"")</f>
        <v/>
      </c>
      <c r="BB418" s="71" t="str">
        <f aca="false">IF($B418=BB$1,$C418,"")</f>
        <v/>
      </c>
      <c r="BC418" s="75"/>
      <c r="BD418" s="75"/>
      <c r="BE418" s="75"/>
      <c r="BF418" s="67" t="str">
        <f aca="false">IF($B418=BF$1,$C418,"")</f>
        <v/>
      </c>
      <c r="BJ418" s="63" t="str">
        <f aca="false">IF($B418=BJ$1,$C418,"")</f>
        <v/>
      </c>
      <c r="BN418" s="6"/>
      <c r="BO418" s="2"/>
      <c r="BP418" s="2"/>
    </row>
    <row r="419" customFormat="false" ht="12.8" hidden="false" customHeight="false" outlineLevel="0" collapsed="false">
      <c r="A419" s="0" t="str">
        <f aca="false">IFERROR(IF(SMALL(Manquants!E$2:E$900,ROW()-1)=SMALL(Manquants!E$2:E$900,ROW()),"",SMALL(Manquants!E$2:E$900,ROW()-1)),"")</f>
        <v/>
      </c>
      <c r="B419" s="0" t="str">
        <f aca="false">IF(A419="","",VLOOKUP(A419,Manquants!E$1:F$900,2,0))</f>
        <v/>
      </c>
      <c r="C419" s="0" t="str">
        <f aca="false">IF(A419="","",SUMIFS(Manquants!AI:AI,Manquants!E:E,A419))</f>
        <v/>
      </c>
      <c r="J419" s="67" t="str">
        <f aca="false">IF($B419=J$1,$C419,"")</f>
        <v/>
      </c>
      <c r="N419" s="63" t="str">
        <f aca="false">IF($B419=N$1,$C419,"")</f>
        <v/>
      </c>
      <c r="R419" s="71" t="str">
        <f aca="false">IF($B419=R$1,$C419,"")</f>
        <v/>
      </c>
      <c r="V419" s="67" t="str">
        <f aca="false">IF($B419=V$1,$C419,"")</f>
        <v/>
      </c>
      <c r="Z419" s="63" t="str">
        <f aca="false">IF($B419=Z$1,$C419,"")</f>
        <v/>
      </c>
      <c r="AD419" s="71" t="str">
        <f aca="false">IF($B419=AD$1,$C419,"")</f>
        <v/>
      </c>
      <c r="AH419" s="67" t="str">
        <f aca="false">IF($B419=AH$1,$C419,"")</f>
        <v/>
      </c>
      <c r="AL419" s="63" t="str">
        <f aca="false">IF($B419=AL$1,$C419,"")</f>
        <v/>
      </c>
      <c r="AP419" s="71" t="str">
        <f aca="false">IF($B419=AP$1,$C419,"")</f>
        <v/>
      </c>
      <c r="AT419" s="67" t="str">
        <f aca="false">IF($B419=AT$1,$C419,"")</f>
        <v/>
      </c>
      <c r="AX419" s="63" t="str">
        <f aca="false">IF($B419=AX$1,$C419,"")</f>
        <v/>
      </c>
      <c r="BB419" s="71" t="str">
        <f aca="false">IF($B419=BB$1,$C419,"")</f>
        <v/>
      </c>
      <c r="BC419" s="75"/>
      <c r="BD419" s="75"/>
      <c r="BE419" s="75"/>
      <c r="BF419" s="67" t="str">
        <f aca="false">IF($B419=BF$1,$C419,"")</f>
        <v/>
      </c>
      <c r="BJ419" s="63" t="str">
        <f aca="false">IF($B419=BJ$1,$C419,"")</f>
        <v/>
      </c>
      <c r="BN419" s="6"/>
      <c r="BO419" s="2"/>
      <c r="BP419" s="2"/>
    </row>
    <row r="420" customFormat="false" ht="12.8" hidden="false" customHeight="false" outlineLevel="0" collapsed="false">
      <c r="A420" s="0" t="str">
        <f aca="false">IFERROR(IF(SMALL(Manquants!E$2:E$900,ROW()-1)=SMALL(Manquants!E$2:E$900,ROW()),"",SMALL(Manquants!E$2:E$900,ROW()-1)),"")</f>
        <v/>
      </c>
      <c r="B420" s="0" t="str">
        <f aca="false">IF(A420="","",VLOOKUP(A420,Manquants!E$1:F$900,2,0))</f>
        <v/>
      </c>
      <c r="C420" s="0" t="str">
        <f aca="false">IF(A420="","",SUMIFS(Manquants!AI:AI,Manquants!E:E,A420))</f>
        <v/>
      </c>
      <c r="J420" s="67" t="str">
        <f aca="false">IF($B420=J$1,$C420,"")</f>
        <v/>
      </c>
      <c r="N420" s="63" t="str">
        <f aca="false">IF($B420=N$1,$C420,"")</f>
        <v/>
      </c>
      <c r="R420" s="71" t="str">
        <f aca="false">IF($B420=R$1,$C420,"")</f>
        <v/>
      </c>
      <c r="V420" s="67" t="str">
        <f aca="false">IF($B420=V$1,$C420,"")</f>
        <v/>
      </c>
      <c r="Z420" s="63" t="str">
        <f aca="false">IF($B420=Z$1,$C420,"")</f>
        <v/>
      </c>
      <c r="AD420" s="71" t="str">
        <f aca="false">IF($B420=AD$1,$C420,"")</f>
        <v/>
      </c>
      <c r="AH420" s="67" t="str">
        <f aca="false">IF($B420=AH$1,$C420,"")</f>
        <v/>
      </c>
      <c r="AL420" s="63" t="str">
        <f aca="false">IF($B420=AL$1,$C420,"")</f>
        <v/>
      </c>
      <c r="AP420" s="71" t="str">
        <f aca="false">IF($B420=AP$1,$C420,"")</f>
        <v/>
      </c>
      <c r="AT420" s="67" t="str">
        <f aca="false">IF($B420=AT$1,$C420,"")</f>
        <v/>
      </c>
      <c r="AX420" s="63" t="str">
        <f aca="false">IF($B420=AX$1,$C420,"")</f>
        <v/>
      </c>
      <c r="BB420" s="71" t="str">
        <f aca="false">IF($B420=BB$1,$C420,"")</f>
        <v/>
      </c>
      <c r="BC420" s="75"/>
      <c r="BD420" s="75"/>
      <c r="BE420" s="75"/>
      <c r="BF420" s="67" t="str">
        <f aca="false">IF($B420=BF$1,$C420,"")</f>
        <v/>
      </c>
      <c r="BJ420" s="63" t="str">
        <f aca="false">IF($B420=BJ$1,$C420,"")</f>
        <v/>
      </c>
      <c r="BN420" s="6"/>
      <c r="BO420" s="2"/>
      <c r="BP420" s="2"/>
    </row>
    <row r="421" customFormat="false" ht="12.8" hidden="false" customHeight="false" outlineLevel="0" collapsed="false">
      <c r="A421" s="0" t="str">
        <f aca="false">IFERROR(IF(SMALL(Manquants!E$2:E$900,ROW()-1)=SMALL(Manquants!E$2:E$900,ROW()),"",SMALL(Manquants!E$2:E$900,ROW()-1)),"")</f>
        <v/>
      </c>
      <c r="B421" s="0" t="str">
        <f aca="false">IF(A421="","",VLOOKUP(A421,Manquants!E$1:F$900,2,0))</f>
        <v/>
      </c>
      <c r="C421" s="0" t="str">
        <f aca="false">IF(A421="","",SUMIFS(Manquants!AI:AI,Manquants!E:E,A421))</f>
        <v/>
      </c>
      <c r="J421" s="67" t="str">
        <f aca="false">IF($B421=J$1,$C421,"")</f>
        <v/>
      </c>
      <c r="N421" s="63" t="str">
        <f aca="false">IF($B421=N$1,$C421,"")</f>
        <v/>
      </c>
      <c r="R421" s="71" t="str">
        <f aca="false">IF($B421=R$1,$C421,"")</f>
        <v/>
      </c>
      <c r="V421" s="67" t="str">
        <f aca="false">IF($B421=V$1,$C421,"")</f>
        <v/>
      </c>
      <c r="Z421" s="63" t="str">
        <f aca="false">IF($B421=Z$1,$C421,"")</f>
        <v/>
      </c>
      <c r="AD421" s="71" t="str">
        <f aca="false">IF($B421=AD$1,$C421,"")</f>
        <v/>
      </c>
      <c r="AH421" s="67" t="str">
        <f aca="false">IF($B421=AH$1,$C421,"")</f>
        <v/>
      </c>
      <c r="AL421" s="63" t="str">
        <f aca="false">IF($B421=AL$1,$C421,"")</f>
        <v/>
      </c>
      <c r="AP421" s="71" t="str">
        <f aca="false">IF($B421=AP$1,$C421,"")</f>
        <v/>
      </c>
      <c r="AT421" s="67" t="str">
        <f aca="false">IF($B421=AT$1,$C421,"")</f>
        <v/>
      </c>
      <c r="AX421" s="63" t="str">
        <f aca="false">IF($B421=AX$1,$C421,"")</f>
        <v/>
      </c>
      <c r="BB421" s="71" t="str">
        <f aca="false">IF($B421=BB$1,$C421,"")</f>
        <v/>
      </c>
      <c r="BC421" s="75"/>
      <c r="BD421" s="75"/>
      <c r="BE421" s="75"/>
      <c r="BF421" s="67" t="str">
        <f aca="false">IF($B421=BF$1,$C421,"")</f>
        <v/>
      </c>
      <c r="BJ421" s="63" t="str">
        <f aca="false">IF($B421=BJ$1,$C421,"")</f>
        <v/>
      </c>
      <c r="BN421" s="6"/>
      <c r="BO421" s="2"/>
      <c r="BP421" s="2"/>
    </row>
    <row r="422" customFormat="false" ht="12.8" hidden="false" customHeight="false" outlineLevel="0" collapsed="false">
      <c r="A422" s="0" t="str">
        <f aca="false">IFERROR(IF(SMALL(Manquants!E$2:E$900,ROW()-1)=SMALL(Manquants!E$2:E$900,ROW()),"",SMALL(Manquants!E$2:E$900,ROW()-1)),"")</f>
        <v/>
      </c>
      <c r="B422" s="0" t="str">
        <f aca="false">IF(A422="","",VLOOKUP(A422,Manquants!E$1:F$900,2,0))</f>
        <v/>
      </c>
      <c r="C422" s="0" t="str">
        <f aca="false">IF(A422="","",SUMIFS(Manquants!AI:AI,Manquants!E:E,A422))</f>
        <v/>
      </c>
      <c r="J422" s="67" t="str">
        <f aca="false">IF($B422=J$1,$C422,"")</f>
        <v/>
      </c>
      <c r="N422" s="63" t="str">
        <f aca="false">IF($B422=N$1,$C422,"")</f>
        <v/>
      </c>
      <c r="R422" s="71" t="str">
        <f aca="false">IF($B422=R$1,$C422,"")</f>
        <v/>
      </c>
      <c r="V422" s="67" t="str">
        <f aca="false">IF($B422=V$1,$C422,"")</f>
        <v/>
      </c>
      <c r="Z422" s="63" t="str">
        <f aca="false">IF($B422=Z$1,$C422,"")</f>
        <v/>
      </c>
      <c r="AD422" s="71" t="str">
        <f aca="false">IF($B422=AD$1,$C422,"")</f>
        <v/>
      </c>
      <c r="AH422" s="67" t="str">
        <f aca="false">IF($B422=AH$1,$C422,"")</f>
        <v/>
      </c>
      <c r="AL422" s="63" t="str">
        <f aca="false">IF($B422=AL$1,$C422,"")</f>
        <v/>
      </c>
      <c r="AP422" s="71" t="str">
        <f aca="false">IF($B422=AP$1,$C422,"")</f>
        <v/>
      </c>
      <c r="AT422" s="67" t="str">
        <f aca="false">IF($B422=AT$1,$C422,"")</f>
        <v/>
      </c>
      <c r="AX422" s="63" t="str">
        <f aca="false">IF($B422=AX$1,$C422,"")</f>
        <v/>
      </c>
      <c r="BB422" s="71" t="str">
        <f aca="false">IF($B422=BB$1,$C422,"")</f>
        <v/>
      </c>
      <c r="BC422" s="75"/>
      <c r="BD422" s="75"/>
      <c r="BE422" s="75"/>
      <c r="BF422" s="67" t="str">
        <f aca="false">IF($B422=BF$1,$C422,"")</f>
        <v/>
      </c>
      <c r="BJ422" s="63" t="str">
        <f aca="false">IF($B422=BJ$1,$C422,"")</f>
        <v/>
      </c>
      <c r="BN422" s="6"/>
      <c r="BO422" s="2"/>
      <c r="BP422" s="2"/>
    </row>
    <row r="423" customFormat="false" ht="12.8" hidden="false" customHeight="false" outlineLevel="0" collapsed="false">
      <c r="A423" s="0" t="str">
        <f aca="false">IFERROR(IF(SMALL(Manquants!E$2:E$900,ROW()-1)=SMALL(Manquants!E$2:E$900,ROW()),"",SMALL(Manquants!E$2:E$900,ROW()-1)),"")</f>
        <v/>
      </c>
      <c r="B423" s="0" t="str">
        <f aca="false">IF(A423="","",VLOOKUP(A423,Manquants!E$1:F$900,2,0))</f>
        <v/>
      </c>
      <c r="C423" s="0" t="str">
        <f aca="false">IF(A423="","",SUMIFS(Manquants!AI:AI,Manquants!E:E,A423))</f>
        <v/>
      </c>
      <c r="J423" s="67" t="str">
        <f aca="false">IF($B423=J$1,$C423,"")</f>
        <v/>
      </c>
      <c r="N423" s="63" t="str">
        <f aca="false">IF($B423=N$1,$C423,"")</f>
        <v/>
      </c>
      <c r="R423" s="71" t="str">
        <f aca="false">IF($B423=R$1,$C423,"")</f>
        <v/>
      </c>
      <c r="V423" s="67" t="str">
        <f aca="false">IF($B423=V$1,$C423,"")</f>
        <v/>
      </c>
      <c r="Z423" s="63" t="str">
        <f aca="false">IF($B423=Z$1,$C423,"")</f>
        <v/>
      </c>
      <c r="AD423" s="71" t="str">
        <f aca="false">IF($B423=AD$1,$C423,"")</f>
        <v/>
      </c>
      <c r="AH423" s="67" t="str">
        <f aca="false">IF($B423=AH$1,$C423,"")</f>
        <v/>
      </c>
      <c r="AL423" s="63" t="str">
        <f aca="false">IF($B423=AL$1,$C423,"")</f>
        <v/>
      </c>
      <c r="AP423" s="71" t="str">
        <f aca="false">IF($B423=AP$1,$C423,"")</f>
        <v/>
      </c>
      <c r="AT423" s="67" t="str">
        <f aca="false">IF($B423=AT$1,$C423,"")</f>
        <v/>
      </c>
      <c r="AX423" s="63" t="str">
        <f aca="false">IF($B423=AX$1,$C423,"")</f>
        <v/>
      </c>
      <c r="BB423" s="71" t="str">
        <f aca="false">IF($B423=BB$1,$C423,"")</f>
        <v/>
      </c>
      <c r="BC423" s="75"/>
      <c r="BD423" s="75"/>
      <c r="BE423" s="75"/>
      <c r="BF423" s="67" t="str">
        <f aca="false">IF($B423=BF$1,$C423,"")</f>
        <v/>
      </c>
      <c r="BJ423" s="63" t="str">
        <f aca="false">IF($B423=BJ$1,$C423,"")</f>
        <v/>
      </c>
      <c r="BN423" s="6"/>
      <c r="BO423" s="2"/>
      <c r="BP423" s="2"/>
    </row>
    <row r="424" customFormat="false" ht="12.8" hidden="false" customHeight="false" outlineLevel="0" collapsed="false">
      <c r="A424" s="0" t="str">
        <f aca="false">IFERROR(IF(SMALL(Manquants!E$2:E$900,ROW()-1)=SMALL(Manquants!E$2:E$900,ROW()),"",SMALL(Manquants!E$2:E$900,ROW()-1)),"")</f>
        <v/>
      </c>
      <c r="B424" s="0" t="str">
        <f aca="false">IF(A424="","",VLOOKUP(A424,Manquants!E$1:F$900,2,0))</f>
        <v/>
      </c>
      <c r="C424" s="0" t="str">
        <f aca="false">IF(A424="","",SUMIFS(Manquants!AI:AI,Manquants!E:E,A424))</f>
        <v/>
      </c>
      <c r="J424" s="67" t="str">
        <f aca="false">IF($B424=J$1,$C424,"")</f>
        <v/>
      </c>
      <c r="N424" s="63" t="str">
        <f aca="false">IF($B424=N$1,$C424,"")</f>
        <v/>
      </c>
      <c r="R424" s="71" t="str">
        <f aca="false">IF($B424=R$1,$C424,"")</f>
        <v/>
      </c>
      <c r="V424" s="67" t="str">
        <f aca="false">IF($B424=V$1,$C424,"")</f>
        <v/>
      </c>
      <c r="Z424" s="63" t="str">
        <f aca="false">IF($B424=Z$1,$C424,"")</f>
        <v/>
      </c>
      <c r="AD424" s="71" t="str">
        <f aca="false">IF($B424=AD$1,$C424,"")</f>
        <v/>
      </c>
      <c r="AH424" s="67" t="str">
        <f aca="false">IF($B424=AH$1,$C424,"")</f>
        <v/>
      </c>
      <c r="AL424" s="63" t="str">
        <f aca="false">IF($B424=AL$1,$C424,"")</f>
        <v/>
      </c>
      <c r="AP424" s="71" t="str">
        <f aca="false">IF($B424=AP$1,$C424,"")</f>
        <v/>
      </c>
      <c r="AT424" s="67" t="str">
        <f aca="false">IF($B424=AT$1,$C424,"")</f>
        <v/>
      </c>
      <c r="AX424" s="63" t="str">
        <f aca="false">IF($B424=AX$1,$C424,"")</f>
        <v/>
      </c>
      <c r="BB424" s="71" t="str">
        <f aca="false">IF($B424=BB$1,$C424,"")</f>
        <v/>
      </c>
      <c r="BC424" s="75"/>
      <c r="BD424" s="75"/>
      <c r="BE424" s="75"/>
      <c r="BF424" s="67" t="str">
        <f aca="false">IF($B424=BF$1,$C424,"")</f>
        <v/>
      </c>
      <c r="BJ424" s="63" t="str">
        <f aca="false">IF($B424=BJ$1,$C424,"")</f>
        <v/>
      </c>
      <c r="BN424" s="6"/>
      <c r="BO424" s="2"/>
      <c r="BP424" s="2"/>
    </row>
    <row r="425" customFormat="false" ht="12.8" hidden="false" customHeight="false" outlineLevel="0" collapsed="false">
      <c r="A425" s="0" t="str">
        <f aca="false">IFERROR(IF(SMALL(Manquants!E$2:E$900,ROW()-1)=SMALL(Manquants!E$2:E$900,ROW()),"",SMALL(Manquants!E$2:E$900,ROW()-1)),"")</f>
        <v/>
      </c>
      <c r="B425" s="0" t="str">
        <f aca="false">IF(A425="","",VLOOKUP(A425,Manquants!E$1:F$900,2,0))</f>
        <v/>
      </c>
      <c r="C425" s="0" t="str">
        <f aca="false">IF(A425="","",SUMIFS(Manquants!AI:AI,Manquants!E:E,A425))</f>
        <v/>
      </c>
      <c r="J425" s="67" t="str">
        <f aca="false">IF($B425=J$1,$C425,"")</f>
        <v/>
      </c>
      <c r="N425" s="63" t="str">
        <f aca="false">IF($B425=N$1,$C425,"")</f>
        <v/>
      </c>
      <c r="R425" s="71" t="str">
        <f aca="false">IF($B425=R$1,$C425,"")</f>
        <v/>
      </c>
      <c r="V425" s="67" t="str">
        <f aca="false">IF($B425=V$1,$C425,"")</f>
        <v/>
      </c>
      <c r="Z425" s="63" t="str">
        <f aca="false">IF($B425=Z$1,$C425,"")</f>
        <v/>
      </c>
      <c r="AD425" s="71" t="str">
        <f aca="false">IF($B425=AD$1,$C425,"")</f>
        <v/>
      </c>
      <c r="AH425" s="67" t="str">
        <f aca="false">IF($B425=AH$1,$C425,"")</f>
        <v/>
      </c>
      <c r="AL425" s="63" t="str">
        <f aca="false">IF($B425=AL$1,$C425,"")</f>
        <v/>
      </c>
      <c r="AP425" s="71" t="str">
        <f aca="false">IF($B425=AP$1,$C425,"")</f>
        <v/>
      </c>
      <c r="AT425" s="67" t="str">
        <f aca="false">IF($B425=AT$1,$C425,"")</f>
        <v/>
      </c>
      <c r="AX425" s="63" t="str">
        <f aca="false">IF($B425=AX$1,$C425,"")</f>
        <v/>
      </c>
      <c r="BB425" s="71" t="str">
        <f aca="false">IF($B425=BB$1,$C425,"")</f>
        <v/>
      </c>
      <c r="BC425" s="75"/>
      <c r="BD425" s="75"/>
      <c r="BE425" s="75"/>
      <c r="BF425" s="67" t="str">
        <f aca="false">IF($B425=BF$1,$C425,"")</f>
        <v/>
      </c>
      <c r="BJ425" s="63" t="str">
        <f aca="false">IF($B425=BJ$1,$C425,"")</f>
        <v/>
      </c>
      <c r="BN425" s="6"/>
      <c r="BO425" s="2"/>
      <c r="BP425" s="2"/>
    </row>
    <row r="426" customFormat="false" ht="12.8" hidden="false" customHeight="false" outlineLevel="0" collapsed="false">
      <c r="A426" s="0" t="str">
        <f aca="false">IFERROR(IF(SMALL(Manquants!E$2:E$900,ROW()-1)=SMALL(Manquants!E$2:E$900,ROW()),"",SMALL(Manquants!E$2:E$900,ROW()-1)),"")</f>
        <v/>
      </c>
      <c r="B426" s="0" t="str">
        <f aca="false">IF(A426="","",VLOOKUP(A426,Manquants!E$1:F$900,2,0))</f>
        <v/>
      </c>
      <c r="C426" s="0" t="str">
        <f aca="false">IF(A426="","",SUMIFS(Manquants!AI:AI,Manquants!E:E,A426))</f>
        <v/>
      </c>
      <c r="J426" s="67" t="str">
        <f aca="false">IF($B426=J$1,$C426,"")</f>
        <v/>
      </c>
      <c r="N426" s="63" t="str">
        <f aca="false">IF($B426=N$1,$C426,"")</f>
        <v/>
      </c>
      <c r="R426" s="71" t="str">
        <f aca="false">IF($B426=R$1,$C426,"")</f>
        <v/>
      </c>
      <c r="V426" s="67" t="str">
        <f aca="false">IF($B426=V$1,$C426,"")</f>
        <v/>
      </c>
      <c r="Z426" s="63" t="str">
        <f aca="false">IF($B426=Z$1,$C426,"")</f>
        <v/>
      </c>
      <c r="AD426" s="71" t="str">
        <f aca="false">IF($B426=AD$1,$C426,"")</f>
        <v/>
      </c>
      <c r="AH426" s="67" t="str">
        <f aca="false">IF($B426=AH$1,$C426,"")</f>
        <v/>
      </c>
      <c r="AL426" s="63" t="str">
        <f aca="false">IF($B426=AL$1,$C426,"")</f>
        <v/>
      </c>
      <c r="AP426" s="71" t="str">
        <f aca="false">IF($B426=AP$1,$C426,"")</f>
        <v/>
      </c>
      <c r="AT426" s="67" t="str">
        <f aca="false">IF($B426=AT$1,$C426,"")</f>
        <v/>
      </c>
      <c r="AX426" s="63" t="str">
        <f aca="false">IF($B426=AX$1,$C426,"")</f>
        <v/>
      </c>
      <c r="BB426" s="71" t="str">
        <f aca="false">IF($B426=BB$1,$C426,"")</f>
        <v/>
      </c>
      <c r="BC426" s="75"/>
      <c r="BD426" s="75"/>
      <c r="BE426" s="75"/>
      <c r="BF426" s="67" t="str">
        <f aca="false">IF($B426=BF$1,$C426,"")</f>
        <v/>
      </c>
      <c r="BJ426" s="63" t="str">
        <f aca="false">IF($B426=BJ$1,$C426,"")</f>
        <v/>
      </c>
      <c r="BN426" s="6"/>
      <c r="BO426" s="2"/>
      <c r="BP426" s="2"/>
    </row>
    <row r="427" customFormat="false" ht="12.8" hidden="false" customHeight="false" outlineLevel="0" collapsed="false">
      <c r="A427" s="0" t="str">
        <f aca="false">IFERROR(IF(SMALL(Manquants!E$2:E$900,ROW()-1)=SMALL(Manquants!E$2:E$900,ROW()),"",SMALL(Manquants!E$2:E$900,ROW()-1)),"")</f>
        <v/>
      </c>
      <c r="B427" s="0" t="str">
        <f aca="false">IF(A427="","",VLOOKUP(A427,Manquants!E$1:F$900,2,0))</f>
        <v/>
      </c>
      <c r="C427" s="0" t="str">
        <f aca="false">IF(A427="","",SUMIFS(Manquants!AI:AI,Manquants!E:E,A427))</f>
        <v/>
      </c>
      <c r="J427" s="67" t="str">
        <f aca="false">IF($B427=J$1,$C427,"")</f>
        <v/>
      </c>
      <c r="N427" s="63" t="str">
        <f aca="false">IF($B427=N$1,$C427,"")</f>
        <v/>
      </c>
      <c r="R427" s="71" t="str">
        <f aca="false">IF($B427=R$1,$C427,"")</f>
        <v/>
      </c>
      <c r="V427" s="67" t="str">
        <f aca="false">IF($B427=V$1,$C427,"")</f>
        <v/>
      </c>
      <c r="Z427" s="63" t="str">
        <f aca="false">IF($B427=Z$1,$C427,"")</f>
        <v/>
      </c>
      <c r="AD427" s="71" t="str">
        <f aca="false">IF($B427=AD$1,$C427,"")</f>
        <v/>
      </c>
      <c r="AH427" s="67" t="str">
        <f aca="false">IF($B427=AH$1,$C427,"")</f>
        <v/>
      </c>
      <c r="AL427" s="63" t="str">
        <f aca="false">IF($B427=AL$1,$C427,"")</f>
        <v/>
      </c>
      <c r="AP427" s="71" t="str">
        <f aca="false">IF($B427=AP$1,$C427,"")</f>
        <v/>
      </c>
      <c r="AT427" s="67" t="str">
        <f aca="false">IF($B427=AT$1,$C427,"")</f>
        <v/>
      </c>
      <c r="AX427" s="63" t="str">
        <f aca="false">IF($B427=AX$1,$C427,"")</f>
        <v/>
      </c>
      <c r="BB427" s="71" t="str">
        <f aca="false">IF($B427=BB$1,$C427,"")</f>
        <v/>
      </c>
      <c r="BC427" s="75"/>
      <c r="BD427" s="75"/>
      <c r="BE427" s="75"/>
      <c r="BF427" s="67" t="str">
        <f aca="false">IF($B427=BF$1,$C427,"")</f>
        <v/>
      </c>
      <c r="BJ427" s="63" t="str">
        <f aca="false">IF($B427=BJ$1,$C427,"")</f>
        <v/>
      </c>
      <c r="BN427" s="6"/>
      <c r="BO427" s="2"/>
      <c r="BP427" s="2"/>
    </row>
    <row r="428" customFormat="false" ht="12.8" hidden="false" customHeight="false" outlineLevel="0" collapsed="false">
      <c r="A428" s="0" t="str">
        <f aca="false">IFERROR(IF(SMALL(Manquants!E$2:E$900,ROW()-1)=SMALL(Manquants!E$2:E$900,ROW()),"",SMALL(Manquants!E$2:E$900,ROW()-1)),"")</f>
        <v/>
      </c>
      <c r="B428" s="0" t="str">
        <f aca="false">IF(A428="","",VLOOKUP(A428,Manquants!E$1:F$900,2,0))</f>
        <v/>
      </c>
      <c r="C428" s="0" t="str">
        <f aca="false">IF(A428="","",SUMIFS(Manquants!AI:AI,Manquants!E:E,A428))</f>
        <v/>
      </c>
      <c r="J428" s="67" t="str">
        <f aca="false">IF($B428=J$1,$C428,"")</f>
        <v/>
      </c>
      <c r="N428" s="63" t="str">
        <f aca="false">IF($B428=N$1,$C428,"")</f>
        <v/>
      </c>
      <c r="R428" s="71" t="str">
        <f aca="false">IF($B428=R$1,$C428,"")</f>
        <v/>
      </c>
      <c r="V428" s="67" t="str">
        <f aca="false">IF($B428=V$1,$C428,"")</f>
        <v/>
      </c>
      <c r="Z428" s="63" t="str">
        <f aca="false">IF($B428=Z$1,$C428,"")</f>
        <v/>
      </c>
      <c r="AD428" s="71" t="str">
        <f aca="false">IF($B428=AD$1,$C428,"")</f>
        <v/>
      </c>
      <c r="AH428" s="67" t="str">
        <f aca="false">IF($B428=AH$1,$C428,"")</f>
        <v/>
      </c>
      <c r="AL428" s="63" t="str">
        <f aca="false">IF($B428=AL$1,$C428,"")</f>
        <v/>
      </c>
      <c r="AP428" s="71" t="str">
        <f aca="false">IF($B428=AP$1,$C428,"")</f>
        <v/>
      </c>
      <c r="AT428" s="67" t="str">
        <f aca="false">IF($B428=AT$1,$C428,"")</f>
        <v/>
      </c>
      <c r="AX428" s="63" t="str">
        <f aca="false">IF($B428=AX$1,$C428,"")</f>
        <v/>
      </c>
      <c r="BB428" s="71" t="str">
        <f aca="false">IF($B428=BB$1,$C428,"")</f>
        <v/>
      </c>
      <c r="BC428" s="75"/>
      <c r="BD428" s="75"/>
      <c r="BE428" s="75"/>
      <c r="BF428" s="67" t="str">
        <f aca="false">IF($B428=BF$1,$C428,"")</f>
        <v/>
      </c>
      <c r="BJ428" s="63" t="str">
        <f aca="false">IF($B428=BJ$1,$C428,"")</f>
        <v/>
      </c>
      <c r="BN428" s="6"/>
      <c r="BO428" s="2"/>
      <c r="BP428" s="2"/>
    </row>
    <row r="429" customFormat="false" ht="12.8" hidden="false" customHeight="false" outlineLevel="0" collapsed="false">
      <c r="A429" s="0" t="str">
        <f aca="false">IFERROR(IF(SMALL(Manquants!E$2:E$900,ROW()-1)=SMALL(Manquants!E$2:E$900,ROW()),"",SMALL(Manquants!E$2:E$900,ROW()-1)),"")</f>
        <v/>
      </c>
      <c r="B429" s="0" t="str">
        <f aca="false">IF(A429="","",VLOOKUP(A429,Manquants!E$1:F$900,2,0))</f>
        <v/>
      </c>
      <c r="C429" s="0" t="str">
        <f aca="false">IF(A429="","",SUMIFS(Manquants!AI:AI,Manquants!E:E,A429))</f>
        <v/>
      </c>
      <c r="J429" s="67" t="str">
        <f aca="false">IF($B429=J$1,$C429,"")</f>
        <v/>
      </c>
      <c r="N429" s="63" t="str">
        <f aca="false">IF($B429=N$1,$C429,"")</f>
        <v/>
      </c>
      <c r="R429" s="71" t="str">
        <f aca="false">IF($B429=R$1,$C429,"")</f>
        <v/>
      </c>
      <c r="V429" s="67" t="str">
        <f aca="false">IF($B429=V$1,$C429,"")</f>
        <v/>
      </c>
      <c r="Z429" s="63" t="str">
        <f aca="false">IF($B429=Z$1,$C429,"")</f>
        <v/>
      </c>
      <c r="AD429" s="71" t="str">
        <f aca="false">IF($B429=AD$1,$C429,"")</f>
        <v/>
      </c>
      <c r="AH429" s="67" t="str">
        <f aca="false">IF($B429=AH$1,$C429,"")</f>
        <v/>
      </c>
      <c r="AL429" s="63" t="str">
        <f aca="false">IF($B429=AL$1,$C429,"")</f>
        <v/>
      </c>
      <c r="AP429" s="71" t="str">
        <f aca="false">IF($B429=AP$1,$C429,"")</f>
        <v/>
      </c>
      <c r="AT429" s="67" t="str">
        <f aca="false">IF($B429=AT$1,$C429,"")</f>
        <v/>
      </c>
      <c r="AX429" s="63" t="str">
        <f aca="false">IF($B429=AX$1,$C429,"")</f>
        <v/>
      </c>
      <c r="BB429" s="71" t="str">
        <f aca="false">IF($B429=BB$1,$C429,"")</f>
        <v/>
      </c>
      <c r="BC429" s="75"/>
      <c r="BD429" s="75"/>
      <c r="BE429" s="75"/>
      <c r="BF429" s="67" t="str">
        <f aca="false">IF($B429=BF$1,$C429,"")</f>
        <v/>
      </c>
      <c r="BJ429" s="63" t="str">
        <f aca="false">IF($B429=BJ$1,$C429,"")</f>
        <v/>
      </c>
      <c r="BN429" s="6"/>
      <c r="BO429" s="2"/>
      <c r="BP429" s="2"/>
    </row>
    <row r="430" customFormat="false" ht="12.8" hidden="false" customHeight="false" outlineLevel="0" collapsed="false">
      <c r="A430" s="0" t="str">
        <f aca="false">IFERROR(IF(SMALL(Manquants!E$2:E$900,ROW()-1)=SMALL(Manquants!E$2:E$900,ROW()),"",SMALL(Manquants!E$2:E$900,ROW()-1)),"")</f>
        <v/>
      </c>
      <c r="B430" s="0" t="str">
        <f aca="false">IF(A430="","",VLOOKUP(A430,Manquants!E$1:F$900,2,0))</f>
        <v/>
      </c>
      <c r="C430" s="0" t="str">
        <f aca="false">IF(A430="","",SUMIFS(Manquants!AI:AI,Manquants!E:E,A430))</f>
        <v/>
      </c>
      <c r="J430" s="67" t="str">
        <f aca="false">IF($B430=J$1,$C430,"")</f>
        <v/>
      </c>
      <c r="N430" s="63" t="str">
        <f aca="false">IF($B430=N$1,$C430,"")</f>
        <v/>
      </c>
      <c r="R430" s="71" t="str">
        <f aca="false">IF($B430=R$1,$C430,"")</f>
        <v/>
      </c>
      <c r="V430" s="67" t="str">
        <f aca="false">IF($B430=V$1,$C430,"")</f>
        <v/>
      </c>
      <c r="Z430" s="63" t="str">
        <f aca="false">IF($B430=Z$1,$C430,"")</f>
        <v/>
      </c>
      <c r="AD430" s="71" t="str">
        <f aca="false">IF($B430=AD$1,$C430,"")</f>
        <v/>
      </c>
      <c r="AH430" s="67" t="str">
        <f aca="false">IF($B430=AH$1,$C430,"")</f>
        <v/>
      </c>
      <c r="AL430" s="63" t="str">
        <f aca="false">IF($B430=AL$1,$C430,"")</f>
        <v/>
      </c>
      <c r="AP430" s="71" t="str">
        <f aca="false">IF($B430=AP$1,$C430,"")</f>
        <v/>
      </c>
      <c r="AT430" s="67" t="str">
        <f aca="false">IF($B430=AT$1,$C430,"")</f>
        <v/>
      </c>
      <c r="AX430" s="63" t="str">
        <f aca="false">IF($B430=AX$1,$C430,"")</f>
        <v/>
      </c>
      <c r="BB430" s="71" t="str">
        <f aca="false">IF($B430=BB$1,$C430,"")</f>
        <v/>
      </c>
      <c r="BC430" s="75"/>
      <c r="BD430" s="75"/>
      <c r="BE430" s="75"/>
      <c r="BF430" s="67" t="str">
        <f aca="false">IF($B430=BF$1,$C430,"")</f>
        <v/>
      </c>
      <c r="BJ430" s="63" t="str">
        <f aca="false">IF($B430=BJ$1,$C430,"")</f>
        <v/>
      </c>
      <c r="BN430" s="6"/>
      <c r="BO430" s="2"/>
      <c r="BP430" s="2"/>
    </row>
    <row r="431" customFormat="false" ht="12.8" hidden="false" customHeight="false" outlineLevel="0" collapsed="false">
      <c r="A431" s="0" t="str">
        <f aca="false">IFERROR(IF(SMALL(Manquants!E$2:E$900,ROW()-1)=SMALL(Manquants!E$2:E$900,ROW()),"",SMALL(Manquants!E$2:E$900,ROW()-1)),"")</f>
        <v/>
      </c>
      <c r="B431" s="0" t="str">
        <f aca="false">IF(A431="","",VLOOKUP(A431,Manquants!E$1:F$900,2,0))</f>
        <v/>
      </c>
      <c r="C431" s="0" t="str">
        <f aca="false">IF(A431="","",SUMIFS(Manquants!AI:AI,Manquants!E:E,A431))</f>
        <v/>
      </c>
      <c r="J431" s="67" t="str">
        <f aca="false">IF($B431=J$1,$C431,"")</f>
        <v/>
      </c>
      <c r="N431" s="63" t="str">
        <f aca="false">IF($B431=N$1,$C431,"")</f>
        <v/>
      </c>
      <c r="R431" s="71" t="str">
        <f aca="false">IF($B431=R$1,$C431,"")</f>
        <v/>
      </c>
      <c r="V431" s="67" t="str">
        <f aca="false">IF($B431=V$1,$C431,"")</f>
        <v/>
      </c>
      <c r="Z431" s="63" t="str">
        <f aca="false">IF($B431=Z$1,$C431,"")</f>
        <v/>
      </c>
      <c r="AD431" s="71" t="str">
        <f aca="false">IF($B431=AD$1,$C431,"")</f>
        <v/>
      </c>
      <c r="AH431" s="67" t="str">
        <f aca="false">IF($B431=AH$1,$C431,"")</f>
        <v/>
      </c>
      <c r="AL431" s="63" t="str">
        <f aca="false">IF($B431=AL$1,$C431,"")</f>
        <v/>
      </c>
      <c r="AP431" s="71" t="str">
        <f aca="false">IF($B431=AP$1,$C431,"")</f>
        <v/>
      </c>
      <c r="AT431" s="67" t="str">
        <f aca="false">IF($B431=AT$1,$C431,"")</f>
        <v/>
      </c>
      <c r="AX431" s="63" t="str">
        <f aca="false">IF($B431=AX$1,$C431,"")</f>
        <v/>
      </c>
      <c r="BB431" s="71" t="str">
        <f aca="false">IF($B431=BB$1,$C431,"")</f>
        <v/>
      </c>
      <c r="BC431" s="75"/>
      <c r="BD431" s="75"/>
      <c r="BE431" s="75"/>
      <c r="BF431" s="67" t="str">
        <f aca="false">IF($B431=BF$1,$C431,"")</f>
        <v/>
      </c>
      <c r="BJ431" s="63" t="str">
        <f aca="false">IF($B431=BJ$1,$C431,"")</f>
        <v/>
      </c>
      <c r="BN431" s="6"/>
      <c r="BO431" s="2"/>
      <c r="BP431" s="2"/>
    </row>
    <row r="432" customFormat="false" ht="12.8" hidden="false" customHeight="false" outlineLevel="0" collapsed="false">
      <c r="A432" s="0" t="str">
        <f aca="false">IFERROR(IF(SMALL(Manquants!E$2:E$900,ROW()-1)=SMALL(Manquants!E$2:E$900,ROW()),"",SMALL(Manquants!E$2:E$900,ROW()-1)),"")</f>
        <v/>
      </c>
      <c r="B432" s="0" t="str">
        <f aca="false">IF(A432="","",VLOOKUP(A432,Manquants!E$1:F$900,2,0))</f>
        <v/>
      </c>
      <c r="C432" s="0" t="str">
        <f aca="false">IF(A432="","",SUMIFS(Manquants!AI:AI,Manquants!E:E,A432))</f>
        <v/>
      </c>
      <c r="J432" s="67" t="str">
        <f aca="false">IF($B432=J$1,$C432,"")</f>
        <v/>
      </c>
      <c r="N432" s="63" t="str">
        <f aca="false">IF($B432=N$1,$C432,"")</f>
        <v/>
      </c>
      <c r="R432" s="71" t="str">
        <f aca="false">IF($B432=R$1,$C432,"")</f>
        <v/>
      </c>
      <c r="V432" s="67" t="str">
        <f aca="false">IF($B432=V$1,$C432,"")</f>
        <v/>
      </c>
      <c r="Z432" s="63" t="str">
        <f aca="false">IF($B432=Z$1,$C432,"")</f>
        <v/>
      </c>
      <c r="AD432" s="71" t="str">
        <f aca="false">IF($B432=AD$1,$C432,"")</f>
        <v/>
      </c>
      <c r="AH432" s="67" t="str">
        <f aca="false">IF($B432=AH$1,$C432,"")</f>
        <v/>
      </c>
      <c r="AL432" s="63" t="str">
        <f aca="false">IF($B432=AL$1,$C432,"")</f>
        <v/>
      </c>
      <c r="AP432" s="71" t="str">
        <f aca="false">IF($B432=AP$1,$C432,"")</f>
        <v/>
      </c>
      <c r="AT432" s="67" t="str">
        <f aca="false">IF($B432=AT$1,$C432,"")</f>
        <v/>
      </c>
      <c r="AX432" s="63" t="str">
        <f aca="false">IF($B432=AX$1,$C432,"")</f>
        <v/>
      </c>
      <c r="BB432" s="71" t="str">
        <f aca="false">IF($B432=BB$1,$C432,"")</f>
        <v/>
      </c>
      <c r="BC432" s="75"/>
      <c r="BD432" s="75"/>
      <c r="BE432" s="75"/>
      <c r="BF432" s="67" t="str">
        <f aca="false">IF($B432=BF$1,$C432,"")</f>
        <v/>
      </c>
      <c r="BJ432" s="63" t="str">
        <f aca="false">IF($B432=BJ$1,$C432,"")</f>
        <v/>
      </c>
      <c r="BN432" s="6"/>
      <c r="BO432" s="2"/>
      <c r="BP432" s="2"/>
    </row>
    <row r="433" customFormat="false" ht="12.8" hidden="false" customHeight="false" outlineLevel="0" collapsed="false">
      <c r="A433" s="0" t="str">
        <f aca="false">IFERROR(IF(SMALL(Manquants!E$2:E$900,ROW()-1)=SMALL(Manquants!E$2:E$900,ROW()),"",SMALL(Manquants!E$2:E$900,ROW()-1)),"")</f>
        <v/>
      </c>
      <c r="B433" s="0" t="str">
        <f aca="false">IF(A433="","",VLOOKUP(A433,Manquants!E$1:F$900,2,0))</f>
        <v/>
      </c>
      <c r="C433" s="0" t="str">
        <f aca="false">IF(A433="","",SUMIFS(Manquants!AI:AI,Manquants!E:E,A433))</f>
        <v/>
      </c>
      <c r="J433" s="67" t="str">
        <f aca="false">IF($B433=J$1,$C433,"")</f>
        <v/>
      </c>
      <c r="N433" s="63" t="str">
        <f aca="false">IF($B433=N$1,$C433,"")</f>
        <v/>
      </c>
      <c r="R433" s="71" t="str">
        <f aca="false">IF($B433=R$1,$C433,"")</f>
        <v/>
      </c>
      <c r="V433" s="67" t="str">
        <f aca="false">IF($B433=V$1,$C433,"")</f>
        <v/>
      </c>
      <c r="Z433" s="63" t="str">
        <f aca="false">IF($B433=Z$1,$C433,"")</f>
        <v/>
      </c>
      <c r="AD433" s="71" t="str">
        <f aca="false">IF($B433=AD$1,$C433,"")</f>
        <v/>
      </c>
      <c r="AH433" s="67" t="str">
        <f aca="false">IF($B433=AH$1,$C433,"")</f>
        <v/>
      </c>
      <c r="AL433" s="63" t="str">
        <f aca="false">IF($B433=AL$1,$C433,"")</f>
        <v/>
      </c>
      <c r="AP433" s="71" t="str">
        <f aca="false">IF($B433=AP$1,$C433,"")</f>
        <v/>
      </c>
      <c r="AT433" s="67" t="str">
        <f aca="false">IF($B433=AT$1,$C433,"")</f>
        <v/>
      </c>
      <c r="AX433" s="63" t="str">
        <f aca="false">IF($B433=AX$1,$C433,"")</f>
        <v/>
      </c>
      <c r="BB433" s="71" t="str">
        <f aca="false">IF($B433=BB$1,$C433,"")</f>
        <v/>
      </c>
      <c r="BC433" s="75"/>
      <c r="BD433" s="75"/>
      <c r="BE433" s="75"/>
      <c r="BF433" s="67" t="str">
        <f aca="false">IF($B433=BF$1,$C433,"")</f>
        <v/>
      </c>
      <c r="BJ433" s="63" t="str">
        <f aca="false">IF($B433=BJ$1,$C433,"")</f>
        <v/>
      </c>
      <c r="BN433" s="6"/>
      <c r="BO433" s="2"/>
      <c r="BP433" s="2"/>
    </row>
    <row r="434" customFormat="false" ht="12.8" hidden="false" customHeight="false" outlineLevel="0" collapsed="false">
      <c r="A434" s="0" t="str">
        <f aca="false">IFERROR(IF(SMALL(Manquants!E$2:E$900,ROW()-1)=SMALL(Manquants!E$2:E$900,ROW()),"",SMALL(Manquants!E$2:E$900,ROW()-1)),"")</f>
        <v/>
      </c>
      <c r="B434" s="0" t="str">
        <f aca="false">IF(A434="","",VLOOKUP(A434,Manquants!E$1:F$900,2,0))</f>
        <v/>
      </c>
      <c r="C434" s="0" t="str">
        <f aca="false">IF(A434="","",SUMIFS(Manquants!AI:AI,Manquants!E:E,A434))</f>
        <v/>
      </c>
      <c r="J434" s="67" t="str">
        <f aca="false">IF($B434=J$1,$C434,"")</f>
        <v/>
      </c>
      <c r="N434" s="63" t="str">
        <f aca="false">IF($B434=N$1,$C434,"")</f>
        <v/>
      </c>
      <c r="R434" s="71" t="str">
        <f aca="false">IF($B434=R$1,$C434,"")</f>
        <v/>
      </c>
      <c r="V434" s="67" t="str">
        <f aca="false">IF($B434=V$1,$C434,"")</f>
        <v/>
      </c>
      <c r="Z434" s="63" t="str">
        <f aca="false">IF($B434=Z$1,$C434,"")</f>
        <v/>
      </c>
      <c r="AD434" s="71" t="str">
        <f aca="false">IF($B434=AD$1,$C434,"")</f>
        <v/>
      </c>
      <c r="AH434" s="67" t="str">
        <f aca="false">IF($B434=AH$1,$C434,"")</f>
        <v/>
      </c>
      <c r="AL434" s="63" t="str">
        <f aca="false">IF($B434=AL$1,$C434,"")</f>
        <v/>
      </c>
      <c r="AP434" s="71" t="str">
        <f aca="false">IF($B434=AP$1,$C434,"")</f>
        <v/>
      </c>
      <c r="AT434" s="67" t="str">
        <f aca="false">IF($B434=AT$1,$C434,"")</f>
        <v/>
      </c>
      <c r="AX434" s="63" t="str">
        <f aca="false">IF($B434=AX$1,$C434,"")</f>
        <v/>
      </c>
      <c r="BB434" s="71" t="str">
        <f aca="false">IF($B434=BB$1,$C434,"")</f>
        <v/>
      </c>
      <c r="BC434" s="75"/>
      <c r="BD434" s="75"/>
      <c r="BE434" s="75"/>
      <c r="BF434" s="67" t="str">
        <f aca="false">IF($B434=BF$1,$C434,"")</f>
        <v/>
      </c>
      <c r="BJ434" s="63" t="str">
        <f aca="false">IF($B434=BJ$1,$C434,"")</f>
        <v/>
      </c>
      <c r="BN434" s="6"/>
      <c r="BO434" s="2"/>
      <c r="BP434" s="2"/>
    </row>
    <row r="435" customFormat="false" ht="12.8" hidden="false" customHeight="false" outlineLevel="0" collapsed="false">
      <c r="A435" s="0" t="str">
        <f aca="false">IFERROR(IF(SMALL(Manquants!E$2:E$900,ROW()-1)=SMALL(Manquants!E$2:E$900,ROW()),"",SMALL(Manquants!E$2:E$900,ROW()-1)),"")</f>
        <v/>
      </c>
      <c r="B435" s="0" t="str">
        <f aca="false">IF(A435="","",VLOOKUP(A435,Manquants!E$1:F$900,2,0))</f>
        <v/>
      </c>
      <c r="C435" s="0" t="str">
        <f aca="false">IF(A435="","",SUMIFS(Manquants!AI:AI,Manquants!E:E,A435))</f>
        <v/>
      </c>
      <c r="J435" s="67" t="str">
        <f aca="false">IF($B435=J$1,$C435,"")</f>
        <v/>
      </c>
      <c r="N435" s="63" t="str">
        <f aca="false">IF($B435=N$1,$C435,"")</f>
        <v/>
      </c>
      <c r="R435" s="71" t="str">
        <f aca="false">IF($B435=R$1,$C435,"")</f>
        <v/>
      </c>
      <c r="V435" s="67" t="str">
        <f aca="false">IF($B435=V$1,$C435,"")</f>
        <v/>
      </c>
      <c r="Z435" s="63" t="str">
        <f aca="false">IF($B435=Z$1,$C435,"")</f>
        <v/>
      </c>
      <c r="AD435" s="71" t="str">
        <f aca="false">IF($B435=AD$1,$C435,"")</f>
        <v/>
      </c>
      <c r="AH435" s="67" t="str">
        <f aca="false">IF($B435=AH$1,$C435,"")</f>
        <v/>
      </c>
      <c r="AL435" s="63" t="str">
        <f aca="false">IF($B435=AL$1,$C435,"")</f>
        <v/>
      </c>
      <c r="AP435" s="71" t="str">
        <f aca="false">IF($B435=AP$1,$C435,"")</f>
        <v/>
      </c>
      <c r="AT435" s="67" t="str">
        <f aca="false">IF($B435=AT$1,$C435,"")</f>
        <v/>
      </c>
      <c r="AX435" s="63" t="str">
        <f aca="false">IF($B435=AX$1,$C435,"")</f>
        <v/>
      </c>
      <c r="BB435" s="71" t="str">
        <f aca="false">IF($B435=BB$1,$C435,"")</f>
        <v/>
      </c>
      <c r="BC435" s="75"/>
      <c r="BD435" s="75"/>
      <c r="BE435" s="75"/>
      <c r="BF435" s="67" t="str">
        <f aca="false">IF($B435=BF$1,$C435,"")</f>
        <v/>
      </c>
      <c r="BJ435" s="63" t="str">
        <f aca="false">IF($B435=BJ$1,$C435,"")</f>
        <v/>
      </c>
      <c r="BN435" s="6"/>
      <c r="BO435" s="2"/>
      <c r="BP435" s="2"/>
    </row>
    <row r="436" customFormat="false" ht="12.8" hidden="false" customHeight="false" outlineLevel="0" collapsed="false">
      <c r="A436" s="0" t="str">
        <f aca="false">IFERROR(IF(SMALL(Manquants!E$2:E$900,ROW()-1)=SMALL(Manquants!E$2:E$900,ROW()),"",SMALL(Manquants!E$2:E$900,ROW()-1)),"")</f>
        <v/>
      </c>
      <c r="B436" s="0" t="str">
        <f aca="false">IF(A436="","",VLOOKUP(A436,Manquants!E$1:F$900,2,0))</f>
        <v/>
      </c>
      <c r="C436" s="0" t="str">
        <f aca="false">IF(A436="","",SUMIFS(Manquants!AI:AI,Manquants!E:E,A436))</f>
        <v/>
      </c>
      <c r="J436" s="67" t="str">
        <f aca="false">IF($B436=J$1,$C436,"")</f>
        <v/>
      </c>
      <c r="N436" s="63" t="str">
        <f aca="false">IF($B436=N$1,$C436,"")</f>
        <v/>
      </c>
      <c r="R436" s="71" t="str">
        <f aca="false">IF($B436=R$1,$C436,"")</f>
        <v/>
      </c>
      <c r="V436" s="67" t="str">
        <f aca="false">IF($B436=V$1,$C436,"")</f>
        <v/>
      </c>
      <c r="Z436" s="63" t="str">
        <f aca="false">IF($B436=Z$1,$C436,"")</f>
        <v/>
      </c>
      <c r="AD436" s="71" t="str">
        <f aca="false">IF($B436=AD$1,$C436,"")</f>
        <v/>
      </c>
      <c r="AH436" s="67" t="str">
        <f aca="false">IF($B436=AH$1,$C436,"")</f>
        <v/>
      </c>
      <c r="AL436" s="63" t="str">
        <f aca="false">IF($B436=AL$1,$C436,"")</f>
        <v/>
      </c>
      <c r="AP436" s="71" t="str">
        <f aca="false">IF($B436=AP$1,$C436,"")</f>
        <v/>
      </c>
      <c r="AT436" s="67" t="str">
        <f aca="false">IF($B436=AT$1,$C436,"")</f>
        <v/>
      </c>
      <c r="AX436" s="63" t="str">
        <f aca="false">IF($B436=AX$1,$C436,"")</f>
        <v/>
      </c>
      <c r="BB436" s="71" t="str">
        <f aca="false">IF($B436=BB$1,$C436,"")</f>
        <v/>
      </c>
      <c r="BC436" s="75"/>
      <c r="BD436" s="75"/>
      <c r="BE436" s="75"/>
      <c r="BF436" s="67" t="str">
        <f aca="false">IF($B436=BF$1,$C436,"")</f>
        <v/>
      </c>
      <c r="BJ436" s="63" t="str">
        <f aca="false">IF($B436=BJ$1,$C436,"")</f>
        <v/>
      </c>
      <c r="BN436" s="6"/>
      <c r="BO436" s="2"/>
      <c r="BP436" s="2"/>
    </row>
    <row r="437" customFormat="false" ht="12.8" hidden="false" customHeight="false" outlineLevel="0" collapsed="false">
      <c r="A437" s="0" t="str">
        <f aca="false">IFERROR(IF(SMALL(Manquants!E$2:E$900,ROW()-1)=SMALL(Manquants!E$2:E$900,ROW()),"",SMALL(Manquants!E$2:E$900,ROW()-1)),"")</f>
        <v/>
      </c>
      <c r="B437" s="0" t="str">
        <f aca="false">IF(A437="","",VLOOKUP(A437,Manquants!E$1:F$900,2,0))</f>
        <v/>
      </c>
      <c r="C437" s="0" t="str">
        <f aca="false">IF(A437="","",SUMIFS(Manquants!AI:AI,Manquants!E:E,A437))</f>
        <v/>
      </c>
      <c r="J437" s="67" t="str">
        <f aca="false">IF($B437=J$1,$C437,"")</f>
        <v/>
      </c>
      <c r="N437" s="63" t="str">
        <f aca="false">IF($B437=N$1,$C437,"")</f>
        <v/>
      </c>
      <c r="R437" s="71" t="str">
        <f aca="false">IF($B437=R$1,$C437,"")</f>
        <v/>
      </c>
      <c r="V437" s="67" t="str">
        <f aca="false">IF($B437=V$1,$C437,"")</f>
        <v/>
      </c>
      <c r="Z437" s="63" t="str">
        <f aca="false">IF($B437=Z$1,$C437,"")</f>
        <v/>
      </c>
      <c r="AD437" s="71" t="str">
        <f aca="false">IF($B437=AD$1,$C437,"")</f>
        <v/>
      </c>
      <c r="AH437" s="67" t="str">
        <f aca="false">IF($B437=AH$1,$C437,"")</f>
        <v/>
      </c>
      <c r="AL437" s="63" t="str">
        <f aca="false">IF($B437=AL$1,$C437,"")</f>
        <v/>
      </c>
      <c r="AP437" s="71" t="str">
        <f aca="false">IF($B437=AP$1,$C437,"")</f>
        <v/>
      </c>
      <c r="AT437" s="67" t="str">
        <f aca="false">IF($B437=AT$1,$C437,"")</f>
        <v/>
      </c>
      <c r="AX437" s="63" t="str">
        <f aca="false">IF($B437=AX$1,$C437,"")</f>
        <v/>
      </c>
      <c r="BB437" s="71" t="str">
        <f aca="false">IF($B437=BB$1,$C437,"")</f>
        <v/>
      </c>
      <c r="BC437" s="75"/>
      <c r="BD437" s="75"/>
      <c r="BE437" s="75"/>
      <c r="BF437" s="67" t="str">
        <f aca="false">IF($B437=BF$1,$C437,"")</f>
        <v/>
      </c>
      <c r="BJ437" s="63" t="str">
        <f aca="false">IF($B437=BJ$1,$C437,"")</f>
        <v/>
      </c>
      <c r="BN437" s="6"/>
      <c r="BO437" s="2"/>
      <c r="BP437" s="2"/>
    </row>
    <row r="438" customFormat="false" ht="12.8" hidden="false" customHeight="false" outlineLevel="0" collapsed="false">
      <c r="A438" s="0" t="str">
        <f aca="false">IFERROR(IF(SMALL(Manquants!E$2:E$900,ROW()-1)=SMALL(Manquants!E$2:E$900,ROW()),"",SMALL(Manquants!E$2:E$900,ROW()-1)),"")</f>
        <v/>
      </c>
      <c r="B438" s="0" t="str">
        <f aca="false">IF(A438="","",VLOOKUP(A438,Manquants!E$1:F$900,2,0))</f>
        <v/>
      </c>
      <c r="C438" s="0" t="str">
        <f aca="false">IF(A438="","",SUMIFS(Manquants!AI:AI,Manquants!E:E,A438))</f>
        <v/>
      </c>
      <c r="J438" s="67" t="str">
        <f aca="false">IF($B438=J$1,$C438,"")</f>
        <v/>
      </c>
      <c r="N438" s="63" t="str">
        <f aca="false">IF($B438=N$1,$C438,"")</f>
        <v/>
      </c>
      <c r="R438" s="71" t="str">
        <f aca="false">IF($B438=R$1,$C438,"")</f>
        <v/>
      </c>
      <c r="V438" s="67" t="str">
        <f aca="false">IF($B438=V$1,$C438,"")</f>
        <v/>
      </c>
      <c r="Z438" s="63" t="str">
        <f aca="false">IF($B438=Z$1,$C438,"")</f>
        <v/>
      </c>
      <c r="AD438" s="71" t="str">
        <f aca="false">IF($B438=AD$1,$C438,"")</f>
        <v/>
      </c>
      <c r="AH438" s="67" t="str">
        <f aca="false">IF($B438=AH$1,$C438,"")</f>
        <v/>
      </c>
      <c r="AL438" s="63" t="str">
        <f aca="false">IF($B438=AL$1,$C438,"")</f>
        <v/>
      </c>
      <c r="AP438" s="71" t="str">
        <f aca="false">IF($B438=AP$1,$C438,"")</f>
        <v/>
      </c>
      <c r="AT438" s="67" t="str">
        <f aca="false">IF($B438=AT$1,$C438,"")</f>
        <v/>
      </c>
      <c r="AX438" s="63" t="str">
        <f aca="false">IF($B438=AX$1,$C438,"")</f>
        <v/>
      </c>
      <c r="BB438" s="71" t="str">
        <f aca="false">IF($B438=BB$1,$C438,"")</f>
        <v/>
      </c>
      <c r="BC438" s="75"/>
      <c r="BD438" s="75"/>
      <c r="BE438" s="75"/>
      <c r="BF438" s="67" t="str">
        <f aca="false">IF($B438=BF$1,$C438,"")</f>
        <v/>
      </c>
      <c r="BJ438" s="63" t="str">
        <f aca="false">IF($B438=BJ$1,$C438,"")</f>
        <v/>
      </c>
      <c r="BN438" s="6"/>
      <c r="BO438" s="2"/>
      <c r="BP438" s="2"/>
    </row>
    <row r="439" customFormat="false" ht="12.8" hidden="false" customHeight="false" outlineLevel="0" collapsed="false">
      <c r="A439" s="0" t="str">
        <f aca="false">IFERROR(IF(SMALL(Manquants!E$2:E$900,ROW()-1)=SMALL(Manquants!E$2:E$900,ROW()),"",SMALL(Manquants!E$2:E$900,ROW()-1)),"")</f>
        <v/>
      </c>
      <c r="B439" s="0" t="str">
        <f aca="false">IF(A439="","",VLOOKUP(A439,Manquants!E$1:F$900,2,0))</f>
        <v/>
      </c>
      <c r="C439" s="0" t="str">
        <f aca="false">IF(A439="","",SUMIFS(Manquants!AI:AI,Manquants!E:E,A439))</f>
        <v/>
      </c>
      <c r="J439" s="67" t="str">
        <f aca="false">IF($B439=J$1,$C439,"")</f>
        <v/>
      </c>
      <c r="N439" s="63" t="str">
        <f aca="false">IF($B439=N$1,$C439,"")</f>
        <v/>
      </c>
      <c r="R439" s="71" t="str">
        <f aca="false">IF($B439=R$1,$C439,"")</f>
        <v/>
      </c>
      <c r="V439" s="67" t="str">
        <f aca="false">IF($B439=V$1,$C439,"")</f>
        <v/>
      </c>
      <c r="Z439" s="63" t="str">
        <f aca="false">IF($B439=Z$1,$C439,"")</f>
        <v/>
      </c>
      <c r="AD439" s="71" t="str">
        <f aca="false">IF($B439=AD$1,$C439,"")</f>
        <v/>
      </c>
      <c r="AH439" s="67" t="str">
        <f aca="false">IF($B439=AH$1,$C439,"")</f>
        <v/>
      </c>
      <c r="AL439" s="63" t="str">
        <f aca="false">IF($B439=AL$1,$C439,"")</f>
        <v/>
      </c>
      <c r="AP439" s="71" t="str">
        <f aca="false">IF($B439=AP$1,$C439,"")</f>
        <v/>
      </c>
      <c r="AT439" s="67" t="str">
        <f aca="false">IF($B439=AT$1,$C439,"")</f>
        <v/>
      </c>
      <c r="AX439" s="63" t="str">
        <f aca="false">IF($B439=AX$1,$C439,"")</f>
        <v/>
      </c>
      <c r="BB439" s="71" t="str">
        <f aca="false">IF($B439=BB$1,$C439,"")</f>
        <v/>
      </c>
      <c r="BC439" s="75"/>
      <c r="BD439" s="75"/>
      <c r="BE439" s="75"/>
      <c r="BF439" s="67" t="str">
        <f aca="false">IF($B439=BF$1,$C439,"")</f>
        <v/>
      </c>
      <c r="BJ439" s="63" t="str">
        <f aca="false">IF($B439=BJ$1,$C439,"")</f>
        <v/>
      </c>
      <c r="BN439" s="6"/>
      <c r="BO439" s="2"/>
      <c r="BP439" s="2"/>
    </row>
    <row r="440" customFormat="false" ht="12.8" hidden="false" customHeight="false" outlineLevel="0" collapsed="false">
      <c r="A440" s="0" t="str">
        <f aca="false">IFERROR(IF(SMALL(Manquants!E$2:E$900,ROW()-1)=SMALL(Manquants!E$2:E$900,ROW()),"",SMALL(Manquants!E$2:E$900,ROW()-1)),"")</f>
        <v/>
      </c>
      <c r="B440" s="0" t="str">
        <f aca="false">IF(A440="","",VLOOKUP(A440,Manquants!E$1:F$900,2,0))</f>
        <v/>
      </c>
      <c r="C440" s="0" t="str">
        <f aca="false">IF(A440="","",SUMIFS(Manquants!AI:AI,Manquants!E:E,A440))</f>
        <v/>
      </c>
      <c r="J440" s="67" t="str">
        <f aca="false">IF($B440=J$1,$C440,"")</f>
        <v/>
      </c>
      <c r="N440" s="63" t="str">
        <f aca="false">IF($B440=N$1,$C440,"")</f>
        <v/>
      </c>
      <c r="R440" s="71" t="str">
        <f aca="false">IF($B440=R$1,$C440,"")</f>
        <v/>
      </c>
      <c r="V440" s="67" t="str">
        <f aca="false">IF($B440=V$1,$C440,"")</f>
        <v/>
      </c>
      <c r="Z440" s="63" t="str">
        <f aca="false">IF($B440=Z$1,$C440,"")</f>
        <v/>
      </c>
      <c r="AD440" s="71" t="str">
        <f aca="false">IF($B440=AD$1,$C440,"")</f>
        <v/>
      </c>
      <c r="AH440" s="67" t="str">
        <f aca="false">IF($B440=AH$1,$C440,"")</f>
        <v/>
      </c>
      <c r="AL440" s="63" t="str">
        <f aca="false">IF($B440=AL$1,$C440,"")</f>
        <v/>
      </c>
      <c r="AP440" s="71" t="str">
        <f aca="false">IF($B440=AP$1,$C440,"")</f>
        <v/>
      </c>
      <c r="AT440" s="67" t="str">
        <f aca="false">IF($B440=AT$1,$C440,"")</f>
        <v/>
      </c>
      <c r="AX440" s="63" t="str">
        <f aca="false">IF($B440=AX$1,$C440,"")</f>
        <v/>
      </c>
      <c r="BB440" s="71" t="str">
        <f aca="false">IF($B440=BB$1,$C440,"")</f>
        <v/>
      </c>
      <c r="BC440" s="75"/>
      <c r="BD440" s="75"/>
      <c r="BE440" s="75"/>
      <c r="BF440" s="67" t="str">
        <f aca="false">IF($B440=BF$1,$C440,"")</f>
        <v/>
      </c>
      <c r="BJ440" s="63" t="str">
        <f aca="false">IF($B440=BJ$1,$C440,"")</f>
        <v/>
      </c>
      <c r="BN440" s="6"/>
      <c r="BO440" s="2"/>
      <c r="BP440" s="2"/>
    </row>
    <row r="441" customFormat="false" ht="12.8" hidden="false" customHeight="false" outlineLevel="0" collapsed="false">
      <c r="A441" s="0" t="str">
        <f aca="false">IFERROR(IF(SMALL(Manquants!E$2:E$900,ROW()-1)=SMALL(Manquants!E$2:E$900,ROW()),"",SMALL(Manquants!E$2:E$900,ROW()-1)),"")</f>
        <v/>
      </c>
      <c r="B441" s="0" t="str">
        <f aca="false">IF(A441="","",VLOOKUP(A441,Manquants!E$1:F$900,2,0))</f>
        <v/>
      </c>
      <c r="C441" s="0" t="str">
        <f aca="false">IF(A441="","",SUMIFS(Manquants!AI:AI,Manquants!E:E,A441))</f>
        <v/>
      </c>
      <c r="J441" s="67" t="str">
        <f aca="false">IF($B441=J$1,$C441,"")</f>
        <v/>
      </c>
      <c r="N441" s="63" t="str">
        <f aca="false">IF($B441=N$1,$C441,"")</f>
        <v/>
      </c>
      <c r="R441" s="71" t="str">
        <f aca="false">IF($B441=R$1,$C441,"")</f>
        <v/>
      </c>
      <c r="V441" s="67" t="str">
        <f aca="false">IF($B441=V$1,$C441,"")</f>
        <v/>
      </c>
      <c r="Z441" s="63" t="str">
        <f aca="false">IF($B441=Z$1,$C441,"")</f>
        <v/>
      </c>
      <c r="AD441" s="71" t="str">
        <f aca="false">IF($B441=AD$1,$C441,"")</f>
        <v/>
      </c>
      <c r="AH441" s="67" t="str">
        <f aca="false">IF($B441=AH$1,$C441,"")</f>
        <v/>
      </c>
      <c r="AL441" s="63" t="str">
        <f aca="false">IF($B441=AL$1,$C441,"")</f>
        <v/>
      </c>
      <c r="AP441" s="71" t="str">
        <f aca="false">IF($B441=AP$1,$C441,"")</f>
        <v/>
      </c>
      <c r="AT441" s="67" t="str">
        <f aca="false">IF($B441=AT$1,$C441,"")</f>
        <v/>
      </c>
      <c r="AX441" s="63" t="str">
        <f aca="false">IF($B441=AX$1,$C441,"")</f>
        <v/>
      </c>
      <c r="BB441" s="71" t="str">
        <f aca="false">IF($B441=BB$1,$C441,"")</f>
        <v/>
      </c>
      <c r="BC441" s="75"/>
      <c r="BD441" s="75"/>
      <c r="BE441" s="75"/>
      <c r="BF441" s="67" t="str">
        <f aca="false">IF($B441=BF$1,$C441,"")</f>
        <v/>
      </c>
      <c r="BJ441" s="63" t="str">
        <f aca="false">IF($B441=BJ$1,$C441,"")</f>
        <v/>
      </c>
      <c r="BN441" s="6"/>
      <c r="BO441" s="2"/>
      <c r="BP441" s="2"/>
    </row>
    <row r="442" customFormat="false" ht="12.8" hidden="false" customHeight="false" outlineLevel="0" collapsed="false">
      <c r="A442" s="0" t="str">
        <f aca="false">IFERROR(IF(SMALL(Manquants!E$2:E$900,ROW()-1)=SMALL(Manquants!E$2:E$900,ROW()),"",SMALL(Manquants!E$2:E$900,ROW()-1)),"")</f>
        <v/>
      </c>
      <c r="B442" s="0" t="str">
        <f aca="false">IF(A442="","",VLOOKUP(A442,Manquants!E$1:F$900,2,0))</f>
        <v/>
      </c>
      <c r="C442" s="0" t="str">
        <f aca="false">IF(A442="","",SUMIFS(Manquants!AI:AI,Manquants!E:E,A442))</f>
        <v/>
      </c>
      <c r="J442" s="67" t="str">
        <f aca="false">IF($B442=J$1,$C442,"")</f>
        <v/>
      </c>
      <c r="N442" s="63" t="str">
        <f aca="false">IF($B442=N$1,$C442,"")</f>
        <v/>
      </c>
      <c r="R442" s="71" t="str">
        <f aca="false">IF($B442=R$1,$C442,"")</f>
        <v/>
      </c>
      <c r="V442" s="67" t="str">
        <f aca="false">IF($B442=V$1,$C442,"")</f>
        <v/>
      </c>
      <c r="Z442" s="63" t="str">
        <f aca="false">IF($B442=Z$1,$C442,"")</f>
        <v/>
      </c>
      <c r="AD442" s="71" t="str">
        <f aca="false">IF($B442=AD$1,$C442,"")</f>
        <v/>
      </c>
      <c r="AH442" s="67" t="str">
        <f aca="false">IF($B442=AH$1,$C442,"")</f>
        <v/>
      </c>
      <c r="AL442" s="63" t="str">
        <f aca="false">IF($B442=AL$1,$C442,"")</f>
        <v/>
      </c>
      <c r="AP442" s="71" t="str">
        <f aca="false">IF($B442=AP$1,$C442,"")</f>
        <v/>
      </c>
      <c r="AT442" s="67" t="str">
        <f aca="false">IF($B442=AT$1,$C442,"")</f>
        <v/>
      </c>
      <c r="AX442" s="63" t="str">
        <f aca="false">IF($B442=AX$1,$C442,"")</f>
        <v/>
      </c>
      <c r="BB442" s="71" t="str">
        <f aca="false">IF($B442=BB$1,$C442,"")</f>
        <v/>
      </c>
      <c r="BC442" s="75"/>
      <c r="BD442" s="75"/>
      <c r="BE442" s="75"/>
      <c r="BF442" s="67" t="str">
        <f aca="false">IF($B442=BF$1,$C442,"")</f>
        <v/>
      </c>
      <c r="BJ442" s="63" t="str">
        <f aca="false">IF($B442=BJ$1,$C442,"")</f>
        <v/>
      </c>
      <c r="BN442" s="6"/>
      <c r="BO442" s="2"/>
      <c r="BP442" s="2"/>
    </row>
    <row r="443" customFormat="false" ht="12.8" hidden="false" customHeight="false" outlineLevel="0" collapsed="false">
      <c r="A443" s="0" t="str">
        <f aca="false">IFERROR(IF(SMALL(Manquants!E$2:E$900,ROW()-1)=SMALL(Manquants!E$2:E$900,ROW()),"",SMALL(Manquants!E$2:E$900,ROW()-1)),"")</f>
        <v/>
      </c>
      <c r="B443" s="0" t="str">
        <f aca="false">IF(A443="","",VLOOKUP(A443,Manquants!E$1:F$900,2,0))</f>
        <v/>
      </c>
      <c r="C443" s="0" t="str">
        <f aca="false">IF(A443="","",SUMIFS(Manquants!AI:AI,Manquants!E:E,A443))</f>
        <v/>
      </c>
      <c r="J443" s="67" t="str">
        <f aca="false">IF($B443=J$1,$C443,"")</f>
        <v/>
      </c>
      <c r="N443" s="63" t="str">
        <f aca="false">IF($B443=N$1,$C443,"")</f>
        <v/>
      </c>
      <c r="R443" s="71" t="str">
        <f aca="false">IF($B443=R$1,$C443,"")</f>
        <v/>
      </c>
      <c r="V443" s="67" t="str">
        <f aca="false">IF($B443=V$1,$C443,"")</f>
        <v/>
      </c>
      <c r="Z443" s="63" t="str">
        <f aca="false">IF($B443=Z$1,$C443,"")</f>
        <v/>
      </c>
      <c r="AD443" s="71" t="str">
        <f aca="false">IF($B443=AD$1,$C443,"")</f>
        <v/>
      </c>
      <c r="AH443" s="67" t="str">
        <f aca="false">IF($B443=AH$1,$C443,"")</f>
        <v/>
      </c>
      <c r="AL443" s="63" t="str">
        <f aca="false">IF($B443=AL$1,$C443,"")</f>
        <v/>
      </c>
      <c r="AP443" s="71" t="str">
        <f aca="false">IF($B443=AP$1,$C443,"")</f>
        <v/>
      </c>
      <c r="AT443" s="67" t="str">
        <f aca="false">IF($B443=AT$1,$C443,"")</f>
        <v/>
      </c>
      <c r="AX443" s="63" t="str">
        <f aca="false">IF($B443=AX$1,$C443,"")</f>
        <v/>
      </c>
      <c r="BB443" s="71" t="str">
        <f aca="false">IF($B443=BB$1,$C443,"")</f>
        <v/>
      </c>
      <c r="BC443" s="75"/>
      <c r="BD443" s="75"/>
      <c r="BE443" s="75"/>
      <c r="BF443" s="67" t="str">
        <f aca="false">IF($B443=BF$1,$C443,"")</f>
        <v/>
      </c>
      <c r="BJ443" s="63" t="str">
        <f aca="false">IF($B443=BJ$1,$C443,"")</f>
        <v/>
      </c>
      <c r="BN443" s="6"/>
      <c r="BO443" s="2"/>
      <c r="BP443" s="2"/>
    </row>
    <row r="444" customFormat="false" ht="12.8" hidden="false" customHeight="false" outlineLevel="0" collapsed="false">
      <c r="A444" s="0" t="str">
        <f aca="false">IFERROR(IF(SMALL(Manquants!E$2:E$900,ROW()-1)=SMALL(Manquants!E$2:E$900,ROW()),"",SMALL(Manquants!E$2:E$900,ROW()-1)),"")</f>
        <v/>
      </c>
      <c r="B444" s="0" t="str">
        <f aca="false">IF(A444="","",VLOOKUP(A444,Manquants!E$1:F$900,2,0))</f>
        <v/>
      </c>
      <c r="C444" s="0" t="str">
        <f aca="false">IF(A444="","",SUMIFS(Manquants!AI:AI,Manquants!E:E,A444))</f>
        <v/>
      </c>
      <c r="J444" s="67" t="str">
        <f aca="false">IF($B444=J$1,$C444,"")</f>
        <v/>
      </c>
      <c r="N444" s="63" t="str">
        <f aca="false">IF($B444=N$1,$C444,"")</f>
        <v/>
      </c>
      <c r="R444" s="71" t="str">
        <f aca="false">IF($B444=R$1,$C444,"")</f>
        <v/>
      </c>
      <c r="V444" s="67" t="str">
        <f aca="false">IF($B444=V$1,$C444,"")</f>
        <v/>
      </c>
      <c r="Z444" s="63" t="str">
        <f aca="false">IF($B444=Z$1,$C444,"")</f>
        <v/>
      </c>
      <c r="AD444" s="71" t="str">
        <f aca="false">IF($B444=AD$1,$C444,"")</f>
        <v/>
      </c>
      <c r="AH444" s="67" t="str">
        <f aca="false">IF($B444=AH$1,$C444,"")</f>
        <v/>
      </c>
      <c r="AL444" s="63" t="str">
        <f aca="false">IF($B444=AL$1,$C444,"")</f>
        <v/>
      </c>
      <c r="AP444" s="71" t="str">
        <f aca="false">IF($B444=AP$1,$C444,"")</f>
        <v/>
      </c>
      <c r="AT444" s="67" t="str">
        <f aca="false">IF($B444=AT$1,$C444,"")</f>
        <v/>
      </c>
      <c r="AX444" s="63" t="str">
        <f aca="false">IF($B444=AX$1,$C444,"")</f>
        <v/>
      </c>
      <c r="BB444" s="71" t="str">
        <f aca="false">IF($B444=BB$1,$C444,"")</f>
        <v/>
      </c>
      <c r="BC444" s="75"/>
      <c r="BD444" s="75"/>
      <c r="BE444" s="75"/>
      <c r="BF444" s="67" t="str">
        <f aca="false">IF($B444=BF$1,$C444,"")</f>
        <v/>
      </c>
      <c r="BJ444" s="63" t="str">
        <f aca="false">IF($B444=BJ$1,$C444,"")</f>
        <v/>
      </c>
      <c r="BN444" s="6"/>
      <c r="BO444" s="2"/>
      <c r="BP444" s="2"/>
    </row>
    <row r="445" customFormat="false" ht="12.8" hidden="false" customHeight="false" outlineLevel="0" collapsed="false">
      <c r="A445" s="0" t="str">
        <f aca="false">IFERROR(IF(SMALL(Manquants!E$2:E$900,ROW()-1)=SMALL(Manquants!E$2:E$900,ROW()),"",SMALL(Manquants!E$2:E$900,ROW()-1)),"")</f>
        <v/>
      </c>
      <c r="B445" s="0" t="str">
        <f aca="false">IF(A445="","",VLOOKUP(A445,Manquants!E$1:F$900,2,0))</f>
        <v/>
      </c>
      <c r="C445" s="0" t="str">
        <f aca="false">IF(A445="","",SUMIFS(Manquants!AI:AI,Manquants!E:E,A445))</f>
        <v/>
      </c>
      <c r="J445" s="67" t="str">
        <f aca="false">IF($B445=J$1,$C445,"")</f>
        <v/>
      </c>
      <c r="N445" s="63" t="str">
        <f aca="false">IF($B445=N$1,$C445,"")</f>
        <v/>
      </c>
      <c r="R445" s="71" t="str">
        <f aca="false">IF($B445=R$1,$C445,"")</f>
        <v/>
      </c>
      <c r="V445" s="67" t="str">
        <f aca="false">IF($B445=V$1,$C445,"")</f>
        <v/>
      </c>
      <c r="Z445" s="63" t="str">
        <f aca="false">IF($B445=Z$1,$C445,"")</f>
        <v/>
      </c>
      <c r="AD445" s="71" t="str">
        <f aca="false">IF($B445=AD$1,$C445,"")</f>
        <v/>
      </c>
      <c r="AH445" s="67" t="str">
        <f aca="false">IF($B445=AH$1,$C445,"")</f>
        <v/>
      </c>
      <c r="AL445" s="63" t="str">
        <f aca="false">IF($B445=AL$1,$C445,"")</f>
        <v/>
      </c>
      <c r="AP445" s="71" t="str">
        <f aca="false">IF($B445=AP$1,$C445,"")</f>
        <v/>
      </c>
      <c r="AT445" s="67" t="str">
        <f aca="false">IF($B445=AT$1,$C445,"")</f>
        <v/>
      </c>
      <c r="AX445" s="63" t="str">
        <f aca="false">IF($B445=AX$1,$C445,"")</f>
        <v/>
      </c>
      <c r="BB445" s="71" t="str">
        <f aca="false">IF($B445=BB$1,$C445,"")</f>
        <v/>
      </c>
      <c r="BC445" s="75"/>
      <c r="BD445" s="75"/>
      <c r="BE445" s="75"/>
      <c r="BF445" s="67" t="str">
        <f aca="false">IF($B445=BF$1,$C445,"")</f>
        <v/>
      </c>
      <c r="BJ445" s="63" t="str">
        <f aca="false">IF($B445=BJ$1,$C445,"")</f>
        <v/>
      </c>
      <c r="BN445" s="6"/>
      <c r="BO445" s="2"/>
      <c r="BP445" s="2"/>
    </row>
    <row r="446" customFormat="false" ht="12.8" hidden="false" customHeight="false" outlineLevel="0" collapsed="false">
      <c r="A446" s="0" t="str">
        <f aca="false">IFERROR(IF(SMALL(Manquants!E$2:E$900,ROW()-1)=SMALL(Manquants!E$2:E$900,ROW()),"",SMALL(Manquants!E$2:E$900,ROW()-1)),"")</f>
        <v/>
      </c>
      <c r="B446" s="0" t="str">
        <f aca="false">IF(A446="","",VLOOKUP(A446,Manquants!E$1:F$900,2,0))</f>
        <v/>
      </c>
      <c r="C446" s="0" t="str">
        <f aca="false">IF(A446="","",SUMIFS(Manquants!AI:AI,Manquants!E:E,A446))</f>
        <v/>
      </c>
      <c r="J446" s="67" t="str">
        <f aca="false">IF($B446=J$1,$C446,"")</f>
        <v/>
      </c>
      <c r="N446" s="63" t="str">
        <f aca="false">IF($B446=N$1,$C446,"")</f>
        <v/>
      </c>
      <c r="R446" s="71" t="str">
        <f aca="false">IF($B446=R$1,$C446,"")</f>
        <v/>
      </c>
      <c r="V446" s="67" t="str">
        <f aca="false">IF($B446=V$1,$C446,"")</f>
        <v/>
      </c>
      <c r="Z446" s="63" t="str">
        <f aca="false">IF($B446=Z$1,$C446,"")</f>
        <v/>
      </c>
      <c r="AD446" s="71" t="str">
        <f aca="false">IF($B446=AD$1,$C446,"")</f>
        <v/>
      </c>
      <c r="AH446" s="67" t="str">
        <f aca="false">IF($B446=AH$1,$C446,"")</f>
        <v/>
      </c>
      <c r="AL446" s="63" t="str">
        <f aca="false">IF($B446=AL$1,$C446,"")</f>
        <v/>
      </c>
      <c r="AP446" s="71" t="str">
        <f aca="false">IF($B446=AP$1,$C446,"")</f>
        <v/>
      </c>
      <c r="AT446" s="67" t="str">
        <f aca="false">IF($B446=AT$1,$C446,"")</f>
        <v/>
      </c>
      <c r="AX446" s="63" t="str">
        <f aca="false">IF($B446=AX$1,$C446,"")</f>
        <v/>
      </c>
      <c r="BB446" s="71" t="str">
        <f aca="false">IF($B446=BB$1,$C446,"")</f>
        <v/>
      </c>
      <c r="BC446" s="75"/>
      <c r="BD446" s="75"/>
      <c r="BE446" s="75"/>
      <c r="BF446" s="67" t="str">
        <f aca="false">IF($B446=BF$1,$C446,"")</f>
        <v/>
      </c>
      <c r="BJ446" s="63" t="str">
        <f aca="false">IF($B446=BJ$1,$C446,"")</f>
        <v/>
      </c>
      <c r="BN446" s="6"/>
      <c r="BO446" s="2"/>
      <c r="BP446" s="2"/>
    </row>
    <row r="447" customFormat="false" ht="12.8" hidden="false" customHeight="false" outlineLevel="0" collapsed="false">
      <c r="A447" s="0" t="str">
        <f aca="false">IFERROR(IF(SMALL(Manquants!E$2:E$900,ROW()-1)=SMALL(Manquants!E$2:E$900,ROW()),"",SMALL(Manquants!E$2:E$900,ROW()-1)),"")</f>
        <v/>
      </c>
      <c r="B447" s="0" t="str">
        <f aca="false">IF(A447="","",VLOOKUP(A447,Manquants!E$1:F$900,2,0))</f>
        <v/>
      </c>
      <c r="C447" s="0" t="str">
        <f aca="false">IF(A447="","",SUMIFS(Manquants!AI:AI,Manquants!E:E,A447))</f>
        <v/>
      </c>
      <c r="J447" s="67" t="str">
        <f aca="false">IF($B447=J$1,$C447,"")</f>
        <v/>
      </c>
      <c r="N447" s="63" t="str">
        <f aca="false">IF($B447=N$1,$C447,"")</f>
        <v/>
      </c>
      <c r="R447" s="71" t="str">
        <f aca="false">IF($B447=R$1,$C447,"")</f>
        <v/>
      </c>
      <c r="V447" s="67" t="str">
        <f aca="false">IF($B447=V$1,$C447,"")</f>
        <v/>
      </c>
      <c r="Z447" s="63" t="str">
        <f aca="false">IF($B447=Z$1,$C447,"")</f>
        <v/>
      </c>
      <c r="AD447" s="71" t="str">
        <f aca="false">IF($B447=AD$1,$C447,"")</f>
        <v/>
      </c>
      <c r="AH447" s="67" t="str">
        <f aca="false">IF($B447=AH$1,$C447,"")</f>
        <v/>
      </c>
      <c r="AL447" s="63" t="str">
        <f aca="false">IF($B447=AL$1,$C447,"")</f>
        <v/>
      </c>
      <c r="AP447" s="71" t="str">
        <f aca="false">IF($B447=AP$1,$C447,"")</f>
        <v/>
      </c>
      <c r="AT447" s="67" t="str">
        <f aca="false">IF($B447=AT$1,$C447,"")</f>
        <v/>
      </c>
      <c r="AX447" s="63" t="str">
        <f aca="false">IF($B447=AX$1,$C447,"")</f>
        <v/>
      </c>
      <c r="BB447" s="71" t="str">
        <f aca="false">IF($B447=BB$1,$C447,"")</f>
        <v/>
      </c>
      <c r="BC447" s="75"/>
      <c r="BD447" s="75"/>
      <c r="BE447" s="75"/>
      <c r="BF447" s="67" t="str">
        <f aca="false">IF($B447=BF$1,$C447,"")</f>
        <v/>
      </c>
      <c r="BJ447" s="63" t="str">
        <f aca="false">IF($B447=BJ$1,$C447,"")</f>
        <v/>
      </c>
      <c r="BN447" s="6"/>
      <c r="BO447" s="2"/>
      <c r="BP447" s="2"/>
    </row>
    <row r="448" customFormat="false" ht="12.8" hidden="false" customHeight="false" outlineLevel="0" collapsed="false">
      <c r="A448" s="0" t="str">
        <f aca="false">IFERROR(IF(SMALL(Manquants!E$2:E$900,ROW()-1)=SMALL(Manquants!E$2:E$900,ROW()),"",SMALL(Manquants!E$2:E$900,ROW()-1)),"")</f>
        <v/>
      </c>
      <c r="B448" s="0" t="str">
        <f aca="false">IF(A448="","",VLOOKUP(A448,Manquants!E$1:F$900,2,0))</f>
        <v/>
      </c>
      <c r="C448" s="0" t="str">
        <f aca="false">IF(A448="","",SUMIFS(Manquants!AI:AI,Manquants!E:E,A448))</f>
        <v/>
      </c>
      <c r="J448" s="67" t="str">
        <f aca="false">IF($B448=J$1,$C448,"")</f>
        <v/>
      </c>
      <c r="N448" s="63" t="str">
        <f aca="false">IF($B448=N$1,$C448,"")</f>
        <v/>
      </c>
      <c r="R448" s="71" t="str">
        <f aca="false">IF($B448=R$1,$C448,"")</f>
        <v/>
      </c>
      <c r="V448" s="67" t="str">
        <f aca="false">IF($B448=V$1,$C448,"")</f>
        <v/>
      </c>
      <c r="Z448" s="63" t="str">
        <f aca="false">IF($B448=Z$1,$C448,"")</f>
        <v/>
      </c>
      <c r="AD448" s="71" t="str">
        <f aca="false">IF($B448=AD$1,$C448,"")</f>
        <v/>
      </c>
      <c r="AH448" s="67" t="str">
        <f aca="false">IF($B448=AH$1,$C448,"")</f>
        <v/>
      </c>
      <c r="AL448" s="63" t="str">
        <f aca="false">IF($B448=AL$1,$C448,"")</f>
        <v/>
      </c>
      <c r="AP448" s="71" t="str">
        <f aca="false">IF($B448=AP$1,$C448,"")</f>
        <v/>
      </c>
      <c r="AT448" s="67" t="str">
        <f aca="false">IF($B448=AT$1,$C448,"")</f>
        <v/>
      </c>
      <c r="AX448" s="63" t="str">
        <f aca="false">IF($B448=AX$1,$C448,"")</f>
        <v/>
      </c>
      <c r="BB448" s="71" t="str">
        <f aca="false">IF($B448=BB$1,$C448,"")</f>
        <v/>
      </c>
      <c r="BC448" s="75"/>
      <c r="BD448" s="75"/>
      <c r="BE448" s="75"/>
      <c r="BF448" s="67" t="str">
        <f aca="false">IF($B448=BF$1,$C448,"")</f>
        <v/>
      </c>
      <c r="BJ448" s="63" t="str">
        <f aca="false">IF($B448=BJ$1,$C448,"")</f>
        <v/>
      </c>
      <c r="BN448" s="6"/>
      <c r="BO448" s="2"/>
      <c r="BP448" s="2"/>
    </row>
    <row r="449" customFormat="false" ht="12.8" hidden="false" customHeight="false" outlineLevel="0" collapsed="false">
      <c r="A449" s="0" t="str">
        <f aca="false">IFERROR(IF(SMALL(Manquants!E$2:E$900,ROW()-1)=SMALL(Manquants!E$2:E$900,ROW()),"",SMALL(Manquants!E$2:E$900,ROW()-1)),"")</f>
        <v/>
      </c>
      <c r="B449" s="0" t="str">
        <f aca="false">IF(A449="","",VLOOKUP(A449,Manquants!E$1:F$900,2,0))</f>
        <v/>
      </c>
      <c r="C449" s="0" t="str">
        <f aca="false">IF(A449="","",SUMIFS(Manquants!AI:AI,Manquants!E:E,A449))</f>
        <v/>
      </c>
      <c r="J449" s="67" t="str">
        <f aca="false">IF($B449=J$1,$C449,"")</f>
        <v/>
      </c>
      <c r="N449" s="63" t="str">
        <f aca="false">IF($B449=N$1,$C449,"")</f>
        <v/>
      </c>
      <c r="R449" s="71" t="str">
        <f aca="false">IF($B449=R$1,$C449,"")</f>
        <v/>
      </c>
      <c r="V449" s="67" t="str">
        <f aca="false">IF($B449=V$1,$C449,"")</f>
        <v/>
      </c>
      <c r="Z449" s="63" t="str">
        <f aca="false">IF($B449=Z$1,$C449,"")</f>
        <v/>
      </c>
      <c r="AD449" s="71" t="str">
        <f aca="false">IF($B449=AD$1,$C449,"")</f>
        <v/>
      </c>
      <c r="AH449" s="67" t="str">
        <f aca="false">IF($B449=AH$1,$C449,"")</f>
        <v/>
      </c>
      <c r="AL449" s="63" t="str">
        <f aca="false">IF($B449=AL$1,$C449,"")</f>
        <v/>
      </c>
      <c r="AP449" s="71" t="str">
        <f aca="false">IF($B449=AP$1,$C449,"")</f>
        <v/>
      </c>
      <c r="AT449" s="67" t="str">
        <f aca="false">IF($B449=AT$1,$C449,"")</f>
        <v/>
      </c>
      <c r="AX449" s="63" t="str">
        <f aca="false">IF($B449=AX$1,$C449,"")</f>
        <v/>
      </c>
      <c r="BB449" s="71" t="str">
        <f aca="false">IF($B449=BB$1,$C449,"")</f>
        <v/>
      </c>
      <c r="BC449" s="75"/>
      <c r="BD449" s="75"/>
      <c r="BE449" s="75"/>
      <c r="BF449" s="67" t="str">
        <f aca="false">IF($B449=BF$1,$C449,"")</f>
        <v/>
      </c>
      <c r="BJ449" s="63" t="str">
        <f aca="false">IF($B449=BJ$1,$C449,"")</f>
        <v/>
      </c>
      <c r="BN449" s="6"/>
      <c r="BO449" s="2"/>
      <c r="BP449" s="2"/>
    </row>
    <row r="450" customFormat="false" ht="12.8" hidden="false" customHeight="false" outlineLevel="0" collapsed="false">
      <c r="A450" s="0" t="str">
        <f aca="false">IFERROR(IF(SMALL(Manquants!E$2:E$900,ROW()-1)=SMALL(Manquants!E$2:E$900,ROW()),"",SMALL(Manquants!E$2:E$900,ROW()-1)),"")</f>
        <v/>
      </c>
      <c r="B450" s="0" t="str">
        <f aca="false">IF(A450="","",VLOOKUP(A450,Manquants!E$1:F$900,2,0))</f>
        <v/>
      </c>
      <c r="C450" s="0" t="str">
        <f aca="false">IF(A450="","",SUMIFS(Manquants!AI:AI,Manquants!E:E,A450))</f>
        <v/>
      </c>
      <c r="J450" s="67" t="str">
        <f aca="false">IF($B450=J$1,$C450,"")</f>
        <v/>
      </c>
      <c r="N450" s="63" t="str">
        <f aca="false">IF($B450=N$1,$C450,"")</f>
        <v/>
      </c>
      <c r="R450" s="71" t="str">
        <f aca="false">IF($B450=R$1,$C450,"")</f>
        <v/>
      </c>
      <c r="V450" s="67" t="str">
        <f aca="false">IF($B450=V$1,$C450,"")</f>
        <v/>
      </c>
      <c r="Z450" s="63" t="str">
        <f aca="false">IF($B450=Z$1,$C450,"")</f>
        <v/>
      </c>
      <c r="AD450" s="71" t="str">
        <f aca="false">IF($B450=AD$1,$C450,"")</f>
        <v/>
      </c>
      <c r="AH450" s="67" t="str">
        <f aca="false">IF($B450=AH$1,$C450,"")</f>
        <v/>
      </c>
      <c r="AL450" s="63" t="str">
        <f aca="false">IF($B450=AL$1,$C450,"")</f>
        <v/>
      </c>
      <c r="AP450" s="71" t="str">
        <f aca="false">IF($B450=AP$1,$C450,"")</f>
        <v/>
      </c>
      <c r="AT450" s="67" t="str">
        <f aca="false">IF($B450=AT$1,$C450,"")</f>
        <v/>
      </c>
      <c r="AX450" s="63" t="str">
        <f aca="false">IF($B450=AX$1,$C450,"")</f>
        <v/>
      </c>
      <c r="BB450" s="71" t="str">
        <f aca="false">IF($B450=BB$1,$C450,"")</f>
        <v/>
      </c>
      <c r="BC450" s="75"/>
      <c r="BD450" s="75"/>
      <c r="BE450" s="75"/>
      <c r="BF450" s="67" t="str">
        <f aca="false">IF($B450=BF$1,$C450,"")</f>
        <v/>
      </c>
      <c r="BJ450" s="63" t="str">
        <f aca="false">IF($B450=BJ$1,$C450,"")</f>
        <v/>
      </c>
      <c r="BN450" s="6"/>
      <c r="BO450" s="2"/>
      <c r="BP450" s="2"/>
    </row>
    <row r="451" customFormat="false" ht="12.8" hidden="false" customHeight="false" outlineLevel="0" collapsed="false">
      <c r="A451" s="0" t="str">
        <f aca="false">IFERROR(IF(SMALL(Manquants!E$2:E$900,ROW()-1)=SMALL(Manquants!E$2:E$900,ROW()),"",SMALL(Manquants!E$2:E$900,ROW()-1)),"")</f>
        <v/>
      </c>
      <c r="B451" s="0" t="str">
        <f aca="false">IF(A451="","",VLOOKUP(A451,Manquants!E$1:F$900,2,0))</f>
        <v/>
      </c>
      <c r="C451" s="0" t="str">
        <f aca="false">IF(A451="","",SUMIFS(Manquants!AI:AI,Manquants!E:E,A451))</f>
        <v/>
      </c>
      <c r="J451" s="67" t="str">
        <f aca="false">IF($B451=J$1,$C451,"")</f>
        <v/>
      </c>
      <c r="N451" s="63" t="str">
        <f aca="false">IF($B451=N$1,$C451,"")</f>
        <v/>
      </c>
      <c r="R451" s="71" t="str">
        <f aca="false">IF($B451=R$1,$C451,"")</f>
        <v/>
      </c>
      <c r="V451" s="67" t="str">
        <f aca="false">IF($B451=V$1,$C451,"")</f>
        <v/>
      </c>
      <c r="Z451" s="63" t="str">
        <f aca="false">IF($B451=Z$1,$C451,"")</f>
        <v/>
      </c>
      <c r="AD451" s="71" t="str">
        <f aca="false">IF($B451=AD$1,$C451,"")</f>
        <v/>
      </c>
      <c r="AH451" s="67" t="str">
        <f aca="false">IF($B451=AH$1,$C451,"")</f>
        <v/>
      </c>
      <c r="AL451" s="63" t="str">
        <f aca="false">IF($B451=AL$1,$C451,"")</f>
        <v/>
      </c>
      <c r="AP451" s="71" t="str">
        <f aca="false">IF($B451=AP$1,$C451,"")</f>
        <v/>
      </c>
      <c r="AT451" s="67" t="str">
        <f aca="false">IF($B451=AT$1,$C451,"")</f>
        <v/>
      </c>
      <c r="AX451" s="63" t="str">
        <f aca="false">IF($B451=AX$1,$C451,"")</f>
        <v/>
      </c>
      <c r="BB451" s="71" t="str">
        <f aca="false">IF($B451=BB$1,$C451,"")</f>
        <v/>
      </c>
      <c r="BC451" s="75"/>
      <c r="BD451" s="75"/>
      <c r="BE451" s="75"/>
      <c r="BF451" s="67" t="str">
        <f aca="false">IF($B451=BF$1,$C451,"")</f>
        <v/>
      </c>
      <c r="BJ451" s="63" t="str">
        <f aca="false">IF($B451=BJ$1,$C451,"")</f>
        <v/>
      </c>
      <c r="BN451" s="6"/>
      <c r="BO451" s="2"/>
      <c r="BP451" s="2"/>
    </row>
    <row r="452" customFormat="false" ht="12.8" hidden="false" customHeight="false" outlineLevel="0" collapsed="false">
      <c r="A452" s="0" t="str">
        <f aca="false">IFERROR(IF(SMALL(Manquants!E$2:E$900,ROW()-1)=SMALL(Manquants!E$2:E$900,ROW()),"",SMALL(Manquants!E$2:E$900,ROW()-1)),"")</f>
        <v/>
      </c>
      <c r="B452" s="0" t="str">
        <f aca="false">IF(A452="","",VLOOKUP(A452,Manquants!E$1:F$900,2,0))</f>
        <v/>
      </c>
      <c r="C452" s="0" t="str">
        <f aca="false">IF(A452="","",SUMIFS(Manquants!AI:AI,Manquants!E:E,A452))</f>
        <v/>
      </c>
      <c r="J452" s="67" t="str">
        <f aca="false">IF($B452=J$1,$C452,"")</f>
        <v/>
      </c>
      <c r="N452" s="63" t="str">
        <f aca="false">IF($B452=N$1,$C452,"")</f>
        <v/>
      </c>
      <c r="R452" s="71" t="str">
        <f aca="false">IF($B452=R$1,$C452,"")</f>
        <v/>
      </c>
      <c r="V452" s="67" t="str">
        <f aca="false">IF($B452=V$1,$C452,"")</f>
        <v/>
      </c>
      <c r="Z452" s="63" t="str">
        <f aca="false">IF($B452=Z$1,$C452,"")</f>
        <v/>
      </c>
      <c r="AD452" s="71" t="str">
        <f aca="false">IF($B452=AD$1,$C452,"")</f>
        <v/>
      </c>
      <c r="AH452" s="67" t="str">
        <f aca="false">IF($B452=AH$1,$C452,"")</f>
        <v/>
      </c>
      <c r="AL452" s="63" t="str">
        <f aca="false">IF($B452=AL$1,$C452,"")</f>
        <v/>
      </c>
      <c r="AP452" s="71" t="str">
        <f aca="false">IF($B452=AP$1,$C452,"")</f>
        <v/>
      </c>
      <c r="AT452" s="67" t="str">
        <f aca="false">IF($B452=AT$1,$C452,"")</f>
        <v/>
      </c>
      <c r="AX452" s="63" t="str">
        <f aca="false">IF($B452=AX$1,$C452,"")</f>
        <v/>
      </c>
      <c r="BB452" s="71" t="str">
        <f aca="false">IF($B452=BB$1,$C452,"")</f>
        <v/>
      </c>
      <c r="BC452" s="75"/>
      <c r="BD452" s="75"/>
      <c r="BE452" s="75"/>
      <c r="BF452" s="67" t="str">
        <f aca="false">IF($B452=BF$1,$C452,"")</f>
        <v/>
      </c>
      <c r="BJ452" s="63" t="str">
        <f aca="false">IF($B452=BJ$1,$C452,"")</f>
        <v/>
      </c>
      <c r="BN452" s="6"/>
      <c r="BO452" s="2"/>
      <c r="BP452" s="2"/>
    </row>
    <row r="453" customFormat="false" ht="12.8" hidden="false" customHeight="false" outlineLevel="0" collapsed="false">
      <c r="A453" s="0" t="str">
        <f aca="false">IFERROR(IF(SMALL(Manquants!E$2:E$900,ROW()-1)=SMALL(Manquants!E$2:E$900,ROW()),"",SMALL(Manquants!E$2:E$900,ROW()-1)),"")</f>
        <v/>
      </c>
      <c r="B453" s="0" t="str">
        <f aca="false">IF(A453="","",VLOOKUP(A453,Manquants!E$1:F$900,2,0))</f>
        <v/>
      </c>
      <c r="C453" s="0" t="str">
        <f aca="false">IF(A453="","",SUMIFS(Manquants!AI:AI,Manquants!E:E,A453))</f>
        <v/>
      </c>
      <c r="J453" s="67" t="str">
        <f aca="false">IF($B453=J$1,$C453,"")</f>
        <v/>
      </c>
      <c r="N453" s="63" t="str">
        <f aca="false">IF($B453=N$1,$C453,"")</f>
        <v/>
      </c>
      <c r="R453" s="71" t="str">
        <f aca="false">IF($B453=R$1,$C453,"")</f>
        <v/>
      </c>
      <c r="V453" s="67" t="str">
        <f aca="false">IF($B453=V$1,$C453,"")</f>
        <v/>
      </c>
      <c r="Z453" s="63" t="str">
        <f aca="false">IF($B453=Z$1,$C453,"")</f>
        <v/>
      </c>
      <c r="AD453" s="71" t="str">
        <f aca="false">IF($B453=AD$1,$C453,"")</f>
        <v/>
      </c>
      <c r="AH453" s="67" t="str">
        <f aca="false">IF($B453=AH$1,$C453,"")</f>
        <v/>
      </c>
      <c r="AL453" s="63" t="str">
        <f aca="false">IF($B453=AL$1,$C453,"")</f>
        <v/>
      </c>
      <c r="AP453" s="71" t="str">
        <f aca="false">IF($B453=AP$1,$C453,"")</f>
        <v/>
      </c>
      <c r="AT453" s="67" t="str">
        <f aca="false">IF($B453=AT$1,$C453,"")</f>
        <v/>
      </c>
      <c r="AX453" s="63" t="str">
        <f aca="false">IF($B453=AX$1,$C453,"")</f>
        <v/>
      </c>
      <c r="BB453" s="71" t="str">
        <f aca="false">IF($B453=BB$1,$C453,"")</f>
        <v/>
      </c>
      <c r="BC453" s="75"/>
      <c r="BD453" s="75"/>
      <c r="BE453" s="75"/>
      <c r="BF453" s="67" t="str">
        <f aca="false">IF($B453=BF$1,$C453,"")</f>
        <v/>
      </c>
      <c r="BJ453" s="63" t="str">
        <f aca="false">IF($B453=BJ$1,$C453,"")</f>
        <v/>
      </c>
      <c r="BN453" s="6"/>
      <c r="BO453" s="2"/>
      <c r="BP453" s="2"/>
    </row>
    <row r="454" customFormat="false" ht="12.8" hidden="false" customHeight="false" outlineLevel="0" collapsed="false">
      <c r="A454" s="0" t="str">
        <f aca="false">IFERROR(IF(SMALL(Manquants!E$2:E$900,ROW()-1)=SMALL(Manquants!E$2:E$900,ROW()),"",SMALL(Manquants!E$2:E$900,ROW()-1)),"")</f>
        <v/>
      </c>
      <c r="B454" s="0" t="str">
        <f aca="false">IF(A454="","",VLOOKUP(A454,Manquants!E$1:F$900,2,0))</f>
        <v/>
      </c>
      <c r="C454" s="0" t="str">
        <f aca="false">IF(A454="","",SUMIFS(Manquants!AI:AI,Manquants!E:E,A454))</f>
        <v/>
      </c>
      <c r="J454" s="67" t="str">
        <f aca="false">IF($B454=J$1,$C454,"")</f>
        <v/>
      </c>
      <c r="N454" s="63" t="str">
        <f aca="false">IF($B454=N$1,$C454,"")</f>
        <v/>
      </c>
      <c r="R454" s="71" t="str">
        <f aca="false">IF($B454=R$1,$C454,"")</f>
        <v/>
      </c>
      <c r="V454" s="67" t="str">
        <f aca="false">IF($B454=V$1,$C454,"")</f>
        <v/>
      </c>
      <c r="Z454" s="63" t="str">
        <f aca="false">IF($B454=Z$1,$C454,"")</f>
        <v/>
      </c>
      <c r="AD454" s="71" t="str">
        <f aca="false">IF($B454=AD$1,$C454,"")</f>
        <v/>
      </c>
      <c r="AH454" s="67" t="str">
        <f aca="false">IF($B454=AH$1,$C454,"")</f>
        <v/>
      </c>
      <c r="AL454" s="63" t="str">
        <f aca="false">IF($B454=AL$1,$C454,"")</f>
        <v/>
      </c>
      <c r="AP454" s="71" t="str">
        <f aca="false">IF($B454=AP$1,$C454,"")</f>
        <v/>
      </c>
      <c r="AT454" s="67" t="str">
        <f aca="false">IF($B454=AT$1,$C454,"")</f>
        <v/>
      </c>
      <c r="AX454" s="63" t="str">
        <f aca="false">IF($B454=AX$1,$C454,"")</f>
        <v/>
      </c>
      <c r="BB454" s="71" t="str">
        <f aca="false">IF($B454=BB$1,$C454,"")</f>
        <v/>
      </c>
      <c r="BC454" s="75"/>
      <c r="BD454" s="75"/>
      <c r="BE454" s="75"/>
      <c r="BF454" s="67" t="str">
        <f aca="false">IF($B454=BF$1,$C454,"")</f>
        <v/>
      </c>
      <c r="BJ454" s="63" t="str">
        <f aca="false">IF($B454=BJ$1,$C454,"")</f>
        <v/>
      </c>
      <c r="BN454" s="6"/>
      <c r="BO454" s="2"/>
      <c r="BP454" s="2"/>
    </row>
    <row r="455" customFormat="false" ht="12.8" hidden="false" customHeight="false" outlineLevel="0" collapsed="false">
      <c r="A455" s="0" t="str">
        <f aca="false">IFERROR(IF(SMALL(Manquants!E$2:E$900,ROW()-1)=SMALL(Manquants!E$2:E$900,ROW()),"",SMALL(Manquants!E$2:E$900,ROW()-1)),"")</f>
        <v/>
      </c>
      <c r="B455" s="0" t="str">
        <f aca="false">IF(A455="","",VLOOKUP(A455,Manquants!E$1:F$900,2,0))</f>
        <v/>
      </c>
      <c r="C455" s="0" t="str">
        <f aca="false">IF(A455="","",SUMIFS(Manquants!AI:AI,Manquants!E:E,A455))</f>
        <v/>
      </c>
      <c r="J455" s="67" t="str">
        <f aca="false">IF($B455=J$1,$C455,"")</f>
        <v/>
      </c>
      <c r="N455" s="63" t="str">
        <f aca="false">IF($B455=N$1,$C455,"")</f>
        <v/>
      </c>
      <c r="R455" s="71" t="str">
        <f aca="false">IF($B455=R$1,$C455,"")</f>
        <v/>
      </c>
      <c r="V455" s="67" t="str">
        <f aca="false">IF($B455=V$1,$C455,"")</f>
        <v/>
      </c>
      <c r="Z455" s="63" t="str">
        <f aca="false">IF($B455=Z$1,$C455,"")</f>
        <v/>
      </c>
      <c r="AD455" s="71" t="str">
        <f aca="false">IF($B455=AD$1,$C455,"")</f>
        <v/>
      </c>
      <c r="AH455" s="67" t="str">
        <f aca="false">IF($B455=AH$1,$C455,"")</f>
        <v/>
      </c>
      <c r="AL455" s="63" t="str">
        <f aca="false">IF($B455=AL$1,$C455,"")</f>
        <v/>
      </c>
      <c r="AP455" s="71" t="str">
        <f aca="false">IF($B455=AP$1,$C455,"")</f>
        <v/>
      </c>
      <c r="AT455" s="67" t="str">
        <f aca="false">IF($B455=AT$1,$C455,"")</f>
        <v/>
      </c>
      <c r="AX455" s="63" t="str">
        <f aca="false">IF($B455=AX$1,$C455,"")</f>
        <v/>
      </c>
      <c r="BB455" s="71" t="str">
        <f aca="false">IF($B455=BB$1,$C455,"")</f>
        <v/>
      </c>
      <c r="BC455" s="75"/>
      <c r="BD455" s="75"/>
      <c r="BE455" s="75"/>
      <c r="BF455" s="67" t="str">
        <f aca="false">IF($B455=BF$1,$C455,"")</f>
        <v/>
      </c>
      <c r="BJ455" s="63" t="str">
        <f aca="false">IF($B455=BJ$1,$C455,"")</f>
        <v/>
      </c>
      <c r="BN455" s="6"/>
      <c r="BO455" s="2"/>
      <c r="BP455" s="2"/>
    </row>
    <row r="456" customFormat="false" ht="12.8" hidden="false" customHeight="false" outlineLevel="0" collapsed="false">
      <c r="A456" s="0" t="str">
        <f aca="false">IFERROR(IF(SMALL(Manquants!E$2:E$900,ROW()-1)=SMALL(Manquants!E$2:E$900,ROW()),"",SMALL(Manquants!E$2:E$900,ROW()-1)),"")</f>
        <v/>
      </c>
      <c r="B456" s="0" t="str">
        <f aca="false">IF(A456="","",VLOOKUP(A456,Manquants!E$1:F$900,2,0))</f>
        <v/>
      </c>
      <c r="C456" s="0" t="str">
        <f aca="false">IF(A456="","",SUMIFS(Manquants!AI:AI,Manquants!E:E,A456))</f>
        <v/>
      </c>
      <c r="J456" s="67" t="str">
        <f aca="false">IF($B456=J$1,$C456,"")</f>
        <v/>
      </c>
      <c r="N456" s="63" t="str">
        <f aca="false">IF($B456=N$1,$C456,"")</f>
        <v/>
      </c>
      <c r="R456" s="71" t="str">
        <f aca="false">IF($B456=R$1,$C456,"")</f>
        <v/>
      </c>
      <c r="V456" s="67" t="str">
        <f aca="false">IF($B456=V$1,$C456,"")</f>
        <v/>
      </c>
      <c r="Z456" s="63" t="str">
        <f aca="false">IF($B456=Z$1,$C456,"")</f>
        <v/>
      </c>
      <c r="AD456" s="71" t="str">
        <f aca="false">IF($B456=AD$1,$C456,"")</f>
        <v/>
      </c>
      <c r="AH456" s="67" t="str">
        <f aca="false">IF($B456=AH$1,$C456,"")</f>
        <v/>
      </c>
      <c r="AL456" s="63" t="str">
        <f aca="false">IF($B456=AL$1,$C456,"")</f>
        <v/>
      </c>
      <c r="AP456" s="71" t="str">
        <f aca="false">IF($B456=AP$1,$C456,"")</f>
        <v/>
      </c>
      <c r="AT456" s="67" t="str">
        <f aca="false">IF($B456=AT$1,$C456,"")</f>
        <v/>
      </c>
      <c r="AX456" s="63" t="str">
        <f aca="false">IF($B456=AX$1,$C456,"")</f>
        <v/>
      </c>
      <c r="BB456" s="71" t="str">
        <f aca="false">IF($B456=BB$1,$C456,"")</f>
        <v/>
      </c>
      <c r="BC456" s="75"/>
      <c r="BD456" s="75"/>
      <c r="BE456" s="75"/>
      <c r="BF456" s="67" t="str">
        <f aca="false">IF($B456=BF$1,$C456,"")</f>
        <v/>
      </c>
      <c r="BJ456" s="63" t="str">
        <f aca="false">IF($B456=BJ$1,$C456,"")</f>
        <v/>
      </c>
      <c r="BN456" s="6"/>
      <c r="BO456" s="2"/>
      <c r="BP456" s="2"/>
    </row>
    <row r="457" customFormat="false" ht="12.8" hidden="false" customHeight="false" outlineLevel="0" collapsed="false">
      <c r="A457" s="0" t="str">
        <f aca="false">IFERROR(IF(SMALL(Manquants!E$2:E$900,ROW()-1)=SMALL(Manquants!E$2:E$900,ROW()),"",SMALL(Manquants!E$2:E$900,ROW()-1)),"")</f>
        <v/>
      </c>
      <c r="B457" s="0" t="str">
        <f aca="false">IF(A457="","",VLOOKUP(A457,Manquants!E$1:F$900,2,0))</f>
        <v/>
      </c>
      <c r="C457" s="0" t="str">
        <f aca="false">IF(A457="","",SUMIFS(Manquants!AI:AI,Manquants!E:E,A457))</f>
        <v/>
      </c>
      <c r="J457" s="67" t="str">
        <f aca="false">IF($B457=J$1,$C457,"")</f>
        <v/>
      </c>
      <c r="N457" s="63" t="str">
        <f aca="false">IF($B457=N$1,$C457,"")</f>
        <v/>
      </c>
      <c r="R457" s="71" t="str">
        <f aca="false">IF($B457=R$1,$C457,"")</f>
        <v/>
      </c>
      <c r="V457" s="67" t="str">
        <f aca="false">IF($B457=V$1,$C457,"")</f>
        <v/>
      </c>
      <c r="Z457" s="63" t="str">
        <f aca="false">IF($B457=Z$1,$C457,"")</f>
        <v/>
      </c>
      <c r="AD457" s="71" t="str">
        <f aca="false">IF($B457=AD$1,$C457,"")</f>
        <v/>
      </c>
      <c r="AH457" s="67" t="str">
        <f aca="false">IF($B457=AH$1,$C457,"")</f>
        <v/>
      </c>
      <c r="AL457" s="63" t="str">
        <f aca="false">IF($B457=AL$1,$C457,"")</f>
        <v/>
      </c>
      <c r="AP457" s="71" t="str">
        <f aca="false">IF($B457=AP$1,$C457,"")</f>
        <v/>
      </c>
      <c r="AT457" s="67" t="str">
        <f aca="false">IF($B457=AT$1,$C457,"")</f>
        <v/>
      </c>
      <c r="AX457" s="63" t="str">
        <f aca="false">IF($B457=AX$1,$C457,"")</f>
        <v/>
      </c>
      <c r="BB457" s="71" t="str">
        <f aca="false">IF($B457=BB$1,$C457,"")</f>
        <v/>
      </c>
      <c r="BC457" s="75"/>
      <c r="BD457" s="75"/>
      <c r="BE457" s="75"/>
      <c r="BF457" s="67" t="str">
        <f aca="false">IF($B457=BF$1,$C457,"")</f>
        <v/>
      </c>
      <c r="BJ457" s="63" t="str">
        <f aca="false">IF($B457=BJ$1,$C457,"")</f>
        <v/>
      </c>
      <c r="BN457" s="6"/>
      <c r="BO457" s="2"/>
      <c r="BP457" s="2"/>
    </row>
    <row r="458" customFormat="false" ht="12.8" hidden="false" customHeight="false" outlineLevel="0" collapsed="false">
      <c r="A458" s="0" t="str">
        <f aca="false">IFERROR(IF(SMALL(Manquants!E$2:E$900,ROW()-1)=SMALL(Manquants!E$2:E$900,ROW()),"",SMALL(Manquants!E$2:E$900,ROW()-1)),"")</f>
        <v/>
      </c>
      <c r="B458" s="0" t="str">
        <f aca="false">IF(A458="","",VLOOKUP(A458,Manquants!E$1:F$900,2,0))</f>
        <v/>
      </c>
      <c r="C458" s="0" t="str">
        <f aca="false">IF(A458="","",SUMIFS(Manquants!AI:AI,Manquants!E:E,A458))</f>
        <v/>
      </c>
      <c r="J458" s="67" t="str">
        <f aca="false">IF($B458=J$1,$C458,"")</f>
        <v/>
      </c>
      <c r="N458" s="63" t="str">
        <f aca="false">IF($B458=N$1,$C458,"")</f>
        <v/>
      </c>
      <c r="R458" s="71" t="str">
        <f aca="false">IF($B458=R$1,$C458,"")</f>
        <v/>
      </c>
      <c r="V458" s="67" t="str">
        <f aca="false">IF($B458=V$1,$C458,"")</f>
        <v/>
      </c>
      <c r="Z458" s="63" t="str">
        <f aca="false">IF($B458=Z$1,$C458,"")</f>
        <v/>
      </c>
      <c r="AD458" s="71" t="str">
        <f aca="false">IF($B458=AD$1,$C458,"")</f>
        <v/>
      </c>
      <c r="AH458" s="67" t="str">
        <f aca="false">IF($B458=AH$1,$C458,"")</f>
        <v/>
      </c>
      <c r="AL458" s="63" t="str">
        <f aca="false">IF($B458=AL$1,$C458,"")</f>
        <v/>
      </c>
      <c r="AP458" s="71" t="str">
        <f aca="false">IF($B458=AP$1,$C458,"")</f>
        <v/>
      </c>
      <c r="AT458" s="67" t="str">
        <f aca="false">IF($B458=AT$1,$C458,"")</f>
        <v/>
      </c>
      <c r="AX458" s="63" t="str">
        <f aca="false">IF($B458=AX$1,$C458,"")</f>
        <v/>
      </c>
      <c r="BB458" s="71" t="str">
        <f aca="false">IF($B458=BB$1,$C458,"")</f>
        <v/>
      </c>
      <c r="BC458" s="75"/>
      <c r="BD458" s="75"/>
      <c r="BE458" s="75"/>
      <c r="BF458" s="67" t="str">
        <f aca="false">IF($B458=BF$1,$C458,"")</f>
        <v/>
      </c>
      <c r="BJ458" s="63" t="str">
        <f aca="false">IF($B458=BJ$1,$C458,"")</f>
        <v/>
      </c>
      <c r="BN458" s="6"/>
      <c r="BO458" s="2"/>
      <c r="BP458" s="2"/>
    </row>
    <row r="459" customFormat="false" ht="12.8" hidden="false" customHeight="false" outlineLevel="0" collapsed="false">
      <c r="A459" s="0" t="str">
        <f aca="false">IFERROR(IF(SMALL(Manquants!E$2:E$900,ROW()-1)=SMALL(Manquants!E$2:E$900,ROW()),"",SMALL(Manquants!E$2:E$900,ROW()-1)),"")</f>
        <v/>
      </c>
      <c r="B459" s="0" t="str">
        <f aca="false">IF(A459="","",VLOOKUP(A459,Manquants!E$1:F$900,2,0))</f>
        <v/>
      </c>
      <c r="C459" s="0" t="str">
        <f aca="false">IF(A459="","",SUMIFS(Manquants!AI:AI,Manquants!E:E,A459))</f>
        <v/>
      </c>
      <c r="J459" s="67" t="str">
        <f aca="false">IF($B459=J$1,$C459,"")</f>
        <v/>
      </c>
      <c r="N459" s="63" t="str">
        <f aca="false">IF($B459=N$1,$C459,"")</f>
        <v/>
      </c>
      <c r="R459" s="71" t="str">
        <f aca="false">IF($B459=R$1,$C459,"")</f>
        <v/>
      </c>
      <c r="V459" s="67" t="str">
        <f aca="false">IF($B459=V$1,$C459,"")</f>
        <v/>
      </c>
      <c r="Z459" s="63" t="str">
        <f aca="false">IF($B459=Z$1,$C459,"")</f>
        <v/>
      </c>
      <c r="AD459" s="71" t="str">
        <f aca="false">IF($B459=AD$1,$C459,"")</f>
        <v/>
      </c>
      <c r="AH459" s="67" t="str">
        <f aca="false">IF($B459=AH$1,$C459,"")</f>
        <v/>
      </c>
      <c r="AL459" s="63" t="str">
        <f aca="false">IF($B459=AL$1,$C459,"")</f>
        <v/>
      </c>
      <c r="AP459" s="71" t="str">
        <f aca="false">IF($B459=AP$1,$C459,"")</f>
        <v/>
      </c>
      <c r="AT459" s="67" t="str">
        <f aca="false">IF($B459=AT$1,$C459,"")</f>
        <v/>
      </c>
      <c r="AX459" s="63" t="str">
        <f aca="false">IF($B459=AX$1,$C459,"")</f>
        <v/>
      </c>
      <c r="BB459" s="71" t="str">
        <f aca="false">IF($B459=BB$1,$C459,"")</f>
        <v/>
      </c>
      <c r="BC459" s="75"/>
      <c r="BD459" s="75"/>
      <c r="BE459" s="75"/>
      <c r="BF459" s="67" t="str">
        <f aca="false">IF($B459=BF$1,$C459,"")</f>
        <v/>
      </c>
      <c r="BJ459" s="63" t="str">
        <f aca="false">IF($B459=BJ$1,$C459,"")</f>
        <v/>
      </c>
      <c r="BN459" s="6"/>
      <c r="BO459" s="2"/>
      <c r="BP459" s="2"/>
    </row>
    <row r="460" customFormat="false" ht="12.8" hidden="false" customHeight="false" outlineLevel="0" collapsed="false">
      <c r="A460" s="0" t="str">
        <f aca="false">IFERROR(IF(SMALL(Manquants!E$2:E$900,ROW()-1)=SMALL(Manquants!E$2:E$900,ROW()),"",SMALL(Manquants!E$2:E$900,ROW()-1)),"")</f>
        <v/>
      </c>
      <c r="B460" s="0" t="str">
        <f aca="false">IF(A460="","",VLOOKUP(A460,Manquants!E$1:F$900,2,0))</f>
        <v/>
      </c>
      <c r="C460" s="0" t="str">
        <f aca="false">IF(A460="","",SUMIFS(Manquants!AI:AI,Manquants!E:E,A460))</f>
        <v/>
      </c>
      <c r="J460" s="67" t="str">
        <f aca="false">IF($B460=J$1,$C460,"")</f>
        <v/>
      </c>
      <c r="N460" s="63" t="str">
        <f aca="false">IF($B460=N$1,$C460,"")</f>
        <v/>
      </c>
      <c r="R460" s="71" t="str">
        <f aca="false">IF($B460=R$1,$C460,"")</f>
        <v/>
      </c>
      <c r="V460" s="67" t="str">
        <f aca="false">IF($B460=V$1,$C460,"")</f>
        <v/>
      </c>
      <c r="Z460" s="63" t="str">
        <f aca="false">IF($B460=Z$1,$C460,"")</f>
        <v/>
      </c>
      <c r="AD460" s="71" t="str">
        <f aca="false">IF($B460=AD$1,$C460,"")</f>
        <v/>
      </c>
      <c r="AH460" s="67" t="str">
        <f aca="false">IF($B460=AH$1,$C460,"")</f>
        <v/>
      </c>
      <c r="AL460" s="63" t="str">
        <f aca="false">IF($B460=AL$1,$C460,"")</f>
        <v/>
      </c>
      <c r="AP460" s="71" t="str">
        <f aca="false">IF($B460=AP$1,$C460,"")</f>
        <v/>
      </c>
      <c r="AT460" s="67" t="str">
        <f aca="false">IF($B460=AT$1,$C460,"")</f>
        <v/>
      </c>
      <c r="AX460" s="63" t="str">
        <f aca="false">IF($B460=AX$1,$C460,"")</f>
        <v/>
      </c>
      <c r="BB460" s="71" t="str">
        <f aca="false">IF($B460=BB$1,$C460,"")</f>
        <v/>
      </c>
      <c r="BC460" s="75"/>
      <c r="BD460" s="75"/>
      <c r="BE460" s="75"/>
      <c r="BF460" s="67" t="str">
        <f aca="false">IF($B460=BF$1,$C460,"")</f>
        <v/>
      </c>
      <c r="BJ460" s="63" t="str">
        <f aca="false">IF($B460=BJ$1,$C460,"")</f>
        <v/>
      </c>
      <c r="BN460" s="6"/>
      <c r="BO460" s="2"/>
      <c r="BP460" s="2"/>
    </row>
    <row r="461" customFormat="false" ht="12.8" hidden="false" customHeight="false" outlineLevel="0" collapsed="false">
      <c r="A461" s="0" t="str">
        <f aca="false">IFERROR(IF(SMALL(Manquants!E$2:E$900,ROW()-1)=SMALL(Manquants!E$2:E$900,ROW()),"",SMALL(Manquants!E$2:E$900,ROW()-1)),"")</f>
        <v/>
      </c>
      <c r="B461" s="0" t="str">
        <f aca="false">IF(A461="","",VLOOKUP(A461,Manquants!E$1:F$900,2,0))</f>
        <v/>
      </c>
      <c r="C461" s="0" t="str">
        <f aca="false">IF(A461="","",SUMIFS(Manquants!AI:AI,Manquants!E:E,A461))</f>
        <v/>
      </c>
      <c r="J461" s="67" t="str">
        <f aca="false">IF($B461=J$1,$C461,"")</f>
        <v/>
      </c>
      <c r="N461" s="63" t="str">
        <f aca="false">IF($B461=N$1,$C461,"")</f>
        <v/>
      </c>
      <c r="R461" s="71" t="str">
        <f aca="false">IF($B461=R$1,$C461,"")</f>
        <v/>
      </c>
      <c r="V461" s="67" t="str">
        <f aca="false">IF($B461=V$1,$C461,"")</f>
        <v/>
      </c>
      <c r="Z461" s="63" t="str">
        <f aca="false">IF($B461=Z$1,$C461,"")</f>
        <v/>
      </c>
      <c r="AD461" s="71" t="str">
        <f aca="false">IF($B461=AD$1,$C461,"")</f>
        <v/>
      </c>
      <c r="AH461" s="67" t="str">
        <f aca="false">IF($B461=AH$1,$C461,"")</f>
        <v/>
      </c>
      <c r="AL461" s="63" t="str">
        <f aca="false">IF($B461=AL$1,$C461,"")</f>
        <v/>
      </c>
      <c r="AP461" s="71" t="str">
        <f aca="false">IF($B461=AP$1,$C461,"")</f>
        <v/>
      </c>
      <c r="AT461" s="67" t="str">
        <f aca="false">IF($B461=AT$1,$C461,"")</f>
        <v/>
      </c>
      <c r="AX461" s="63" t="str">
        <f aca="false">IF($B461=AX$1,$C461,"")</f>
        <v/>
      </c>
      <c r="BB461" s="71" t="str">
        <f aca="false">IF($B461=BB$1,$C461,"")</f>
        <v/>
      </c>
      <c r="BC461" s="75"/>
      <c r="BD461" s="75"/>
      <c r="BE461" s="75"/>
      <c r="BF461" s="67" t="str">
        <f aca="false">IF($B461=BF$1,$C461,"")</f>
        <v/>
      </c>
      <c r="BJ461" s="63" t="str">
        <f aca="false">IF($B461=BJ$1,$C461,"")</f>
        <v/>
      </c>
      <c r="BN461" s="6"/>
      <c r="BO461" s="2"/>
      <c r="BP461" s="2"/>
    </row>
    <row r="462" customFormat="false" ht="12.8" hidden="false" customHeight="false" outlineLevel="0" collapsed="false">
      <c r="A462" s="0" t="str">
        <f aca="false">IFERROR(IF(SMALL(Manquants!E$2:E$900,ROW()-1)=SMALL(Manquants!E$2:E$900,ROW()),"",SMALL(Manquants!E$2:E$900,ROW()-1)),"")</f>
        <v/>
      </c>
      <c r="B462" s="0" t="str">
        <f aca="false">IF(A462="","",VLOOKUP(A462,Manquants!E$1:F$900,2,0))</f>
        <v/>
      </c>
      <c r="C462" s="0" t="str">
        <f aca="false">IF(A462="","",SUMIFS(Manquants!AI:AI,Manquants!E:E,A462))</f>
        <v/>
      </c>
      <c r="J462" s="67" t="str">
        <f aca="false">IF($B462=J$1,$C462,"")</f>
        <v/>
      </c>
      <c r="N462" s="63" t="str">
        <f aca="false">IF($B462=N$1,$C462,"")</f>
        <v/>
      </c>
      <c r="R462" s="71" t="str">
        <f aca="false">IF($B462=R$1,$C462,"")</f>
        <v/>
      </c>
      <c r="V462" s="67" t="str">
        <f aca="false">IF($B462=V$1,$C462,"")</f>
        <v/>
      </c>
      <c r="Z462" s="63" t="str">
        <f aca="false">IF($B462=Z$1,$C462,"")</f>
        <v/>
      </c>
      <c r="AD462" s="71" t="str">
        <f aca="false">IF($B462=AD$1,$C462,"")</f>
        <v/>
      </c>
      <c r="AH462" s="67" t="str">
        <f aca="false">IF($B462=AH$1,$C462,"")</f>
        <v/>
      </c>
      <c r="AL462" s="63" t="str">
        <f aca="false">IF($B462=AL$1,$C462,"")</f>
        <v/>
      </c>
      <c r="AP462" s="71" t="str">
        <f aca="false">IF($B462=AP$1,$C462,"")</f>
        <v/>
      </c>
      <c r="AT462" s="67" t="str">
        <f aca="false">IF($B462=AT$1,$C462,"")</f>
        <v/>
      </c>
      <c r="AX462" s="63" t="str">
        <f aca="false">IF($B462=AX$1,$C462,"")</f>
        <v/>
      </c>
      <c r="BB462" s="71" t="str">
        <f aca="false">IF($B462=BB$1,$C462,"")</f>
        <v/>
      </c>
      <c r="BC462" s="75"/>
      <c r="BD462" s="75"/>
      <c r="BE462" s="75"/>
      <c r="BF462" s="67" t="str">
        <f aca="false">IF($B462=BF$1,$C462,"")</f>
        <v/>
      </c>
      <c r="BJ462" s="63" t="str">
        <f aca="false">IF($B462=BJ$1,$C462,"")</f>
        <v/>
      </c>
      <c r="BN462" s="6"/>
      <c r="BO462" s="2"/>
      <c r="BP462" s="2"/>
    </row>
    <row r="463" customFormat="false" ht="12.8" hidden="false" customHeight="false" outlineLevel="0" collapsed="false">
      <c r="A463" s="0" t="str">
        <f aca="false">IFERROR(IF(SMALL(Manquants!E$2:E$900,ROW()-1)=SMALL(Manquants!E$2:E$900,ROW()),"",SMALL(Manquants!E$2:E$900,ROW()-1)),"")</f>
        <v/>
      </c>
      <c r="B463" s="0" t="str">
        <f aca="false">IF(A463="","",VLOOKUP(A463,Manquants!E$1:F$900,2,0))</f>
        <v/>
      </c>
      <c r="C463" s="0" t="str">
        <f aca="false">IF(A463="","",SUMIFS(Manquants!AI:AI,Manquants!E:E,A463))</f>
        <v/>
      </c>
      <c r="J463" s="67" t="str">
        <f aca="false">IF($B463=J$1,$C463,"")</f>
        <v/>
      </c>
      <c r="N463" s="63" t="str">
        <f aca="false">IF($B463=N$1,$C463,"")</f>
        <v/>
      </c>
      <c r="R463" s="71" t="str">
        <f aca="false">IF($B463=R$1,$C463,"")</f>
        <v/>
      </c>
      <c r="V463" s="67" t="str">
        <f aca="false">IF($B463=V$1,$C463,"")</f>
        <v/>
      </c>
      <c r="Z463" s="63" t="str">
        <f aca="false">IF($B463=Z$1,$C463,"")</f>
        <v/>
      </c>
      <c r="AD463" s="71" t="str">
        <f aca="false">IF($B463=AD$1,$C463,"")</f>
        <v/>
      </c>
      <c r="AH463" s="67" t="str">
        <f aca="false">IF($B463=AH$1,$C463,"")</f>
        <v/>
      </c>
      <c r="AL463" s="63" t="str">
        <f aca="false">IF($B463=AL$1,$C463,"")</f>
        <v/>
      </c>
      <c r="AP463" s="71" t="str">
        <f aca="false">IF($B463=AP$1,$C463,"")</f>
        <v/>
      </c>
      <c r="AT463" s="67" t="str">
        <f aca="false">IF($B463=AT$1,$C463,"")</f>
        <v/>
      </c>
      <c r="AX463" s="63" t="str">
        <f aca="false">IF($B463=AX$1,$C463,"")</f>
        <v/>
      </c>
      <c r="BB463" s="71" t="str">
        <f aca="false">IF($B463=BB$1,$C463,"")</f>
        <v/>
      </c>
      <c r="BC463" s="75"/>
      <c r="BD463" s="75"/>
      <c r="BE463" s="75"/>
      <c r="BF463" s="67" t="str">
        <f aca="false">IF($B463=BF$1,$C463,"")</f>
        <v/>
      </c>
      <c r="BJ463" s="63" t="str">
        <f aca="false">IF($B463=BJ$1,$C463,"")</f>
        <v/>
      </c>
      <c r="BN463" s="6"/>
      <c r="BO463" s="2"/>
      <c r="BP463" s="2"/>
    </row>
    <row r="464" customFormat="false" ht="12.8" hidden="false" customHeight="false" outlineLevel="0" collapsed="false">
      <c r="A464" s="0" t="str">
        <f aca="false">IFERROR(IF(SMALL(Manquants!E$2:E$900,ROW()-1)=SMALL(Manquants!E$2:E$900,ROW()),"",SMALL(Manquants!E$2:E$900,ROW()-1)),"")</f>
        <v/>
      </c>
      <c r="B464" s="0" t="str">
        <f aca="false">IF(A464="","",VLOOKUP(A464,Manquants!E$1:F$900,2,0))</f>
        <v/>
      </c>
      <c r="C464" s="0" t="str">
        <f aca="false">IF(A464="","",SUMIFS(Manquants!AI:AI,Manquants!E:E,A464))</f>
        <v/>
      </c>
      <c r="J464" s="67" t="str">
        <f aca="false">IF($B464=J$1,$C464,"")</f>
        <v/>
      </c>
      <c r="N464" s="63" t="str">
        <f aca="false">IF($B464=N$1,$C464,"")</f>
        <v/>
      </c>
      <c r="R464" s="71" t="str">
        <f aca="false">IF($B464=R$1,$C464,"")</f>
        <v/>
      </c>
      <c r="V464" s="67" t="str">
        <f aca="false">IF($B464=V$1,$C464,"")</f>
        <v/>
      </c>
      <c r="Z464" s="63" t="str">
        <f aca="false">IF($B464=Z$1,$C464,"")</f>
        <v/>
      </c>
      <c r="AD464" s="71" t="str">
        <f aca="false">IF($B464=AD$1,$C464,"")</f>
        <v/>
      </c>
      <c r="AH464" s="67" t="str">
        <f aca="false">IF($B464=AH$1,$C464,"")</f>
        <v/>
      </c>
      <c r="AL464" s="63" t="str">
        <f aca="false">IF($B464=AL$1,$C464,"")</f>
        <v/>
      </c>
      <c r="AP464" s="71" t="str">
        <f aca="false">IF($B464=AP$1,$C464,"")</f>
        <v/>
      </c>
      <c r="AT464" s="67" t="str">
        <f aca="false">IF($B464=AT$1,$C464,"")</f>
        <v/>
      </c>
      <c r="AX464" s="63" t="str">
        <f aca="false">IF($B464=AX$1,$C464,"")</f>
        <v/>
      </c>
      <c r="BB464" s="71" t="str">
        <f aca="false">IF($B464=BB$1,$C464,"")</f>
        <v/>
      </c>
      <c r="BC464" s="75"/>
      <c r="BD464" s="75"/>
      <c r="BE464" s="75"/>
      <c r="BF464" s="67" t="str">
        <f aca="false">IF($B464=BF$1,$C464,"")</f>
        <v/>
      </c>
      <c r="BJ464" s="63" t="str">
        <f aca="false">IF($B464=BJ$1,$C464,"")</f>
        <v/>
      </c>
      <c r="BN464" s="6"/>
      <c r="BO464" s="2"/>
      <c r="BP464" s="2"/>
    </row>
    <row r="465" customFormat="false" ht="12.8" hidden="false" customHeight="false" outlineLevel="0" collapsed="false">
      <c r="A465" s="0" t="str">
        <f aca="false">IFERROR(IF(SMALL(Manquants!E$2:E$900,ROW()-1)=SMALL(Manquants!E$2:E$900,ROW()),"",SMALL(Manquants!E$2:E$900,ROW()-1)),"")</f>
        <v/>
      </c>
      <c r="B465" s="0" t="str">
        <f aca="false">IF(A465="","",VLOOKUP(A465,Manquants!E$1:F$900,2,0))</f>
        <v/>
      </c>
      <c r="C465" s="0" t="str">
        <f aca="false">IF(A465="","",SUMIFS(Manquants!AI:AI,Manquants!E:E,A465))</f>
        <v/>
      </c>
      <c r="J465" s="67" t="str">
        <f aca="false">IF($B465=J$1,$C465,"")</f>
        <v/>
      </c>
      <c r="N465" s="63" t="str">
        <f aca="false">IF($B465=N$1,$C465,"")</f>
        <v/>
      </c>
      <c r="R465" s="71" t="str">
        <f aca="false">IF($B465=R$1,$C465,"")</f>
        <v/>
      </c>
      <c r="V465" s="67" t="str">
        <f aca="false">IF($B465=V$1,$C465,"")</f>
        <v/>
      </c>
      <c r="Z465" s="63" t="str">
        <f aca="false">IF($B465=Z$1,$C465,"")</f>
        <v/>
      </c>
      <c r="AD465" s="71" t="str">
        <f aca="false">IF($B465=AD$1,$C465,"")</f>
        <v/>
      </c>
      <c r="AH465" s="67" t="str">
        <f aca="false">IF($B465=AH$1,$C465,"")</f>
        <v/>
      </c>
      <c r="AL465" s="63" t="str">
        <f aca="false">IF($B465=AL$1,$C465,"")</f>
        <v/>
      </c>
      <c r="AP465" s="71" t="str">
        <f aca="false">IF($B465=AP$1,$C465,"")</f>
        <v/>
      </c>
      <c r="AT465" s="67" t="str">
        <f aca="false">IF($B465=AT$1,$C465,"")</f>
        <v/>
      </c>
      <c r="AX465" s="63" t="str">
        <f aca="false">IF($B465=AX$1,$C465,"")</f>
        <v/>
      </c>
      <c r="BB465" s="71" t="str">
        <f aca="false">IF($B465=BB$1,$C465,"")</f>
        <v/>
      </c>
      <c r="BC465" s="75"/>
      <c r="BD465" s="75"/>
      <c r="BE465" s="75"/>
      <c r="BF465" s="67" t="str">
        <f aca="false">IF($B465=BF$1,$C465,"")</f>
        <v/>
      </c>
      <c r="BJ465" s="63" t="str">
        <f aca="false">IF($B465=BJ$1,$C465,"")</f>
        <v/>
      </c>
      <c r="BN465" s="6"/>
      <c r="BO465" s="2"/>
      <c r="BP465" s="2"/>
    </row>
    <row r="466" customFormat="false" ht="12.8" hidden="false" customHeight="false" outlineLevel="0" collapsed="false">
      <c r="A466" s="0" t="str">
        <f aca="false">IFERROR(IF(SMALL(Manquants!E$2:E$900,ROW()-1)=SMALL(Manquants!E$2:E$900,ROW()),"",SMALL(Manquants!E$2:E$900,ROW()-1)),"")</f>
        <v/>
      </c>
      <c r="B466" s="0" t="str">
        <f aca="false">IF(A466="","",VLOOKUP(A466,Manquants!E$1:F$900,2,0))</f>
        <v/>
      </c>
      <c r="C466" s="0" t="str">
        <f aca="false">IF(A466="","",SUMIFS(Manquants!AI:AI,Manquants!E:E,A466))</f>
        <v/>
      </c>
      <c r="J466" s="67" t="str">
        <f aca="false">IF($B466=J$1,$C466,"")</f>
        <v/>
      </c>
      <c r="N466" s="63" t="str">
        <f aca="false">IF($B466=N$1,$C466,"")</f>
        <v/>
      </c>
      <c r="R466" s="71" t="str">
        <f aca="false">IF($B466=R$1,$C466,"")</f>
        <v/>
      </c>
      <c r="V466" s="67" t="str">
        <f aca="false">IF($B466=V$1,$C466,"")</f>
        <v/>
      </c>
      <c r="Z466" s="63" t="str">
        <f aca="false">IF($B466=Z$1,$C466,"")</f>
        <v/>
      </c>
      <c r="AD466" s="71" t="str">
        <f aca="false">IF($B466=AD$1,$C466,"")</f>
        <v/>
      </c>
      <c r="AH466" s="67" t="str">
        <f aca="false">IF($B466=AH$1,$C466,"")</f>
        <v/>
      </c>
      <c r="AL466" s="63" t="str">
        <f aca="false">IF($B466=AL$1,$C466,"")</f>
        <v/>
      </c>
      <c r="AP466" s="71" t="str">
        <f aca="false">IF($B466=AP$1,$C466,"")</f>
        <v/>
      </c>
      <c r="AT466" s="67" t="str">
        <f aca="false">IF($B466=AT$1,$C466,"")</f>
        <v/>
      </c>
      <c r="AX466" s="63" t="str">
        <f aca="false">IF($B466=AX$1,$C466,"")</f>
        <v/>
      </c>
      <c r="BB466" s="71" t="str">
        <f aca="false">IF($B466=BB$1,$C466,"")</f>
        <v/>
      </c>
      <c r="BC466" s="75"/>
      <c r="BD466" s="75"/>
      <c r="BE466" s="75"/>
      <c r="BF466" s="67" t="str">
        <f aca="false">IF($B466=BF$1,$C466,"")</f>
        <v/>
      </c>
      <c r="BJ466" s="63" t="str">
        <f aca="false">IF($B466=BJ$1,$C466,"")</f>
        <v/>
      </c>
      <c r="BN466" s="6"/>
      <c r="BO466" s="2"/>
      <c r="BP466" s="2"/>
    </row>
    <row r="467" customFormat="false" ht="12.8" hidden="false" customHeight="false" outlineLevel="0" collapsed="false">
      <c r="A467" s="0" t="str">
        <f aca="false">IFERROR(IF(SMALL(Manquants!E$2:E$900,ROW()-1)=SMALL(Manquants!E$2:E$900,ROW()),"",SMALL(Manquants!E$2:E$900,ROW()-1)),"")</f>
        <v/>
      </c>
      <c r="B467" s="0" t="str">
        <f aca="false">IF(A467="","",VLOOKUP(A467,Manquants!E$1:F$900,2,0))</f>
        <v/>
      </c>
      <c r="C467" s="0" t="str">
        <f aca="false">IF(A467="","",SUMIFS(Manquants!AI:AI,Manquants!E:E,A467))</f>
        <v/>
      </c>
      <c r="J467" s="67" t="str">
        <f aca="false">IF($B467=J$1,$C467,"")</f>
        <v/>
      </c>
      <c r="N467" s="63" t="str">
        <f aca="false">IF($B467=N$1,$C467,"")</f>
        <v/>
      </c>
      <c r="R467" s="71" t="str">
        <f aca="false">IF($B467=R$1,$C467,"")</f>
        <v/>
      </c>
      <c r="V467" s="67" t="str">
        <f aca="false">IF($B467=V$1,$C467,"")</f>
        <v/>
      </c>
      <c r="Z467" s="63" t="str">
        <f aca="false">IF($B467=Z$1,$C467,"")</f>
        <v/>
      </c>
      <c r="AD467" s="71" t="str">
        <f aca="false">IF($B467=AD$1,$C467,"")</f>
        <v/>
      </c>
      <c r="AH467" s="67" t="str">
        <f aca="false">IF($B467=AH$1,$C467,"")</f>
        <v/>
      </c>
      <c r="AL467" s="63" t="str">
        <f aca="false">IF($B467=AL$1,$C467,"")</f>
        <v/>
      </c>
      <c r="AP467" s="71" t="str">
        <f aca="false">IF($B467=AP$1,$C467,"")</f>
        <v/>
      </c>
      <c r="AT467" s="67" t="str">
        <f aca="false">IF($B467=AT$1,$C467,"")</f>
        <v/>
      </c>
      <c r="AX467" s="63" t="str">
        <f aca="false">IF($B467=AX$1,$C467,"")</f>
        <v/>
      </c>
      <c r="BB467" s="71" t="str">
        <f aca="false">IF($B467=BB$1,$C467,"")</f>
        <v/>
      </c>
      <c r="BC467" s="75"/>
      <c r="BD467" s="75"/>
      <c r="BE467" s="75"/>
      <c r="BF467" s="67" t="str">
        <f aca="false">IF($B467=BF$1,$C467,"")</f>
        <v/>
      </c>
      <c r="BJ467" s="63" t="str">
        <f aca="false">IF($B467=BJ$1,$C467,"")</f>
        <v/>
      </c>
      <c r="BN467" s="6"/>
      <c r="BO467" s="2"/>
      <c r="BP467" s="2"/>
    </row>
    <row r="468" customFormat="false" ht="12.8" hidden="false" customHeight="false" outlineLevel="0" collapsed="false">
      <c r="A468" s="0" t="str">
        <f aca="false">IFERROR(IF(SMALL(Manquants!E$2:E$900,ROW()-1)=SMALL(Manquants!E$2:E$900,ROW()),"",SMALL(Manquants!E$2:E$900,ROW()-1)),"")</f>
        <v/>
      </c>
      <c r="B468" s="0" t="str">
        <f aca="false">IF(A468="","",VLOOKUP(A468,Manquants!E$1:F$900,2,0))</f>
        <v/>
      </c>
      <c r="C468" s="0" t="str">
        <f aca="false">IF(A468="","",SUMIFS(Manquants!AI:AI,Manquants!E:E,A468))</f>
        <v/>
      </c>
      <c r="J468" s="67" t="str">
        <f aca="false">IF($B468=J$1,$C468,"")</f>
        <v/>
      </c>
      <c r="N468" s="63" t="str">
        <f aca="false">IF($B468=N$1,$C468,"")</f>
        <v/>
      </c>
      <c r="R468" s="71" t="str">
        <f aca="false">IF($B468=R$1,$C468,"")</f>
        <v/>
      </c>
      <c r="V468" s="67" t="str">
        <f aca="false">IF($B468=V$1,$C468,"")</f>
        <v/>
      </c>
      <c r="Z468" s="63" t="str">
        <f aca="false">IF($B468=Z$1,$C468,"")</f>
        <v/>
      </c>
      <c r="AD468" s="71" t="str">
        <f aca="false">IF($B468=AD$1,$C468,"")</f>
        <v/>
      </c>
      <c r="AH468" s="67" t="str">
        <f aca="false">IF($B468=AH$1,$C468,"")</f>
        <v/>
      </c>
      <c r="AL468" s="63" t="str">
        <f aca="false">IF($B468=AL$1,$C468,"")</f>
        <v/>
      </c>
      <c r="AP468" s="71" t="str">
        <f aca="false">IF($B468=AP$1,$C468,"")</f>
        <v/>
      </c>
      <c r="AT468" s="67" t="str">
        <f aca="false">IF($B468=AT$1,$C468,"")</f>
        <v/>
      </c>
      <c r="AX468" s="63" t="str">
        <f aca="false">IF($B468=AX$1,$C468,"")</f>
        <v/>
      </c>
      <c r="BB468" s="71" t="str">
        <f aca="false">IF($B468=BB$1,$C468,"")</f>
        <v/>
      </c>
      <c r="BC468" s="75"/>
      <c r="BD468" s="75"/>
      <c r="BE468" s="75"/>
      <c r="BF468" s="67" t="str">
        <f aca="false">IF($B468=BF$1,$C468,"")</f>
        <v/>
      </c>
      <c r="BJ468" s="63" t="str">
        <f aca="false">IF($B468=BJ$1,$C468,"")</f>
        <v/>
      </c>
      <c r="BN468" s="6"/>
      <c r="BO468" s="2"/>
      <c r="BP468" s="2"/>
    </row>
    <row r="469" customFormat="false" ht="12.8" hidden="false" customHeight="false" outlineLevel="0" collapsed="false">
      <c r="A469" s="0" t="str">
        <f aca="false">IFERROR(IF(SMALL(Manquants!E$2:E$900,ROW()-1)=SMALL(Manquants!E$2:E$900,ROW()),"",SMALL(Manquants!E$2:E$900,ROW()-1)),"")</f>
        <v/>
      </c>
      <c r="B469" s="0" t="str">
        <f aca="false">IF(A469="","",VLOOKUP(A469,Manquants!E$1:F$900,2,0))</f>
        <v/>
      </c>
      <c r="C469" s="0" t="str">
        <f aca="false">IF(A469="","",SUMIFS(Manquants!AI:AI,Manquants!E:E,A469))</f>
        <v/>
      </c>
      <c r="J469" s="67" t="str">
        <f aca="false">IF($B469=J$1,$C469,"")</f>
        <v/>
      </c>
      <c r="N469" s="63" t="str">
        <f aca="false">IF($B469=N$1,$C469,"")</f>
        <v/>
      </c>
      <c r="R469" s="71" t="str">
        <f aca="false">IF($B469=R$1,$C469,"")</f>
        <v/>
      </c>
      <c r="V469" s="67" t="str">
        <f aca="false">IF($B469=V$1,$C469,"")</f>
        <v/>
      </c>
      <c r="Z469" s="63" t="str">
        <f aca="false">IF($B469=Z$1,$C469,"")</f>
        <v/>
      </c>
      <c r="AD469" s="71" t="str">
        <f aca="false">IF($B469=AD$1,$C469,"")</f>
        <v/>
      </c>
      <c r="AH469" s="67" t="str">
        <f aca="false">IF($B469=AH$1,$C469,"")</f>
        <v/>
      </c>
      <c r="AL469" s="63" t="str">
        <f aca="false">IF($B469=AL$1,$C469,"")</f>
        <v/>
      </c>
      <c r="AP469" s="71" t="str">
        <f aca="false">IF($B469=AP$1,$C469,"")</f>
        <v/>
      </c>
      <c r="AT469" s="67" t="str">
        <f aca="false">IF($B469=AT$1,$C469,"")</f>
        <v/>
      </c>
      <c r="AX469" s="63" t="str">
        <f aca="false">IF($B469=AX$1,$C469,"")</f>
        <v/>
      </c>
      <c r="BB469" s="71" t="str">
        <f aca="false">IF($B469=BB$1,$C469,"")</f>
        <v/>
      </c>
      <c r="BC469" s="75"/>
      <c r="BD469" s="75"/>
      <c r="BE469" s="75"/>
      <c r="BF469" s="67" t="str">
        <f aca="false">IF($B469=BF$1,$C469,"")</f>
        <v/>
      </c>
      <c r="BJ469" s="63" t="str">
        <f aca="false">IF($B469=BJ$1,$C469,"")</f>
        <v/>
      </c>
      <c r="BN469" s="6"/>
      <c r="BO469" s="2"/>
      <c r="BP469" s="2"/>
    </row>
    <row r="470" customFormat="false" ht="12.8" hidden="false" customHeight="false" outlineLevel="0" collapsed="false">
      <c r="A470" s="0" t="str">
        <f aca="false">IFERROR(IF(SMALL(Manquants!E$2:E$900,ROW()-1)=SMALL(Manquants!E$2:E$900,ROW()),"",SMALL(Manquants!E$2:E$900,ROW()-1)),"")</f>
        <v/>
      </c>
      <c r="B470" s="0" t="str">
        <f aca="false">IF(A470="","",VLOOKUP(A470,Manquants!E$1:F$900,2,0))</f>
        <v/>
      </c>
      <c r="C470" s="0" t="str">
        <f aca="false">IF(A470="","",SUMIFS(Manquants!AI:AI,Manquants!E:E,A470))</f>
        <v/>
      </c>
      <c r="J470" s="67" t="str">
        <f aca="false">IF($B470=J$1,$C470,"")</f>
        <v/>
      </c>
      <c r="N470" s="63" t="str">
        <f aca="false">IF($B470=N$1,$C470,"")</f>
        <v/>
      </c>
      <c r="R470" s="71" t="str">
        <f aca="false">IF($B470=R$1,$C470,"")</f>
        <v/>
      </c>
      <c r="V470" s="67" t="str">
        <f aca="false">IF($B470=V$1,$C470,"")</f>
        <v/>
      </c>
      <c r="Z470" s="63" t="str">
        <f aca="false">IF($B470=Z$1,$C470,"")</f>
        <v/>
      </c>
      <c r="AD470" s="71" t="str">
        <f aca="false">IF($B470=AD$1,$C470,"")</f>
        <v/>
      </c>
      <c r="AH470" s="67" t="str">
        <f aca="false">IF($B470=AH$1,$C470,"")</f>
        <v/>
      </c>
      <c r="AL470" s="63" t="str">
        <f aca="false">IF($B470=AL$1,$C470,"")</f>
        <v/>
      </c>
      <c r="AP470" s="71" t="str">
        <f aca="false">IF($B470=AP$1,$C470,"")</f>
        <v/>
      </c>
      <c r="AT470" s="67" t="str">
        <f aca="false">IF($B470=AT$1,$C470,"")</f>
        <v/>
      </c>
      <c r="AX470" s="63" t="str">
        <f aca="false">IF($B470=AX$1,$C470,"")</f>
        <v/>
      </c>
      <c r="BB470" s="71" t="str">
        <f aca="false">IF($B470=BB$1,$C470,"")</f>
        <v/>
      </c>
      <c r="BC470" s="75"/>
      <c r="BD470" s="75"/>
      <c r="BE470" s="75"/>
      <c r="BF470" s="67" t="str">
        <f aca="false">IF($B470=BF$1,$C470,"")</f>
        <v/>
      </c>
      <c r="BJ470" s="63" t="str">
        <f aca="false">IF($B470=BJ$1,$C470,"")</f>
        <v/>
      </c>
      <c r="BN470" s="6"/>
      <c r="BO470" s="2"/>
      <c r="BP470" s="2"/>
    </row>
    <row r="471" customFormat="false" ht="12.8" hidden="false" customHeight="false" outlineLevel="0" collapsed="false">
      <c r="A471" s="0" t="str">
        <f aca="false">IFERROR(IF(SMALL(Manquants!E$2:E$900,ROW()-1)=SMALL(Manquants!E$2:E$900,ROW()),"",SMALL(Manquants!E$2:E$900,ROW()-1)),"")</f>
        <v/>
      </c>
      <c r="B471" s="0" t="str">
        <f aca="false">IF(A471="","",VLOOKUP(A471,Manquants!E$1:F$900,2,0))</f>
        <v/>
      </c>
      <c r="C471" s="0" t="str">
        <f aca="false">IF(A471="","",SUMIFS(Manquants!AI:AI,Manquants!E:E,A471))</f>
        <v/>
      </c>
      <c r="J471" s="67" t="str">
        <f aca="false">IF($B471=J$1,$C471,"")</f>
        <v/>
      </c>
      <c r="N471" s="63" t="str">
        <f aca="false">IF($B471=N$1,$C471,"")</f>
        <v/>
      </c>
      <c r="R471" s="71" t="str">
        <f aca="false">IF($B471=R$1,$C471,"")</f>
        <v/>
      </c>
      <c r="V471" s="67" t="str">
        <f aca="false">IF($B471=V$1,$C471,"")</f>
        <v/>
      </c>
      <c r="Z471" s="63" t="str">
        <f aca="false">IF($B471=Z$1,$C471,"")</f>
        <v/>
      </c>
      <c r="AD471" s="71" t="str">
        <f aca="false">IF($B471=AD$1,$C471,"")</f>
        <v/>
      </c>
      <c r="AH471" s="67" t="str">
        <f aca="false">IF($B471=AH$1,$C471,"")</f>
        <v/>
      </c>
      <c r="AL471" s="63" t="str">
        <f aca="false">IF($B471=AL$1,$C471,"")</f>
        <v/>
      </c>
      <c r="AP471" s="71" t="str">
        <f aca="false">IF($B471=AP$1,$C471,"")</f>
        <v/>
      </c>
      <c r="AT471" s="67" t="str">
        <f aca="false">IF($B471=AT$1,$C471,"")</f>
        <v/>
      </c>
      <c r="AX471" s="63" t="str">
        <f aca="false">IF($B471=AX$1,$C471,"")</f>
        <v/>
      </c>
      <c r="BB471" s="71" t="str">
        <f aca="false">IF($B471=BB$1,$C471,"")</f>
        <v/>
      </c>
      <c r="BC471" s="75"/>
      <c r="BD471" s="75"/>
      <c r="BE471" s="75"/>
      <c r="BF471" s="67" t="str">
        <f aca="false">IF($B471=BF$1,$C471,"")</f>
        <v/>
      </c>
      <c r="BJ471" s="63" t="str">
        <f aca="false">IF($B471=BJ$1,$C471,"")</f>
        <v/>
      </c>
      <c r="BN471" s="6"/>
      <c r="BO471" s="2"/>
      <c r="BP471" s="2"/>
    </row>
    <row r="472" customFormat="false" ht="12.8" hidden="false" customHeight="false" outlineLevel="0" collapsed="false">
      <c r="A472" s="0" t="str">
        <f aca="false">IFERROR(IF(SMALL(Manquants!E$2:E$900,ROW()-1)=SMALL(Manquants!E$2:E$900,ROW()),"",SMALL(Manquants!E$2:E$900,ROW()-1)),"")</f>
        <v/>
      </c>
      <c r="B472" s="0" t="str">
        <f aca="false">IF(A472="","",VLOOKUP(A472,Manquants!E$1:F$900,2,0))</f>
        <v/>
      </c>
      <c r="C472" s="0" t="str">
        <f aca="false">IF(A472="","",SUMIFS(Manquants!AI:AI,Manquants!E:E,A472))</f>
        <v/>
      </c>
      <c r="J472" s="67" t="str">
        <f aca="false">IF($B472=J$1,$C472,"")</f>
        <v/>
      </c>
      <c r="N472" s="63" t="str">
        <f aca="false">IF($B472=N$1,$C472,"")</f>
        <v/>
      </c>
      <c r="R472" s="71" t="str">
        <f aca="false">IF($B472=R$1,$C472,"")</f>
        <v/>
      </c>
      <c r="V472" s="67" t="str">
        <f aca="false">IF($B472=V$1,$C472,"")</f>
        <v/>
      </c>
      <c r="Z472" s="63" t="str">
        <f aca="false">IF($B472=Z$1,$C472,"")</f>
        <v/>
      </c>
      <c r="AD472" s="71" t="str">
        <f aca="false">IF($B472=AD$1,$C472,"")</f>
        <v/>
      </c>
      <c r="AH472" s="67" t="str">
        <f aca="false">IF($B472=AH$1,$C472,"")</f>
        <v/>
      </c>
      <c r="AL472" s="63" t="str">
        <f aca="false">IF($B472=AL$1,$C472,"")</f>
        <v/>
      </c>
      <c r="AP472" s="71" t="str">
        <f aca="false">IF($B472=AP$1,$C472,"")</f>
        <v/>
      </c>
      <c r="AT472" s="67" t="str">
        <f aca="false">IF($B472=AT$1,$C472,"")</f>
        <v/>
      </c>
      <c r="AX472" s="63" t="str">
        <f aca="false">IF($B472=AX$1,$C472,"")</f>
        <v/>
      </c>
      <c r="BB472" s="71" t="str">
        <f aca="false">IF($B472=BB$1,$C472,"")</f>
        <v/>
      </c>
      <c r="BC472" s="75"/>
      <c r="BD472" s="75"/>
      <c r="BE472" s="75"/>
      <c r="BF472" s="67" t="str">
        <f aca="false">IF($B472=BF$1,$C472,"")</f>
        <v/>
      </c>
      <c r="BJ472" s="63" t="str">
        <f aca="false">IF($B472=BJ$1,$C472,"")</f>
        <v/>
      </c>
      <c r="BN472" s="6"/>
      <c r="BO472" s="2"/>
      <c r="BP472" s="2"/>
    </row>
    <row r="473" customFormat="false" ht="12.8" hidden="false" customHeight="false" outlineLevel="0" collapsed="false">
      <c r="A473" s="0" t="str">
        <f aca="false">IFERROR(IF(SMALL(Manquants!E$2:E$900,ROW()-1)=SMALL(Manquants!E$2:E$900,ROW()),"",SMALL(Manquants!E$2:E$900,ROW()-1)),"")</f>
        <v/>
      </c>
      <c r="B473" s="0" t="str">
        <f aca="false">IF(A473="","",VLOOKUP(A473,Manquants!E$1:F$900,2,0))</f>
        <v/>
      </c>
      <c r="C473" s="0" t="str">
        <f aca="false">IF(A473="","",SUMIFS(Manquants!AI:AI,Manquants!E:E,A473))</f>
        <v/>
      </c>
      <c r="J473" s="67" t="str">
        <f aca="false">IF($B473=J$1,$C473,"")</f>
        <v/>
      </c>
      <c r="N473" s="63" t="str">
        <f aca="false">IF($B473=N$1,$C473,"")</f>
        <v/>
      </c>
      <c r="R473" s="71" t="str">
        <f aca="false">IF($B473=R$1,$C473,"")</f>
        <v/>
      </c>
      <c r="V473" s="67" t="str">
        <f aca="false">IF($B473=V$1,$C473,"")</f>
        <v/>
      </c>
      <c r="Z473" s="63" t="str">
        <f aca="false">IF($B473=Z$1,$C473,"")</f>
        <v/>
      </c>
      <c r="AD473" s="71" t="str">
        <f aca="false">IF($B473=AD$1,$C473,"")</f>
        <v/>
      </c>
      <c r="AH473" s="67" t="str">
        <f aca="false">IF($B473=AH$1,$C473,"")</f>
        <v/>
      </c>
      <c r="AL473" s="63" t="str">
        <f aca="false">IF($B473=AL$1,$C473,"")</f>
        <v/>
      </c>
      <c r="AP473" s="71" t="str">
        <f aca="false">IF($B473=AP$1,$C473,"")</f>
        <v/>
      </c>
      <c r="AT473" s="67" t="str">
        <f aca="false">IF($B473=AT$1,$C473,"")</f>
        <v/>
      </c>
      <c r="AX473" s="63" t="str">
        <f aca="false">IF($B473=AX$1,$C473,"")</f>
        <v/>
      </c>
      <c r="BB473" s="71" t="str">
        <f aca="false">IF($B473=BB$1,$C473,"")</f>
        <v/>
      </c>
      <c r="BC473" s="75"/>
      <c r="BD473" s="75"/>
      <c r="BE473" s="75"/>
      <c r="BF473" s="67" t="str">
        <f aca="false">IF($B473=BF$1,$C473,"")</f>
        <v/>
      </c>
      <c r="BJ473" s="63" t="str">
        <f aca="false">IF($B473=BJ$1,$C473,"")</f>
        <v/>
      </c>
      <c r="BN473" s="6"/>
      <c r="BO473" s="2"/>
      <c r="BP473" s="2"/>
    </row>
    <row r="474" customFormat="false" ht="12.8" hidden="false" customHeight="false" outlineLevel="0" collapsed="false">
      <c r="A474" s="0" t="str">
        <f aca="false">IFERROR(IF(SMALL(Manquants!E$2:E$900,ROW()-1)=SMALL(Manquants!E$2:E$900,ROW()),"",SMALL(Manquants!E$2:E$900,ROW()-1)),"")</f>
        <v/>
      </c>
      <c r="B474" s="0" t="str">
        <f aca="false">IF(A474="","",VLOOKUP(A474,Manquants!E$1:F$900,2,0))</f>
        <v/>
      </c>
      <c r="C474" s="0" t="str">
        <f aca="false">IF(A474="","",SUMIFS(Manquants!AI:AI,Manquants!E:E,A474))</f>
        <v/>
      </c>
      <c r="J474" s="67" t="str">
        <f aca="false">IF($B474=J$1,$C474,"")</f>
        <v/>
      </c>
      <c r="N474" s="63" t="str">
        <f aca="false">IF($B474=N$1,$C474,"")</f>
        <v/>
      </c>
      <c r="R474" s="71" t="str">
        <f aca="false">IF($B474=R$1,$C474,"")</f>
        <v/>
      </c>
      <c r="V474" s="67" t="str">
        <f aca="false">IF($B474=V$1,$C474,"")</f>
        <v/>
      </c>
      <c r="Z474" s="63" t="str">
        <f aca="false">IF($B474=Z$1,$C474,"")</f>
        <v/>
      </c>
      <c r="AD474" s="71" t="str">
        <f aca="false">IF($B474=AD$1,$C474,"")</f>
        <v/>
      </c>
      <c r="AH474" s="67" t="str">
        <f aca="false">IF($B474=AH$1,$C474,"")</f>
        <v/>
      </c>
      <c r="AL474" s="63" t="str">
        <f aca="false">IF($B474=AL$1,$C474,"")</f>
        <v/>
      </c>
      <c r="AP474" s="71" t="str">
        <f aca="false">IF($B474=AP$1,$C474,"")</f>
        <v/>
      </c>
      <c r="AT474" s="67" t="str">
        <f aca="false">IF($B474=AT$1,$C474,"")</f>
        <v/>
      </c>
      <c r="AX474" s="63" t="str">
        <f aca="false">IF($B474=AX$1,$C474,"")</f>
        <v/>
      </c>
      <c r="BB474" s="71" t="str">
        <f aca="false">IF($B474=BB$1,$C474,"")</f>
        <v/>
      </c>
      <c r="BC474" s="75"/>
      <c r="BD474" s="75"/>
      <c r="BE474" s="75"/>
      <c r="BF474" s="67" t="str">
        <f aca="false">IF($B474=BF$1,$C474,"")</f>
        <v/>
      </c>
      <c r="BJ474" s="63" t="str">
        <f aca="false">IF($B474=BJ$1,$C474,"")</f>
        <v/>
      </c>
      <c r="BN474" s="6"/>
      <c r="BO474" s="2"/>
      <c r="BP474" s="2"/>
    </row>
    <row r="475" customFormat="false" ht="12.8" hidden="false" customHeight="false" outlineLevel="0" collapsed="false">
      <c r="A475" s="0" t="str">
        <f aca="false">IFERROR(IF(SMALL(Manquants!E$2:E$900,ROW()-1)=SMALL(Manquants!E$2:E$900,ROW()),"",SMALL(Manquants!E$2:E$900,ROW()-1)),"")</f>
        <v/>
      </c>
      <c r="B475" s="0" t="str">
        <f aca="false">IF(A475="","",VLOOKUP(A475,Manquants!E$1:F$900,2,0))</f>
        <v/>
      </c>
      <c r="C475" s="0" t="str">
        <f aca="false">IF(A475="","",SUMIFS(Manquants!AI:AI,Manquants!E:E,A475))</f>
        <v/>
      </c>
      <c r="J475" s="67" t="str">
        <f aca="false">IF($B475=J$1,$C475,"")</f>
        <v/>
      </c>
      <c r="N475" s="63" t="str">
        <f aca="false">IF($B475=N$1,$C475,"")</f>
        <v/>
      </c>
      <c r="R475" s="71" t="str">
        <f aca="false">IF($B475=R$1,$C475,"")</f>
        <v/>
      </c>
      <c r="V475" s="67" t="str">
        <f aca="false">IF($B475=V$1,$C475,"")</f>
        <v/>
      </c>
      <c r="Z475" s="63" t="str">
        <f aca="false">IF($B475=Z$1,$C475,"")</f>
        <v/>
      </c>
      <c r="AD475" s="71" t="str">
        <f aca="false">IF($B475=AD$1,$C475,"")</f>
        <v/>
      </c>
      <c r="AH475" s="67" t="str">
        <f aca="false">IF($B475=AH$1,$C475,"")</f>
        <v/>
      </c>
      <c r="AL475" s="63" t="str">
        <f aca="false">IF($B475=AL$1,$C475,"")</f>
        <v/>
      </c>
      <c r="AP475" s="71" t="str">
        <f aca="false">IF($B475=AP$1,$C475,"")</f>
        <v/>
      </c>
      <c r="AT475" s="67" t="str">
        <f aca="false">IF($B475=AT$1,$C475,"")</f>
        <v/>
      </c>
      <c r="AX475" s="63" t="str">
        <f aca="false">IF($B475=AX$1,$C475,"")</f>
        <v/>
      </c>
      <c r="BB475" s="71" t="str">
        <f aca="false">IF($B475=BB$1,$C475,"")</f>
        <v/>
      </c>
      <c r="BC475" s="75"/>
      <c r="BD475" s="75"/>
      <c r="BE475" s="75"/>
      <c r="BF475" s="67" t="str">
        <f aca="false">IF($B475=BF$1,$C475,"")</f>
        <v/>
      </c>
      <c r="BJ475" s="63" t="str">
        <f aca="false">IF($B475=BJ$1,$C475,"")</f>
        <v/>
      </c>
      <c r="BN475" s="6"/>
      <c r="BO475" s="2"/>
      <c r="BP475" s="2"/>
    </row>
    <row r="476" customFormat="false" ht="12.8" hidden="false" customHeight="false" outlineLevel="0" collapsed="false">
      <c r="A476" s="0" t="str">
        <f aca="false">IFERROR(IF(SMALL(Manquants!E$2:E$900,ROW()-1)=SMALL(Manquants!E$2:E$900,ROW()),"",SMALL(Manquants!E$2:E$900,ROW()-1)),"")</f>
        <v/>
      </c>
      <c r="B476" s="0" t="str">
        <f aca="false">IF(A476="","",VLOOKUP(A476,Manquants!E$1:F$900,2,0))</f>
        <v/>
      </c>
      <c r="C476" s="0" t="str">
        <f aca="false">IF(A476="","",SUMIFS(Manquants!AI:AI,Manquants!E:E,A476))</f>
        <v/>
      </c>
      <c r="J476" s="67" t="str">
        <f aca="false">IF($B476=J$1,$C476,"")</f>
        <v/>
      </c>
      <c r="N476" s="63" t="str">
        <f aca="false">IF($B476=N$1,$C476,"")</f>
        <v/>
      </c>
      <c r="R476" s="71" t="str">
        <f aca="false">IF($B476=R$1,$C476,"")</f>
        <v/>
      </c>
      <c r="V476" s="67" t="str">
        <f aca="false">IF($B476=V$1,$C476,"")</f>
        <v/>
      </c>
      <c r="Z476" s="63" t="str">
        <f aca="false">IF($B476=Z$1,$C476,"")</f>
        <v/>
      </c>
      <c r="AD476" s="71" t="str">
        <f aca="false">IF($B476=AD$1,$C476,"")</f>
        <v/>
      </c>
      <c r="AH476" s="67" t="str">
        <f aca="false">IF($B476=AH$1,$C476,"")</f>
        <v/>
      </c>
      <c r="AL476" s="63" t="str">
        <f aca="false">IF($B476=AL$1,$C476,"")</f>
        <v/>
      </c>
      <c r="AP476" s="71" t="str">
        <f aca="false">IF($B476=AP$1,$C476,"")</f>
        <v/>
      </c>
      <c r="AT476" s="67" t="str">
        <f aca="false">IF($B476=AT$1,$C476,"")</f>
        <v/>
      </c>
      <c r="AX476" s="63" t="str">
        <f aca="false">IF($B476=AX$1,$C476,"")</f>
        <v/>
      </c>
      <c r="BB476" s="71" t="str">
        <f aca="false">IF($B476=BB$1,$C476,"")</f>
        <v/>
      </c>
      <c r="BC476" s="75"/>
      <c r="BD476" s="75"/>
      <c r="BE476" s="75"/>
      <c r="BF476" s="67" t="str">
        <f aca="false">IF($B476=BF$1,$C476,"")</f>
        <v/>
      </c>
      <c r="BJ476" s="63" t="str">
        <f aca="false">IF($B476=BJ$1,$C476,"")</f>
        <v/>
      </c>
      <c r="BN476" s="6"/>
      <c r="BO476" s="2"/>
      <c r="BP476" s="2"/>
    </row>
    <row r="477" customFormat="false" ht="12.8" hidden="false" customHeight="false" outlineLevel="0" collapsed="false">
      <c r="A477" s="0" t="str">
        <f aca="false">IFERROR(IF(SMALL(Manquants!E$2:E$900,ROW()-1)=SMALL(Manquants!E$2:E$900,ROW()),"",SMALL(Manquants!E$2:E$900,ROW()-1)),"")</f>
        <v/>
      </c>
      <c r="B477" s="0" t="str">
        <f aca="false">IF(A477="","",VLOOKUP(A477,Manquants!E$1:F$900,2,0))</f>
        <v/>
      </c>
      <c r="C477" s="0" t="str">
        <f aca="false">IF(A477="","",SUMIFS(Manquants!AI:AI,Manquants!E:E,A477))</f>
        <v/>
      </c>
      <c r="J477" s="67" t="str">
        <f aca="false">IF($B477=J$1,$C477,"")</f>
        <v/>
      </c>
      <c r="N477" s="63" t="str">
        <f aca="false">IF($B477=N$1,$C477,"")</f>
        <v/>
      </c>
      <c r="R477" s="71" t="str">
        <f aca="false">IF($B477=R$1,$C477,"")</f>
        <v/>
      </c>
      <c r="V477" s="67" t="str">
        <f aca="false">IF($B477=V$1,$C477,"")</f>
        <v/>
      </c>
      <c r="Z477" s="63" t="str">
        <f aca="false">IF($B477=Z$1,$C477,"")</f>
        <v/>
      </c>
      <c r="AD477" s="71" t="str">
        <f aca="false">IF($B477=AD$1,$C477,"")</f>
        <v/>
      </c>
      <c r="AH477" s="67" t="str">
        <f aca="false">IF($B477=AH$1,$C477,"")</f>
        <v/>
      </c>
      <c r="AL477" s="63" t="str">
        <f aca="false">IF($B477=AL$1,$C477,"")</f>
        <v/>
      </c>
      <c r="AP477" s="71" t="str">
        <f aca="false">IF($B477=AP$1,$C477,"")</f>
        <v/>
      </c>
      <c r="AT477" s="67" t="str">
        <f aca="false">IF($B477=AT$1,$C477,"")</f>
        <v/>
      </c>
      <c r="AX477" s="63" t="str">
        <f aca="false">IF($B477=AX$1,$C477,"")</f>
        <v/>
      </c>
      <c r="BB477" s="71" t="str">
        <f aca="false">IF($B477=BB$1,$C477,"")</f>
        <v/>
      </c>
      <c r="BC477" s="75"/>
      <c r="BD477" s="75"/>
      <c r="BE477" s="75"/>
      <c r="BF477" s="67" t="str">
        <f aca="false">IF($B477=BF$1,$C477,"")</f>
        <v/>
      </c>
      <c r="BJ477" s="63" t="str">
        <f aca="false">IF($B477=BJ$1,$C477,"")</f>
        <v/>
      </c>
      <c r="BN477" s="6"/>
      <c r="BO477" s="2"/>
      <c r="BP477" s="2"/>
    </row>
    <row r="478" customFormat="false" ht="12.8" hidden="false" customHeight="false" outlineLevel="0" collapsed="false">
      <c r="A478" s="0" t="str">
        <f aca="false">IFERROR(IF(SMALL(Manquants!E$2:E$900,ROW()-1)=SMALL(Manquants!E$2:E$900,ROW()),"",SMALL(Manquants!E$2:E$900,ROW()-1)),"")</f>
        <v/>
      </c>
      <c r="B478" s="0" t="str">
        <f aca="false">IF(A478="","",VLOOKUP(A478,Manquants!E$1:F$900,2,0))</f>
        <v/>
      </c>
      <c r="C478" s="0" t="str">
        <f aca="false">IF(A478="","",SUMIFS(Manquants!AI:AI,Manquants!E:E,A478))</f>
        <v/>
      </c>
      <c r="J478" s="67" t="str">
        <f aca="false">IF($B478=J$1,$C478,"")</f>
        <v/>
      </c>
      <c r="N478" s="63" t="str">
        <f aca="false">IF($B478=N$1,$C478,"")</f>
        <v/>
      </c>
      <c r="R478" s="71" t="str">
        <f aca="false">IF($B478=R$1,$C478,"")</f>
        <v/>
      </c>
      <c r="V478" s="67" t="str">
        <f aca="false">IF($B478=V$1,$C478,"")</f>
        <v/>
      </c>
      <c r="Z478" s="63" t="str">
        <f aca="false">IF($B478=Z$1,$C478,"")</f>
        <v/>
      </c>
      <c r="AD478" s="71" t="str">
        <f aca="false">IF($B478=AD$1,$C478,"")</f>
        <v/>
      </c>
      <c r="AH478" s="67" t="str">
        <f aca="false">IF($B478=AH$1,$C478,"")</f>
        <v/>
      </c>
      <c r="AL478" s="63" t="str">
        <f aca="false">IF($B478=AL$1,$C478,"")</f>
        <v/>
      </c>
      <c r="AP478" s="71" t="str">
        <f aca="false">IF($B478=AP$1,$C478,"")</f>
        <v/>
      </c>
      <c r="AT478" s="67" t="str">
        <f aca="false">IF($B478=AT$1,$C478,"")</f>
        <v/>
      </c>
      <c r="AX478" s="63" t="str">
        <f aca="false">IF($B478=AX$1,$C478,"")</f>
        <v/>
      </c>
      <c r="BB478" s="71" t="str">
        <f aca="false">IF($B478=BB$1,$C478,"")</f>
        <v/>
      </c>
      <c r="BC478" s="75"/>
      <c r="BD478" s="75"/>
      <c r="BE478" s="75"/>
      <c r="BF478" s="67" t="str">
        <f aca="false">IF($B478=BF$1,$C478,"")</f>
        <v/>
      </c>
      <c r="BJ478" s="63" t="str">
        <f aca="false">IF($B478=BJ$1,$C478,"")</f>
        <v/>
      </c>
      <c r="BN478" s="6"/>
      <c r="BO478" s="2"/>
      <c r="BP478" s="2"/>
    </row>
    <row r="479" customFormat="false" ht="12.8" hidden="false" customHeight="false" outlineLevel="0" collapsed="false">
      <c r="A479" s="0" t="str">
        <f aca="false">IFERROR(IF(SMALL(Manquants!E$2:E$900,ROW()-1)=SMALL(Manquants!E$2:E$900,ROW()),"",SMALL(Manquants!E$2:E$900,ROW()-1)),"")</f>
        <v/>
      </c>
      <c r="B479" s="0" t="str">
        <f aca="false">IF(A479="","",VLOOKUP(A479,Manquants!E$1:F$900,2,0))</f>
        <v/>
      </c>
      <c r="C479" s="0" t="str">
        <f aca="false">IF(A479="","",SUMIFS(Manquants!AI:AI,Manquants!E:E,A479))</f>
        <v/>
      </c>
      <c r="J479" s="67" t="str">
        <f aca="false">IF($B479=J$1,$C479,"")</f>
        <v/>
      </c>
      <c r="N479" s="63" t="str">
        <f aca="false">IF($B479=N$1,$C479,"")</f>
        <v/>
      </c>
      <c r="R479" s="71" t="str">
        <f aca="false">IF($B479=R$1,$C479,"")</f>
        <v/>
      </c>
      <c r="V479" s="67" t="str">
        <f aca="false">IF($B479=V$1,$C479,"")</f>
        <v/>
      </c>
      <c r="Z479" s="63" t="str">
        <f aca="false">IF($B479=Z$1,$C479,"")</f>
        <v/>
      </c>
      <c r="AD479" s="71" t="str">
        <f aca="false">IF($B479=AD$1,$C479,"")</f>
        <v/>
      </c>
      <c r="AH479" s="67" t="str">
        <f aca="false">IF($B479=AH$1,$C479,"")</f>
        <v/>
      </c>
      <c r="AL479" s="63" t="str">
        <f aca="false">IF($B479=AL$1,$C479,"")</f>
        <v/>
      </c>
      <c r="AP479" s="71" t="str">
        <f aca="false">IF($B479=AP$1,$C479,"")</f>
        <v/>
      </c>
      <c r="AT479" s="67" t="str">
        <f aca="false">IF($B479=AT$1,$C479,"")</f>
        <v/>
      </c>
      <c r="AX479" s="63" t="str">
        <f aca="false">IF($B479=AX$1,$C479,"")</f>
        <v/>
      </c>
      <c r="BB479" s="71" t="str">
        <f aca="false">IF($B479=BB$1,$C479,"")</f>
        <v/>
      </c>
      <c r="BC479" s="75"/>
      <c r="BD479" s="75"/>
      <c r="BE479" s="75"/>
      <c r="BF479" s="67" t="str">
        <f aca="false">IF($B479=BF$1,$C479,"")</f>
        <v/>
      </c>
      <c r="BJ479" s="63" t="str">
        <f aca="false">IF($B479=BJ$1,$C479,"")</f>
        <v/>
      </c>
      <c r="BN479" s="6"/>
      <c r="BO479" s="2"/>
      <c r="BP479" s="2"/>
    </row>
    <row r="480" customFormat="false" ht="12.8" hidden="false" customHeight="false" outlineLevel="0" collapsed="false">
      <c r="A480" s="0" t="str">
        <f aca="false">IFERROR(IF(SMALL(Manquants!E$2:E$900,ROW()-1)=SMALL(Manquants!E$2:E$900,ROW()),"",SMALL(Manquants!E$2:E$900,ROW()-1)),"")</f>
        <v/>
      </c>
      <c r="B480" s="0" t="str">
        <f aca="false">IF(A480="","",VLOOKUP(A480,Manquants!E$1:F$900,2,0))</f>
        <v/>
      </c>
      <c r="C480" s="0" t="str">
        <f aca="false">IF(A480="","",SUMIFS(Manquants!AI:AI,Manquants!E:E,A480))</f>
        <v/>
      </c>
      <c r="J480" s="67" t="str">
        <f aca="false">IF($B480=J$1,$C480,"")</f>
        <v/>
      </c>
      <c r="N480" s="63" t="str">
        <f aca="false">IF($B480=N$1,$C480,"")</f>
        <v/>
      </c>
      <c r="R480" s="71" t="str">
        <f aca="false">IF($B480=R$1,$C480,"")</f>
        <v/>
      </c>
      <c r="V480" s="67" t="str">
        <f aca="false">IF($B480=V$1,$C480,"")</f>
        <v/>
      </c>
      <c r="Z480" s="63" t="str">
        <f aca="false">IF($B480=Z$1,$C480,"")</f>
        <v/>
      </c>
      <c r="AD480" s="71" t="str">
        <f aca="false">IF($B480=AD$1,$C480,"")</f>
        <v/>
      </c>
      <c r="AH480" s="67" t="str">
        <f aca="false">IF($B480=AH$1,$C480,"")</f>
        <v/>
      </c>
      <c r="AL480" s="63" t="str">
        <f aca="false">IF($B480=AL$1,$C480,"")</f>
        <v/>
      </c>
      <c r="AP480" s="71" t="str">
        <f aca="false">IF($B480=AP$1,$C480,"")</f>
        <v/>
      </c>
      <c r="AT480" s="67" t="str">
        <f aca="false">IF($B480=AT$1,$C480,"")</f>
        <v/>
      </c>
      <c r="AX480" s="63" t="str">
        <f aca="false">IF($B480=AX$1,$C480,"")</f>
        <v/>
      </c>
      <c r="BB480" s="71" t="str">
        <f aca="false">IF($B480=BB$1,$C480,"")</f>
        <v/>
      </c>
      <c r="BC480" s="75"/>
      <c r="BD480" s="75"/>
      <c r="BE480" s="75"/>
      <c r="BF480" s="67" t="str">
        <f aca="false">IF($B480=BF$1,$C480,"")</f>
        <v/>
      </c>
      <c r="BJ480" s="63" t="str">
        <f aca="false">IF($B480=BJ$1,$C480,"")</f>
        <v/>
      </c>
      <c r="BN480" s="6"/>
      <c r="BO480" s="2"/>
      <c r="BP480" s="2"/>
    </row>
    <row r="481" customFormat="false" ht="12.8" hidden="false" customHeight="false" outlineLevel="0" collapsed="false">
      <c r="A481" s="0" t="str">
        <f aca="false">IFERROR(IF(SMALL(Manquants!E$2:E$900,ROW()-1)=SMALL(Manquants!E$2:E$900,ROW()),"",SMALL(Manquants!E$2:E$900,ROW()-1)),"")</f>
        <v/>
      </c>
      <c r="B481" s="0" t="str">
        <f aca="false">IF(A481="","",VLOOKUP(A481,Manquants!E$1:F$900,2,0))</f>
        <v/>
      </c>
      <c r="C481" s="0" t="str">
        <f aca="false">IF(A481="","",SUMIFS(Manquants!AI:AI,Manquants!E:E,A481))</f>
        <v/>
      </c>
      <c r="J481" s="67" t="str">
        <f aca="false">IF($B481=J$1,$C481,"")</f>
        <v/>
      </c>
      <c r="N481" s="63" t="str">
        <f aca="false">IF($B481=N$1,$C481,"")</f>
        <v/>
      </c>
      <c r="R481" s="71" t="str">
        <f aca="false">IF($B481=R$1,$C481,"")</f>
        <v/>
      </c>
      <c r="V481" s="67" t="str">
        <f aca="false">IF($B481=V$1,$C481,"")</f>
        <v/>
      </c>
      <c r="Z481" s="63" t="str">
        <f aca="false">IF($B481=Z$1,$C481,"")</f>
        <v/>
      </c>
      <c r="AD481" s="71" t="str">
        <f aca="false">IF($B481=AD$1,$C481,"")</f>
        <v/>
      </c>
      <c r="AH481" s="67" t="str">
        <f aca="false">IF($B481=AH$1,$C481,"")</f>
        <v/>
      </c>
      <c r="AL481" s="63" t="str">
        <f aca="false">IF($B481=AL$1,$C481,"")</f>
        <v/>
      </c>
      <c r="AP481" s="71" t="str">
        <f aca="false">IF($B481=AP$1,$C481,"")</f>
        <v/>
      </c>
      <c r="AT481" s="67" t="str">
        <f aca="false">IF($B481=AT$1,$C481,"")</f>
        <v/>
      </c>
      <c r="AX481" s="63" t="str">
        <f aca="false">IF($B481=AX$1,$C481,"")</f>
        <v/>
      </c>
      <c r="BB481" s="71" t="str">
        <f aca="false">IF($B481=BB$1,$C481,"")</f>
        <v/>
      </c>
      <c r="BC481" s="75"/>
      <c r="BD481" s="75"/>
      <c r="BE481" s="75"/>
      <c r="BF481" s="67" t="str">
        <f aca="false">IF($B481=BF$1,$C481,"")</f>
        <v/>
      </c>
      <c r="BJ481" s="63" t="str">
        <f aca="false">IF($B481=BJ$1,$C481,"")</f>
        <v/>
      </c>
      <c r="BN481" s="6"/>
      <c r="BO481" s="2"/>
      <c r="BP481" s="2"/>
    </row>
    <row r="482" customFormat="false" ht="12.8" hidden="false" customHeight="false" outlineLevel="0" collapsed="false">
      <c r="A482" s="0" t="str">
        <f aca="false">IFERROR(IF(SMALL(Manquants!E$2:E$900,ROW()-1)=SMALL(Manquants!E$2:E$900,ROW()),"",SMALL(Manquants!E$2:E$900,ROW()-1)),"")</f>
        <v/>
      </c>
      <c r="B482" s="0" t="str">
        <f aca="false">IF(A482="","",VLOOKUP(A482,Manquants!E$1:F$900,2,0))</f>
        <v/>
      </c>
      <c r="C482" s="0" t="str">
        <f aca="false">IF(A482="","",SUMIFS(Manquants!AI:AI,Manquants!E:E,A482))</f>
        <v/>
      </c>
      <c r="J482" s="67" t="str">
        <f aca="false">IF($B482=J$1,$C482,"")</f>
        <v/>
      </c>
      <c r="N482" s="63" t="str">
        <f aca="false">IF($B482=N$1,$C482,"")</f>
        <v/>
      </c>
      <c r="R482" s="71" t="str">
        <f aca="false">IF($B482=R$1,$C482,"")</f>
        <v/>
      </c>
      <c r="V482" s="67" t="str">
        <f aca="false">IF($B482=V$1,$C482,"")</f>
        <v/>
      </c>
      <c r="Z482" s="63" t="str">
        <f aca="false">IF($B482=Z$1,$C482,"")</f>
        <v/>
      </c>
      <c r="AD482" s="71" t="str">
        <f aca="false">IF($B482=AD$1,$C482,"")</f>
        <v/>
      </c>
      <c r="AH482" s="67" t="str">
        <f aca="false">IF($B482=AH$1,$C482,"")</f>
        <v/>
      </c>
      <c r="AL482" s="63" t="str">
        <f aca="false">IF($B482=AL$1,$C482,"")</f>
        <v/>
      </c>
      <c r="AP482" s="71" t="str">
        <f aca="false">IF($B482=AP$1,$C482,"")</f>
        <v/>
      </c>
      <c r="AT482" s="67" t="str">
        <f aca="false">IF($B482=AT$1,$C482,"")</f>
        <v/>
      </c>
      <c r="AX482" s="63" t="str">
        <f aca="false">IF($B482=AX$1,$C482,"")</f>
        <v/>
      </c>
      <c r="BB482" s="71" t="str">
        <f aca="false">IF($B482=BB$1,$C482,"")</f>
        <v/>
      </c>
      <c r="BC482" s="75"/>
      <c r="BD482" s="75"/>
      <c r="BE482" s="75"/>
      <c r="BF482" s="67" t="str">
        <f aca="false">IF($B482=BF$1,$C482,"")</f>
        <v/>
      </c>
      <c r="BJ482" s="63" t="str">
        <f aca="false">IF($B482=BJ$1,$C482,"")</f>
        <v/>
      </c>
      <c r="BN482" s="6"/>
      <c r="BO482" s="2"/>
      <c r="BP482" s="2"/>
    </row>
    <row r="483" customFormat="false" ht="12.8" hidden="false" customHeight="false" outlineLevel="0" collapsed="false">
      <c r="A483" s="0" t="str">
        <f aca="false">IFERROR(IF(SMALL(Manquants!E$2:E$900,ROW()-1)=SMALL(Manquants!E$2:E$900,ROW()),"",SMALL(Manquants!E$2:E$900,ROW()-1)),"")</f>
        <v/>
      </c>
      <c r="B483" s="0" t="str">
        <f aca="false">IF(A483="","",VLOOKUP(A483,Manquants!E$1:F$900,2,0))</f>
        <v/>
      </c>
      <c r="C483" s="0" t="str">
        <f aca="false">IF(A483="","",SUMIFS(Manquants!AI:AI,Manquants!E:E,A483))</f>
        <v/>
      </c>
      <c r="J483" s="67" t="str">
        <f aca="false">IF($B483=J$1,$C483,"")</f>
        <v/>
      </c>
      <c r="N483" s="63" t="str">
        <f aca="false">IF($B483=N$1,$C483,"")</f>
        <v/>
      </c>
      <c r="R483" s="71" t="str">
        <f aca="false">IF($B483=R$1,$C483,"")</f>
        <v/>
      </c>
      <c r="V483" s="67" t="str">
        <f aca="false">IF($B483=V$1,$C483,"")</f>
        <v/>
      </c>
      <c r="Z483" s="63" t="str">
        <f aca="false">IF($B483=Z$1,$C483,"")</f>
        <v/>
      </c>
      <c r="AD483" s="71" t="str">
        <f aca="false">IF($B483=AD$1,$C483,"")</f>
        <v/>
      </c>
      <c r="AH483" s="67" t="str">
        <f aca="false">IF($B483=AH$1,$C483,"")</f>
        <v/>
      </c>
      <c r="AL483" s="63" t="str">
        <f aca="false">IF($B483=AL$1,$C483,"")</f>
        <v/>
      </c>
      <c r="AP483" s="71" t="str">
        <f aca="false">IF($B483=AP$1,$C483,"")</f>
        <v/>
      </c>
      <c r="AT483" s="67" t="str">
        <f aca="false">IF($B483=AT$1,$C483,"")</f>
        <v/>
      </c>
      <c r="AX483" s="63" t="str">
        <f aca="false">IF($B483=AX$1,$C483,"")</f>
        <v/>
      </c>
      <c r="BB483" s="71" t="str">
        <f aca="false">IF($B483=BB$1,$C483,"")</f>
        <v/>
      </c>
      <c r="BC483" s="75"/>
      <c r="BD483" s="75"/>
      <c r="BE483" s="75"/>
      <c r="BF483" s="67" t="str">
        <f aca="false">IF($B483=BF$1,$C483,"")</f>
        <v/>
      </c>
      <c r="BJ483" s="63" t="str">
        <f aca="false">IF($B483=BJ$1,$C483,"")</f>
        <v/>
      </c>
      <c r="BN483" s="6"/>
      <c r="BO483" s="2"/>
      <c r="BP483" s="2"/>
    </row>
    <row r="484" customFormat="false" ht="12.8" hidden="false" customHeight="false" outlineLevel="0" collapsed="false">
      <c r="A484" s="0" t="str">
        <f aca="false">IFERROR(IF(SMALL(Manquants!E$2:E$900,ROW()-1)=SMALL(Manquants!E$2:E$900,ROW()),"",SMALL(Manquants!E$2:E$900,ROW()-1)),"")</f>
        <v/>
      </c>
      <c r="B484" s="0" t="str">
        <f aca="false">IF(A484="","",VLOOKUP(A484,Manquants!E$1:F$900,2,0))</f>
        <v/>
      </c>
      <c r="C484" s="0" t="str">
        <f aca="false">IF(A484="","",SUMIFS(Manquants!AI:AI,Manquants!E:E,A484))</f>
        <v/>
      </c>
      <c r="J484" s="67" t="str">
        <f aca="false">IF($B484=J$1,$C484,"")</f>
        <v/>
      </c>
      <c r="N484" s="63" t="str">
        <f aca="false">IF($B484=N$1,$C484,"")</f>
        <v/>
      </c>
      <c r="R484" s="71" t="str">
        <f aca="false">IF($B484=R$1,$C484,"")</f>
        <v/>
      </c>
      <c r="V484" s="67" t="str">
        <f aca="false">IF($B484=V$1,$C484,"")</f>
        <v/>
      </c>
      <c r="Z484" s="63" t="str">
        <f aca="false">IF($B484=Z$1,$C484,"")</f>
        <v/>
      </c>
      <c r="AD484" s="71" t="str">
        <f aca="false">IF($B484=AD$1,$C484,"")</f>
        <v/>
      </c>
      <c r="AH484" s="67" t="str">
        <f aca="false">IF($B484=AH$1,$C484,"")</f>
        <v/>
      </c>
      <c r="AL484" s="63" t="str">
        <f aca="false">IF($B484=AL$1,$C484,"")</f>
        <v/>
      </c>
      <c r="AP484" s="71" t="str">
        <f aca="false">IF($B484=AP$1,$C484,"")</f>
        <v/>
      </c>
      <c r="AT484" s="67" t="str">
        <f aca="false">IF($B484=AT$1,$C484,"")</f>
        <v/>
      </c>
      <c r="AX484" s="63" t="str">
        <f aca="false">IF($B484=AX$1,$C484,"")</f>
        <v/>
      </c>
      <c r="BB484" s="71" t="str">
        <f aca="false">IF($B484=BB$1,$C484,"")</f>
        <v/>
      </c>
      <c r="BC484" s="75"/>
      <c r="BD484" s="75"/>
      <c r="BE484" s="75"/>
      <c r="BF484" s="67" t="str">
        <f aca="false">IF($B484=BF$1,$C484,"")</f>
        <v/>
      </c>
      <c r="BJ484" s="63" t="str">
        <f aca="false">IF($B484=BJ$1,$C484,"")</f>
        <v/>
      </c>
      <c r="BN484" s="6"/>
      <c r="BO484" s="2"/>
      <c r="BP484" s="2"/>
    </row>
    <row r="485" customFormat="false" ht="12.8" hidden="false" customHeight="false" outlineLevel="0" collapsed="false">
      <c r="A485" s="0" t="str">
        <f aca="false">IFERROR(IF(SMALL(Manquants!E$2:E$900,ROW()-1)=SMALL(Manquants!E$2:E$900,ROW()),"",SMALL(Manquants!E$2:E$900,ROW()-1)),"")</f>
        <v/>
      </c>
      <c r="B485" s="0" t="str">
        <f aca="false">IF(A485="","",VLOOKUP(A485,Manquants!E$1:F$900,2,0))</f>
        <v/>
      </c>
      <c r="C485" s="0" t="str">
        <f aca="false">IF(A485="","",SUMIFS(Manquants!AI:AI,Manquants!E:E,A485))</f>
        <v/>
      </c>
      <c r="J485" s="67" t="str">
        <f aca="false">IF($B485=J$1,$C485,"")</f>
        <v/>
      </c>
      <c r="N485" s="63" t="str">
        <f aca="false">IF($B485=N$1,$C485,"")</f>
        <v/>
      </c>
      <c r="R485" s="71" t="str">
        <f aca="false">IF($B485=R$1,$C485,"")</f>
        <v/>
      </c>
      <c r="V485" s="67" t="str">
        <f aca="false">IF($B485=V$1,$C485,"")</f>
        <v/>
      </c>
      <c r="Z485" s="63" t="str">
        <f aca="false">IF($B485=Z$1,$C485,"")</f>
        <v/>
      </c>
      <c r="AD485" s="71" t="str">
        <f aca="false">IF($B485=AD$1,$C485,"")</f>
        <v/>
      </c>
      <c r="AH485" s="67" t="str">
        <f aca="false">IF($B485=AH$1,$C485,"")</f>
        <v/>
      </c>
      <c r="AL485" s="63" t="str">
        <f aca="false">IF($B485=AL$1,$C485,"")</f>
        <v/>
      </c>
      <c r="AP485" s="71" t="str">
        <f aca="false">IF($B485=AP$1,$C485,"")</f>
        <v/>
      </c>
      <c r="AT485" s="67" t="str">
        <f aca="false">IF($B485=AT$1,$C485,"")</f>
        <v/>
      </c>
      <c r="AX485" s="63" t="str">
        <f aca="false">IF($B485=AX$1,$C485,"")</f>
        <v/>
      </c>
      <c r="BB485" s="71" t="str">
        <f aca="false">IF($B485=BB$1,$C485,"")</f>
        <v/>
      </c>
      <c r="BC485" s="75"/>
      <c r="BD485" s="75"/>
      <c r="BE485" s="75"/>
      <c r="BF485" s="67" t="str">
        <f aca="false">IF($B485=BF$1,$C485,"")</f>
        <v/>
      </c>
      <c r="BJ485" s="63" t="str">
        <f aca="false">IF($B485=BJ$1,$C485,"")</f>
        <v/>
      </c>
      <c r="BN485" s="6"/>
      <c r="BO485" s="2"/>
      <c r="BP485" s="2"/>
    </row>
    <row r="486" customFormat="false" ht="12.8" hidden="false" customHeight="false" outlineLevel="0" collapsed="false">
      <c r="A486" s="0" t="str">
        <f aca="false">IFERROR(IF(SMALL(Manquants!E$2:E$900,ROW()-1)=SMALL(Manquants!E$2:E$900,ROW()),"",SMALL(Manquants!E$2:E$900,ROW()-1)),"")</f>
        <v/>
      </c>
      <c r="B486" s="0" t="str">
        <f aca="false">IF(A486="","",VLOOKUP(A486,Manquants!E$1:F$900,2,0))</f>
        <v/>
      </c>
      <c r="C486" s="0" t="str">
        <f aca="false">IF(A486="","",SUMIFS(Manquants!AI:AI,Manquants!E:E,A486))</f>
        <v/>
      </c>
      <c r="J486" s="67" t="str">
        <f aca="false">IF($B486=J$1,$C486,"")</f>
        <v/>
      </c>
      <c r="N486" s="63" t="str">
        <f aca="false">IF($B486=N$1,$C486,"")</f>
        <v/>
      </c>
      <c r="R486" s="71" t="str">
        <f aca="false">IF($B486=R$1,$C486,"")</f>
        <v/>
      </c>
      <c r="V486" s="67" t="str">
        <f aca="false">IF($B486=V$1,$C486,"")</f>
        <v/>
      </c>
      <c r="Z486" s="63" t="str">
        <f aca="false">IF($B486=Z$1,$C486,"")</f>
        <v/>
      </c>
      <c r="AD486" s="71" t="str">
        <f aca="false">IF($B486=AD$1,$C486,"")</f>
        <v/>
      </c>
      <c r="AH486" s="67" t="str">
        <f aca="false">IF($B486=AH$1,$C486,"")</f>
        <v/>
      </c>
      <c r="AL486" s="63" t="str">
        <f aca="false">IF($B486=AL$1,$C486,"")</f>
        <v/>
      </c>
      <c r="AP486" s="71" t="str">
        <f aca="false">IF($B486=AP$1,$C486,"")</f>
        <v/>
      </c>
      <c r="AT486" s="67" t="str">
        <f aca="false">IF($B486=AT$1,$C486,"")</f>
        <v/>
      </c>
      <c r="AX486" s="63" t="str">
        <f aca="false">IF($B486=AX$1,$C486,"")</f>
        <v/>
      </c>
      <c r="BB486" s="71" t="str">
        <f aca="false">IF($B486=BB$1,$C486,"")</f>
        <v/>
      </c>
      <c r="BC486" s="75"/>
      <c r="BD486" s="75"/>
      <c r="BE486" s="75"/>
      <c r="BF486" s="67" t="str">
        <f aca="false">IF($B486=BF$1,$C486,"")</f>
        <v/>
      </c>
      <c r="BJ486" s="63" t="str">
        <f aca="false">IF($B486=BJ$1,$C486,"")</f>
        <v/>
      </c>
      <c r="BN486" s="6"/>
      <c r="BO486" s="2"/>
      <c r="BP486" s="2"/>
    </row>
    <row r="487" customFormat="false" ht="12.8" hidden="false" customHeight="false" outlineLevel="0" collapsed="false">
      <c r="A487" s="0" t="str">
        <f aca="false">IFERROR(IF(SMALL(Manquants!E$2:E$900,ROW()-1)=SMALL(Manquants!E$2:E$900,ROW()),"",SMALL(Manquants!E$2:E$900,ROW()-1)),"")</f>
        <v/>
      </c>
      <c r="B487" s="0" t="str">
        <f aca="false">IF(A487="","",VLOOKUP(A487,Manquants!E$1:F$900,2,0))</f>
        <v/>
      </c>
      <c r="C487" s="0" t="str">
        <f aca="false">IF(A487="","",SUMIFS(Manquants!AI:AI,Manquants!E:E,A487))</f>
        <v/>
      </c>
      <c r="J487" s="67" t="str">
        <f aca="false">IF($B487=J$1,$C487,"")</f>
        <v/>
      </c>
      <c r="N487" s="63" t="str">
        <f aca="false">IF($B487=N$1,$C487,"")</f>
        <v/>
      </c>
      <c r="R487" s="71" t="str">
        <f aca="false">IF($B487=R$1,$C487,"")</f>
        <v/>
      </c>
      <c r="V487" s="67" t="str">
        <f aca="false">IF($B487=V$1,$C487,"")</f>
        <v/>
      </c>
      <c r="Z487" s="63" t="str">
        <f aca="false">IF($B487=Z$1,$C487,"")</f>
        <v/>
      </c>
      <c r="AD487" s="71" t="str">
        <f aca="false">IF($B487=AD$1,$C487,"")</f>
        <v/>
      </c>
      <c r="AH487" s="67" t="str">
        <f aca="false">IF($B487=AH$1,$C487,"")</f>
        <v/>
      </c>
      <c r="AL487" s="63" t="str">
        <f aca="false">IF($B487=AL$1,$C487,"")</f>
        <v/>
      </c>
      <c r="AP487" s="71" t="str">
        <f aca="false">IF($B487=AP$1,$C487,"")</f>
        <v/>
      </c>
      <c r="AT487" s="67" t="str">
        <f aca="false">IF($B487=AT$1,$C487,"")</f>
        <v/>
      </c>
      <c r="AX487" s="63" t="str">
        <f aca="false">IF($B487=AX$1,$C487,"")</f>
        <v/>
      </c>
      <c r="BB487" s="71" t="str">
        <f aca="false">IF($B487=BB$1,$C487,"")</f>
        <v/>
      </c>
      <c r="BC487" s="75"/>
      <c r="BD487" s="75"/>
      <c r="BE487" s="75"/>
      <c r="BF487" s="67" t="str">
        <f aca="false">IF($B487=BF$1,$C487,"")</f>
        <v/>
      </c>
      <c r="BJ487" s="63" t="str">
        <f aca="false">IF($B487=BJ$1,$C487,"")</f>
        <v/>
      </c>
      <c r="BN487" s="6"/>
      <c r="BO487" s="2"/>
      <c r="BP487" s="2"/>
    </row>
    <row r="488" customFormat="false" ht="12.8" hidden="false" customHeight="false" outlineLevel="0" collapsed="false">
      <c r="A488" s="0" t="str">
        <f aca="false">IFERROR(IF(SMALL(Manquants!E$2:E$900,ROW()-1)=SMALL(Manquants!E$2:E$900,ROW()),"",SMALL(Manquants!E$2:E$900,ROW()-1)),"")</f>
        <v/>
      </c>
      <c r="B488" s="0" t="str">
        <f aca="false">IF(A488="","",VLOOKUP(A488,Manquants!E$1:F$900,2,0))</f>
        <v/>
      </c>
      <c r="C488" s="0" t="str">
        <f aca="false">IF(A488="","",SUMIFS(Manquants!AI:AI,Manquants!E:E,A488))</f>
        <v/>
      </c>
      <c r="J488" s="67" t="str">
        <f aca="false">IF($B488=J$1,$C488,"")</f>
        <v/>
      </c>
      <c r="N488" s="63" t="str">
        <f aca="false">IF($B488=N$1,$C488,"")</f>
        <v/>
      </c>
      <c r="R488" s="71" t="str">
        <f aca="false">IF($B488=R$1,$C488,"")</f>
        <v/>
      </c>
      <c r="V488" s="67" t="str">
        <f aca="false">IF($B488=V$1,$C488,"")</f>
        <v/>
      </c>
      <c r="Z488" s="63" t="str">
        <f aca="false">IF($B488=Z$1,$C488,"")</f>
        <v/>
      </c>
      <c r="AD488" s="71" t="str">
        <f aca="false">IF($B488=AD$1,$C488,"")</f>
        <v/>
      </c>
      <c r="AH488" s="67" t="str">
        <f aca="false">IF($B488=AH$1,$C488,"")</f>
        <v/>
      </c>
      <c r="AL488" s="63" t="str">
        <f aca="false">IF($B488=AL$1,$C488,"")</f>
        <v/>
      </c>
      <c r="AP488" s="71" t="str">
        <f aca="false">IF($B488=AP$1,$C488,"")</f>
        <v/>
      </c>
      <c r="AT488" s="67" t="str">
        <f aca="false">IF($B488=AT$1,$C488,"")</f>
        <v/>
      </c>
      <c r="AX488" s="63" t="str">
        <f aca="false">IF($B488=AX$1,$C488,"")</f>
        <v/>
      </c>
      <c r="BB488" s="71" t="str">
        <f aca="false">IF($B488=BB$1,$C488,"")</f>
        <v/>
      </c>
      <c r="BC488" s="75"/>
      <c r="BD488" s="75"/>
      <c r="BE488" s="75"/>
      <c r="BF488" s="67" t="str">
        <f aca="false">IF($B488=BF$1,$C488,"")</f>
        <v/>
      </c>
      <c r="BJ488" s="63" t="str">
        <f aca="false">IF($B488=BJ$1,$C488,"")</f>
        <v/>
      </c>
      <c r="BN488" s="6"/>
      <c r="BO488" s="2"/>
      <c r="BP488" s="2"/>
    </row>
    <row r="489" customFormat="false" ht="12.8" hidden="false" customHeight="false" outlineLevel="0" collapsed="false">
      <c r="A489" s="0" t="str">
        <f aca="false">IFERROR(IF(SMALL(Manquants!E$2:E$900,ROW()-1)=SMALL(Manquants!E$2:E$900,ROW()),"",SMALL(Manquants!E$2:E$900,ROW()-1)),"")</f>
        <v/>
      </c>
      <c r="B489" s="0" t="str">
        <f aca="false">IF(A489="","",VLOOKUP(A489,Manquants!E$1:F$900,2,0))</f>
        <v/>
      </c>
      <c r="C489" s="0" t="str">
        <f aca="false">IF(A489="","",SUMIFS(Manquants!AI:AI,Manquants!E:E,A489))</f>
        <v/>
      </c>
      <c r="J489" s="67" t="str">
        <f aca="false">IF($B489=J$1,$C489,"")</f>
        <v/>
      </c>
      <c r="N489" s="63" t="str">
        <f aca="false">IF($B489=N$1,$C489,"")</f>
        <v/>
      </c>
      <c r="R489" s="71" t="str">
        <f aca="false">IF($B489=R$1,$C489,"")</f>
        <v/>
      </c>
      <c r="V489" s="67" t="str">
        <f aca="false">IF($B489=V$1,$C489,"")</f>
        <v/>
      </c>
      <c r="Z489" s="63" t="str">
        <f aca="false">IF($B489=Z$1,$C489,"")</f>
        <v/>
      </c>
      <c r="AD489" s="71" t="str">
        <f aca="false">IF($B489=AD$1,$C489,"")</f>
        <v/>
      </c>
      <c r="AH489" s="67" t="str">
        <f aca="false">IF($B489=AH$1,$C489,"")</f>
        <v/>
      </c>
      <c r="AL489" s="63" t="str">
        <f aca="false">IF($B489=AL$1,$C489,"")</f>
        <v/>
      </c>
      <c r="AP489" s="71" t="str">
        <f aca="false">IF($B489=AP$1,$C489,"")</f>
        <v/>
      </c>
      <c r="AT489" s="67" t="str">
        <f aca="false">IF($B489=AT$1,$C489,"")</f>
        <v/>
      </c>
      <c r="AX489" s="63" t="str">
        <f aca="false">IF($B489=AX$1,$C489,"")</f>
        <v/>
      </c>
      <c r="BB489" s="71" t="str">
        <f aca="false">IF($B489=BB$1,$C489,"")</f>
        <v/>
      </c>
      <c r="BC489" s="75"/>
      <c r="BD489" s="75"/>
      <c r="BE489" s="75"/>
      <c r="BF489" s="67" t="str">
        <f aca="false">IF($B489=BF$1,$C489,"")</f>
        <v/>
      </c>
      <c r="BJ489" s="63" t="str">
        <f aca="false">IF($B489=BJ$1,$C489,"")</f>
        <v/>
      </c>
      <c r="BN489" s="6"/>
      <c r="BO489" s="2"/>
      <c r="BP489" s="2"/>
    </row>
    <row r="490" customFormat="false" ht="12.8" hidden="false" customHeight="false" outlineLevel="0" collapsed="false">
      <c r="A490" s="0" t="str">
        <f aca="false">IFERROR(IF(SMALL(Manquants!E$2:E$900,ROW()-1)=SMALL(Manquants!E$2:E$900,ROW()),"",SMALL(Manquants!E$2:E$900,ROW()-1)),"")</f>
        <v/>
      </c>
      <c r="B490" s="0" t="str">
        <f aca="false">IF(A490="","",VLOOKUP(A490,Manquants!E$1:F$900,2,0))</f>
        <v/>
      </c>
      <c r="C490" s="0" t="str">
        <f aca="false">IF(A490="","",SUMIFS(Manquants!AI:AI,Manquants!E:E,A490))</f>
        <v/>
      </c>
      <c r="J490" s="67" t="str">
        <f aca="false">IF($B490=J$1,$C490,"")</f>
        <v/>
      </c>
      <c r="N490" s="63" t="str">
        <f aca="false">IF($B490=N$1,$C490,"")</f>
        <v/>
      </c>
      <c r="R490" s="71" t="str">
        <f aca="false">IF($B490=R$1,$C490,"")</f>
        <v/>
      </c>
      <c r="V490" s="67" t="str">
        <f aca="false">IF($B490=V$1,$C490,"")</f>
        <v/>
      </c>
      <c r="Z490" s="63" t="str">
        <f aca="false">IF($B490=Z$1,$C490,"")</f>
        <v/>
      </c>
      <c r="AD490" s="71" t="str">
        <f aca="false">IF($B490=AD$1,$C490,"")</f>
        <v/>
      </c>
      <c r="AH490" s="67" t="str">
        <f aca="false">IF($B490=AH$1,$C490,"")</f>
        <v/>
      </c>
      <c r="AL490" s="63" t="str">
        <f aca="false">IF($B490=AL$1,$C490,"")</f>
        <v/>
      </c>
      <c r="AP490" s="71" t="str">
        <f aca="false">IF($B490=AP$1,$C490,"")</f>
        <v/>
      </c>
      <c r="AT490" s="67" t="str">
        <f aca="false">IF($B490=AT$1,$C490,"")</f>
        <v/>
      </c>
      <c r="AX490" s="63" t="str">
        <f aca="false">IF($B490=AX$1,$C490,"")</f>
        <v/>
      </c>
      <c r="BB490" s="71" t="str">
        <f aca="false">IF($B490=BB$1,$C490,"")</f>
        <v/>
      </c>
      <c r="BC490" s="75"/>
      <c r="BD490" s="75"/>
      <c r="BE490" s="75"/>
      <c r="BF490" s="67" t="str">
        <f aca="false">IF($B490=BF$1,$C490,"")</f>
        <v/>
      </c>
      <c r="BJ490" s="63" t="str">
        <f aca="false">IF($B490=BJ$1,$C490,"")</f>
        <v/>
      </c>
      <c r="BN490" s="6"/>
      <c r="BO490" s="2"/>
      <c r="BP490" s="2"/>
    </row>
    <row r="491" customFormat="false" ht="12.8" hidden="false" customHeight="false" outlineLevel="0" collapsed="false">
      <c r="A491" s="0" t="str">
        <f aca="false">IFERROR(IF(SMALL(Manquants!E$2:E$900,ROW()-1)=SMALL(Manquants!E$2:E$900,ROW()),"",SMALL(Manquants!E$2:E$900,ROW()-1)),"")</f>
        <v/>
      </c>
      <c r="B491" s="0" t="str">
        <f aca="false">IF(A491="","",VLOOKUP(A491,Manquants!E$1:F$900,2,0))</f>
        <v/>
      </c>
      <c r="C491" s="0" t="str">
        <f aca="false">IF(A491="","",SUMIFS(Manquants!AI:AI,Manquants!E:E,A491))</f>
        <v/>
      </c>
      <c r="J491" s="67" t="str">
        <f aca="false">IF($B491=J$1,$C491,"")</f>
        <v/>
      </c>
      <c r="N491" s="63" t="str">
        <f aca="false">IF($B491=N$1,$C491,"")</f>
        <v/>
      </c>
      <c r="R491" s="71" t="str">
        <f aca="false">IF($B491=R$1,$C491,"")</f>
        <v/>
      </c>
      <c r="V491" s="67" t="str">
        <f aca="false">IF($B491=V$1,$C491,"")</f>
        <v/>
      </c>
      <c r="Z491" s="63" t="str">
        <f aca="false">IF($B491=Z$1,$C491,"")</f>
        <v/>
      </c>
      <c r="AD491" s="71" t="str">
        <f aca="false">IF($B491=AD$1,$C491,"")</f>
        <v/>
      </c>
      <c r="AH491" s="67" t="str">
        <f aca="false">IF($B491=AH$1,$C491,"")</f>
        <v/>
      </c>
      <c r="AL491" s="63" t="str">
        <f aca="false">IF($B491=AL$1,$C491,"")</f>
        <v/>
      </c>
      <c r="AP491" s="71" t="str">
        <f aca="false">IF($B491=AP$1,$C491,"")</f>
        <v/>
      </c>
      <c r="AT491" s="67" t="str">
        <f aca="false">IF($B491=AT$1,$C491,"")</f>
        <v/>
      </c>
      <c r="AX491" s="63" t="str">
        <f aca="false">IF($B491=AX$1,$C491,"")</f>
        <v/>
      </c>
      <c r="BB491" s="71" t="str">
        <f aca="false">IF($B491=BB$1,$C491,"")</f>
        <v/>
      </c>
      <c r="BC491" s="75"/>
      <c r="BD491" s="75"/>
      <c r="BE491" s="75"/>
      <c r="BF491" s="67" t="str">
        <f aca="false">IF($B491=BF$1,$C491,"")</f>
        <v/>
      </c>
      <c r="BJ491" s="63" t="str">
        <f aca="false">IF($B491=BJ$1,$C491,"")</f>
        <v/>
      </c>
      <c r="BN491" s="6"/>
      <c r="BO491" s="2"/>
      <c r="BP491" s="2"/>
    </row>
    <row r="492" customFormat="false" ht="12.8" hidden="false" customHeight="false" outlineLevel="0" collapsed="false">
      <c r="A492" s="0" t="str">
        <f aca="false">IFERROR(IF(SMALL(Manquants!E$2:E$900,ROW()-1)=SMALL(Manquants!E$2:E$900,ROW()),"",SMALL(Manquants!E$2:E$900,ROW()-1)),"")</f>
        <v/>
      </c>
      <c r="B492" s="0" t="str">
        <f aca="false">IF(A492="","",VLOOKUP(A492,Manquants!E$1:F$900,2,0))</f>
        <v/>
      </c>
      <c r="C492" s="0" t="str">
        <f aca="false">IF(A492="","",SUMIFS(Manquants!AI:AI,Manquants!E:E,A492))</f>
        <v/>
      </c>
      <c r="J492" s="67" t="str">
        <f aca="false">IF($B492=J$1,$C492,"")</f>
        <v/>
      </c>
      <c r="N492" s="63" t="str">
        <f aca="false">IF($B492=N$1,$C492,"")</f>
        <v/>
      </c>
      <c r="R492" s="71" t="str">
        <f aca="false">IF($B492=R$1,$C492,"")</f>
        <v/>
      </c>
      <c r="V492" s="67" t="str">
        <f aca="false">IF($B492=V$1,$C492,"")</f>
        <v/>
      </c>
      <c r="Z492" s="63" t="str">
        <f aca="false">IF($B492=Z$1,$C492,"")</f>
        <v/>
      </c>
      <c r="AD492" s="71" t="str">
        <f aca="false">IF($B492=AD$1,$C492,"")</f>
        <v/>
      </c>
      <c r="AH492" s="67" t="str">
        <f aca="false">IF($B492=AH$1,$C492,"")</f>
        <v/>
      </c>
      <c r="AL492" s="63" t="str">
        <f aca="false">IF($B492=AL$1,$C492,"")</f>
        <v/>
      </c>
      <c r="AP492" s="71" t="str">
        <f aca="false">IF($B492=AP$1,$C492,"")</f>
        <v/>
      </c>
      <c r="AT492" s="67" t="str">
        <f aca="false">IF($B492=AT$1,$C492,"")</f>
        <v/>
      </c>
      <c r="AX492" s="63" t="str">
        <f aca="false">IF($B492=AX$1,$C492,"")</f>
        <v/>
      </c>
      <c r="BB492" s="71" t="str">
        <f aca="false">IF($B492=BB$1,$C492,"")</f>
        <v/>
      </c>
      <c r="BC492" s="75"/>
      <c r="BD492" s="75"/>
      <c r="BE492" s="75"/>
      <c r="BF492" s="67" t="str">
        <f aca="false">IF($B492=BF$1,$C492,"")</f>
        <v/>
      </c>
      <c r="BJ492" s="63" t="str">
        <f aca="false">IF($B492=BJ$1,$C492,"")</f>
        <v/>
      </c>
      <c r="BN492" s="6"/>
      <c r="BO492" s="2"/>
      <c r="BP492" s="2"/>
    </row>
    <row r="493" customFormat="false" ht="12.8" hidden="false" customHeight="false" outlineLevel="0" collapsed="false">
      <c r="A493" s="0" t="str">
        <f aca="false">IFERROR(IF(SMALL(Manquants!E$2:E$900,ROW()-1)=SMALL(Manquants!E$2:E$900,ROW()),"",SMALL(Manquants!E$2:E$900,ROW()-1)),"")</f>
        <v/>
      </c>
      <c r="B493" s="0" t="str">
        <f aca="false">IF(A493="","",VLOOKUP(A493,Manquants!E$1:F$900,2,0))</f>
        <v/>
      </c>
      <c r="C493" s="0" t="str">
        <f aca="false">IF(A493="","",SUMIFS(Manquants!AI:AI,Manquants!E:E,A493))</f>
        <v/>
      </c>
      <c r="J493" s="67" t="str">
        <f aca="false">IF($B493=J$1,$C493,"")</f>
        <v/>
      </c>
      <c r="N493" s="63" t="str">
        <f aca="false">IF($B493=N$1,$C493,"")</f>
        <v/>
      </c>
      <c r="R493" s="71" t="str">
        <f aca="false">IF($B493=R$1,$C493,"")</f>
        <v/>
      </c>
      <c r="V493" s="67" t="str">
        <f aca="false">IF($B493=V$1,$C493,"")</f>
        <v/>
      </c>
      <c r="Z493" s="63" t="str">
        <f aca="false">IF($B493=Z$1,$C493,"")</f>
        <v/>
      </c>
      <c r="AD493" s="71" t="str">
        <f aca="false">IF($B493=AD$1,$C493,"")</f>
        <v/>
      </c>
      <c r="AH493" s="67" t="str">
        <f aca="false">IF($B493=AH$1,$C493,"")</f>
        <v/>
      </c>
      <c r="AL493" s="63" t="str">
        <f aca="false">IF($B493=AL$1,$C493,"")</f>
        <v/>
      </c>
      <c r="AP493" s="71" t="str">
        <f aca="false">IF($B493=AP$1,$C493,"")</f>
        <v/>
      </c>
      <c r="AT493" s="67" t="str">
        <f aca="false">IF($B493=AT$1,$C493,"")</f>
        <v/>
      </c>
      <c r="AX493" s="63" t="str">
        <f aca="false">IF($B493=AX$1,$C493,"")</f>
        <v/>
      </c>
      <c r="BB493" s="71" t="str">
        <f aca="false">IF($B493=BB$1,$C493,"")</f>
        <v/>
      </c>
      <c r="BC493" s="75"/>
      <c r="BD493" s="75"/>
      <c r="BE493" s="75"/>
      <c r="BF493" s="67" t="str">
        <f aca="false">IF($B493=BF$1,$C493,"")</f>
        <v/>
      </c>
      <c r="BJ493" s="63" t="str">
        <f aca="false">IF($B493=BJ$1,$C493,"")</f>
        <v/>
      </c>
      <c r="BN493" s="6"/>
      <c r="BO493" s="2"/>
      <c r="BP493" s="2"/>
    </row>
    <row r="494" customFormat="false" ht="12.8" hidden="false" customHeight="false" outlineLevel="0" collapsed="false">
      <c r="A494" s="0" t="str">
        <f aca="false">IFERROR(IF(SMALL(Manquants!E$2:E$900,ROW()-1)=SMALL(Manquants!E$2:E$900,ROW()),"",SMALL(Manquants!E$2:E$900,ROW()-1)),"")</f>
        <v/>
      </c>
      <c r="B494" s="0" t="str">
        <f aca="false">IF(A494="","",VLOOKUP(A494,Manquants!E$1:F$900,2,0))</f>
        <v/>
      </c>
      <c r="C494" s="0" t="str">
        <f aca="false">IF(A494="","",SUMIFS(Manquants!AI:AI,Manquants!E:E,A494))</f>
        <v/>
      </c>
      <c r="J494" s="67" t="str">
        <f aca="false">IF($B494=J$1,$C494,"")</f>
        <v/>
      </c>
      <c r="N494" s="63" t="str">
        <f aca="false">IF($B494=N$1,$C494,"")</f>
        <v/>
      </c>
      <c r="R494" s="71" t="str">
        <f aca="false">IF($B494=R$1,$C494,"")</f>
        <v/>
      </c>
      <c r="V494" s="67" t="str">
        <f aca="false">IF($B494=V$1,$C494,"")</f>
        <v/>
      </c>
      <c r="Z494" s="63" t="str">
        <f aca="false">IF($B494=Z$1,$C494,"")</f>
        <v/>
      </c>
      <c r="AD494" s="71" t="str">
        <f aca="false">IF($B494=AD$1,$C494,"")</f>
        <v/>
      </c>
      <c r="AH494" s="67" t="str">
        <f aca="false">IF($B494=AH$1,$C494,"")</f>
        <v/>
      </c>
      <c r="AL494" s="63" t="str">
        <f aca="false">IF($B494=AL$1,$C494,"")</f>
        <v/>
      </c>
      <c r="AP494" s="71" t="str">
        <f aca="false">IF($B494=AP$1,$C494,"")</f>
        <v/>
      </c>
      <c r="AT494" s="67" t="str">
        <f aca="false">IF($B494=AT$1,$C494,"")</f>
        <v/>
      </c>
      <c r="AX494" s="63" t="str">
        <f aca="false">IF($B494=AX$1,$C494,"")</f>
        <v/>
      </c>
      <c r="BB494" s="71" t="str">
        <f aca="false">IF($B494=BB$1,$C494,"")</f>
        <v/>
      </c>
      <c r="BC494" s="75"/>
      <c r="BD494" s="75"/>
      <c r="BE494" s="75"/>
      <c r="BF494" s="67" t="str">
        <f aca="false">IF($B494=BF$1,$C494,"")</f>
        <v/>
      </c>
      <c r="BJ494" s="63" t="str">
        <f aca="false">IF($B494=BJ$1,$C494,"")</f>
        <v/>
      </c>
      <c r="BN494" s="6"/>
      <c r="BO494" s="2"/>
      <c r="BP494" s="2"/>
    </row>
    <row r="495" customFormat="false" ht="12.8" hidden="false" customHeight="false" outlineLevel="0" collapsed="false">
      <c r="A495" s="0" t="str">
        <f aca="false">IFERROR(IF(SMALL(Manquants!E$2:E$900,ROW()-1)=SMALL(Manquants!E$2:E$900,ROW()),"",SMALL(Manquants!E$2:E$900,ROW()-1)),"")</f>
        <v/>
      </c>
      <c r="B495" s="0" t="str">
        <f aca="false">IF(A495="","",VLOOKUP(A495,Manquants!E$1:F$900,2,0))</f>
        <v/>
      </c>
      <c r="C495" s="0" t="str">
        <f aca="false">IF(A495="","",SUMIFS(Manquants!AI:AI,Manquants!E:E,A495))</f>
        <v/>
      </c>
      <c r="J495" s="67" t="str">
        <f aca="false">IF($B495=J$1,$C495,"")</f>
        <v/>
      </c>
      <c r="N495" s="63" t="str">
        <f aca="false">IF($B495=N$1,$C495,"")</f>
        <v/>
      </c>
      <c r="R495" s="71" t="str">
        <f aca="false">IF($B495=R$1,$C495,"")</f>
        <v/>
      </c>
      <c r="V495" s="67" t="str">
        <f aca="false">IF($B495=V$1,$C495,"")</f>
        <v/>
      </c>
      <c r="Z495" s="63" t="str">
        <f aca="false">IF($B495=Z$1,$C495,"")</f>
        <v/>
      </c>
      <c r="AD495" s="71" t="str">
        <f aca="false">IF($B495=AD$1,$C495,"")</f>
        <v/>
      </c>
      <c r="AH495" s="67" t="str">
        <f aca="false">IF($B495=AH$1,$C495,"")</f>
        <v/>
      </c>
      <c r="AL495" s="63" t="str">
        <f aca="false">IF($B495=AL$1,$C495,"")</f>
        <v/>
      </c>
      <c r="AP495" s="71" t="str">
        <f aca="false">IF($B495=AP$1,$C495,"")</f>
        <v/>
      </c>
      <c r="AT495" s="67" t="str">
        <f aca="false">IF($B495=AT$1,$C495,"")</f>
        <v/>
      </c>
      <c r="AX495" s="63" t="str">
        <f aca="false">IF($B495=AX$1,$C495,"")</f>
        <v/>
      </c>
      <c r="BB495" s="71" t="str">
        <f aca="false">IF($B495=BB$1,$C495,"")</f>
        <v/>
      </c>
      <c r="BC495" s="75"/>
      <c r="BD495" s="75"/>
      <c r="BE495" s="75"/>
      <c r="BF495" s="67" t="str">
        <f aca="false">IF($B495=BF$1,$C495,"")</f>
        <v/>
      </c>
      <c r="BJ495" s="63" t="str">
        <f aca="false">IF($B495=BJ$1,$C495,"")</f>
        <v/>
      </c>
      <c r="BN495" s="6"/>
      <c r="BO495" s="2"/>
      <c r="BP495" s="2"/>
    </row>
    <row r="496" customFormat="false" ht="12.8" hidden="false" customHeight="false" outlineLevel="0" collapsed="false">
      <c r="A496" s="0" t="str">
        <f aca="false">IFERROR(IF(SMALL(Manquants!E$2:E$900,ROW()-1)=SMALL(Manquants!E$2:E$900,ROW()),"",SMALL(Manquants!E$2:E$900,ROW()-1)),"")</f>
        <v/>
      </c>
      <c r="B496" s="0" t="str">
        <f aca="false">IF(A496="","",VLOOKUP(A496,Manquants!E$1:F$900,2,0))</f>
        <v/>
      </c>
      <c r="C496" s="0" t="str">
        <f aca="false">IF(A496="","",SUMIFS(Manquants!AI:AI,Manquants!E:E,A496))</f>
        <v/>
      </c>
      <c r="J496" s="67" t="str">
        <f aca="false">IF($B496=J$1,$C496,"")</f>
        <v/>
      </c>
      <c r="N496" s="63" t="str">
        <f aca="false">IF($B496=N$1,$C496,"")</f>
        <v/>
      </c>
      <c r="R496" s="71" t="str">
        <f aca="false">IF($B496=R$1,$C496,"")</f>
        <v/>
      </c>
      <c r="V496" s="67" t="str">
        <f aca="false">IF($B496=V$1,$C496,"")</f>
        <v/>
      </c>
      <c r="Z496" s="63" t="str">
        <f aca="false">IF($B496=Z$1,$C496,"")</f>
        <v/>
      </c>
      <c r="AD496" s="71" t="str">
        <f aca="false">IF($B496=AD$1,$C496,"")</f>
        <v/>
      </c>
      <c r="AH496" s="67" t="str">
        <f aca="false">IF($B496=AH$1,$C496,"")</f>
        <v/>
      </c>
      <c r="AL496" s="63" t="str">
        <f aca="false">IF($B496=AL$1,$C496,"")</f>
        <v/>
      </c>
      <c r="AP496" s="71" t="str">
        <f aca="false">IF($B496=AP$1,$C496,"")</f>
        <v/>
      </c>
      <c r="AT496" s="67" t="str">
        <f aca="false">IF($B496=AT$1,$C496,"")</f>
        <v/>
      </c>
      <c r="AX496" s="63" t="str">
        <f aca="false">IF($B496=AX$1,$C496,"")</f>
        <v/>
      </c>
      <c r="BB496" s="71" t="str">
        <f aca="false">IF($B496=BB$1,$C496,"")</f>
        <v/>
      </c>
      <c r="BC496" s="75"/>
      <c r="BD496" s="75"/>
      <c r="BE496" s="75"/>
      <c r="BF496" s="67" t="str">
        <f aca="false">IF($B496=BF$1,$C496,"")</f>
        <v/>
      </c>
      <c r="BJ496" s="63" t="str">
        <f aca="false">IF($B496=BJ$1,$C496,"")</f>
        <v/>
      </c>
      <c r="BN496" s="6"/>
      <c r="BO496" s="2"/>
      <c r="BP496" s="2"/>
    </row>
    <row r="497" customFormat="false" ht="12.8" hidden="false" customHeight="false" outlineLevel="0" collapsed="false">
      <c r="A497" s="0" t="str">
        <f aca="false">IFERROR(IF(SMALL(Manquants!E$2:E$900,ROW()-1)=SMALL(Manquants!E$2:E$900,ROW()),"",SMALL(Manquants!E$2:E$900,ROW()-1)),"")</f>
        <v/>
      </c>
      <c r="B497" s="0" t="str">
        <f aca="false">IF(A497="","",VLOOKUP(A497,Manquants!E$1:F$900,2,0))</f>
        <v/>
      </c>
      <c r="C497" s="0" t="str">
        <f aca="false">IF(A497="","",SUMIFS(Manquants!AI:AI,Manquants!E:E,A497))</f>
        <v/>
      </c>
      <c r="J497" s="67" t="str">
        <f aca="false">IF($B497=J$1,$C497,"")</f>
        <v/>
      </c>
      <c r="N497" s="63" t="str">
        <f aca="false">IF($B497=N$1,$C497,"")</f>
        <v/>
      </c>
      <c r="R497" s="71" t="str">
        <f aca="false">IF($B497=R$1,$C497,"")</f>
        <v/>
      </c>
      <c r="V497" s="67" t="str">
        <f aca="false">IF($B497=V$1,$C497,"")</f>
        <v/>
      </c>
      <c r="Z497" s="63" t="str">
        <f aca="false">IF($B497=Z$1,$C497,"")</f>
        <v/>
      </c>
      <c r="AD497" s="71" t="str">
        <f aca="false">IF($B497=AD$1,$C497,"")</f>
        <v/>
      </c>
      <c r="AH497" s="67" t="str">
        <f aca="false">IF($B497=AH$1,$C497,"")</f>
        <v/>
      </c>
      <c r="AL497" s="63" t="str">
        <f aca="false">IF($B497=AL$1,$C497,"")</f>
        <v/>
      </c>
      <c r="AP497" s="71" t="str">
        <f aca="false">IF($B497=AP$1,$C497,"")</f>
        <v/>
      </c>
      <c r="AT497" s="67" t="str">
        <f aca="false">IF($B497=AT$1,$C497,"")</f>
        <v/>
      </c>
      <c r="AX497" s="63" t="str">
        <f aca="false">IF($B497=AX$1,$C497,"")</f>
        <v/>
      </c>
      <c r="BB497" s="71" t="str">
        <f aca="false">IF($B497=BB$1,$C497,"")</f>
        <v/>
      </c>
      <c r="BC497" s="75"/>
      <c r="BD497" s="75"/>
      <c r="BE497" s="75"/>
      <c r="BF497" s="67" t="str">
        <f aca="false">IF($B497=BF$1,$C497,"")</f>
        <v/>
      </c>
      <c r="BJ497" s="63" t="str">
        <f aca="false">IF($B497=BJ$1,$C497,"")</f>
        <v/>
      </c>
      <c r="BN497" s="6"/>
      <c r="BO497" s="2"/>
      <c r="BP497" s="2"/>
    </row>
    <row r="498" customFormat="false" ht="12.8" hidden="false" customHeight="false" outlineLevel="0" collapsed="false">
      <c r="A498" s="0" t="str">
        <f aca="false">IFERROR(IF(SMALL(Manquants!E$2:E$900,ROW()-1)=SMALL(Manquants!E$2:E$900,ROW()),"",SMALL(Manquants!E$2:E$900,ROW()-1)),"")</f>
        <v/>
      </c>
      <c r="B498" s="0" t="str">
        <f aca="false">IF(A498="","",VLOOKUP(A498,Manquants!E$1:F$900,2,0))</f>
        <v/>
      </c>
      <c r="C498" s="0" t="str">
        <f aca="false">IF(A498="","",SUMIFS(Manquants!AI:AI,Manquants!E:E,A498))</f>
        <v/>
      </c>
      <c r="J498" s="67" t="str">
        <f aca="false">IF($B498=J$1,$C498,"")</f>
        <v/>
      </c>
      <c r="N498" s="63" t="str">
        <f aca="false">IF($B498=N$1,$C498,"")</f>
        <v/>
      </c>
      <c r="R498" s="71" t="str">
        <f aca="false">IF($B498=R$1,$C498,"")</f>
        <v/>
      </c>
      <c r="V498" s="67" t="str">
        <f aca="false">IF($B498=V$1,$C498,"")</f>
        <v/>
      </c>
      <c r="Z498" s="63" t="str">
        <f aca="false">IF($B498=Z$1,$C498,"")</f>
        <v/>
      </c>
      <c r="AD498" s="71" t="str">
        <f aca="false">IF($B498=AD$1,$C498,"")</f>
        <v/>
      </c>
      <c r="AH498" s="67" t="str">
        <f aca="false">IF($B498=AH$1,$C498,"")</f>
        <v/>
      </c>
      <c r="AL498" s="63" t="str">
        <f aca="false">IF($B498=AL$1,$C498,"")</f>
        <v/>
      </c>
      <c r="AP498" s="71" t="str">
        <f aca="false">IF($B498=AP$1,$C498,"")</f>
        <v/>
      </c>
      <c r="AT498" s="67" t="str">
        <f aca="false">IF($B498=AT$1,$C498,"")</f>
        <v/>
      </c>
      <c r="AX498" s="63" t="str">
        <f aca="false">IF($B498=AX$1,$C498,"")</f>
        <v/>
      </c>
      <c r="BB498" s="71" t="str">
        <f aca="false">IF($B498=BB$1,$C498,"")</f>
        <v/>
      </c>
      <c r="BC498" s="75"/>
      <c r="BD498" s="75"/>
      <c r="BE498" s="75"/>
      <c r="BF498" s="67" t="str">
        <f aca="false">IF($B498=BF$1,$C498,"")</f>
        <v/>
      </c>
      <c r="BJ498" s="63" t="str">
        <f aca="false">IF($B498=BJ$1,$C498,"")</f>
        <v/>
      </c>
      <c r="BN498" s="6"/>
      <c r="BO498" s="2"/>
      <c r="BP498" s="2"/>
    </row>
    <row r="499" customFormat="false" ht="12.8" hidden="false" customHeight="false" outlineLevel="0" collapsed="false">
      <c r="A499" s="0" t="str">
        <f aca="false">IFERROR(IF(SMALL(Manquants!E$2:E$900,ROW()-1)=SMALL(Manquants!E$2:E$900,ROW()),"",SMALL(Manquants!E$2:E$900,ROW()-1)),"")</f>
        <v/>
      </c>
      <c r="B499" s="0" t="str">
        <f aca="false">IF(A499="","",VLOOKUP(A499,Manquants!E$1:F$900,2,0))</f>
        <v/>
      </c>
      <c r="C499" s="0" t="str">
        <f aca="false">IF(A499="","",SUMIFS(Manquants!AI:AI,Manquants!E:E,A499))</f>
        <v/>
      </c>
      <c r="J499" s="67" t="str">
        <f aca="false">IF($B499=J$1,$C499,"")</f>
        <v/>
      </c>
      <c r="N499" s="63" t="str">
        <f aca="false">IF($B499=N$1,$C499,"")</f>
        <v/>
      </c>
      <c r="R499" s="71" t="str">
        <f aca="false">IF($B499=R$1,$C499,"")</f>
        <v/>
      </c>
      <c r="V499" s="67" t="str">
        <f aca="false">IF($B499=V$1,$C499,"")</f>
        <v/>
      </c>
      <c r="Z499" s="63" t="str">
        <f aca="false">IF($B499=Z$1,$C499,"")</f>
        <v/>
      </c>
      <c r="AD499" s="71" t="str">
        <f aca="false">IF($B499=AD$1,$C499,"")</f>
        <v/>
      </c>
      <c r="AH499" s="67" t="str">
        <f aca="false">IF($B499=AH$1,$C499,"")</f>
        <v/>
      </c>
      <c r="AL499" s="63" t="str">
        <f aca="false">IF($B499=AL$1,$C499,"")</f>
        <v/>
      </c>
      <c r="AP499" s="71" t="str">
        <f aca="false">IF($B499=AP$1,$C499,"")</f>
        <v/>
      </c>
      <c r="AT499" s="67" t="str">
        <f aca="false">IF($B499=AT$1,$C499,"")</f>
        <v/>
      </c>
      <c r="AX499" s="63" t="str">
        <f aca="false">IF($B499=AX$1,$C499,"")</f>
        <v/>
      </c>
      <c r="BB499" s="71" t="str">
        <f aca="false">IF($B499=BB$1,$C499,"")</f>
        <v/>
      </c>
      <c r="BC499" s="75"/>
      <c r="BD499" s="75"/>
      <c r="BE499" s="75"/>
      <c r="BF499" s="67" t="str">
        <f aca="false">IF($B499=BF$1,$C499,"")</f>
        <v/>
      </c>
      <c r="BJ499" s="63" t="str">
        <f aca="false">IF($B499=BJ$1,$C499,"")</f>
        <v/>
      </c>
      <c r="BN499" s="6"/>
      <c r="BO499" s="2"/>
      <c r="BP499" s="2"/>
    </row>
    <row r="500" customFormat="false" ht="12.8" hidden="false" customHeight="false" outlineLevel="0" collapsed="false">
      <c r="A500" s="0" t="str">
        <f aca="false">IFERROR(IF(SMALL(Manquants!E$2:E$900,ROW()-1)=SMALL(Manquants!E$2:E$900,ROW()),"",SMALL(Manquants!E$2:E$900,ROW()-1)),"")</f>
        <v/>
      </c>
      <c r="B500" s="0" t="str">
        <f aca="false">IF(A500="","",VLOOKUP(A500,Manquants!E$1:F$900,2,0))</f>
        <v/>
      </c>
      <c r="C500" s="0" t="str">
        <f aca="false">IF(A500="","",SUMIFS(Manquants!AI:AI,Manquants!E:E,A500))</f>
        <v/>
      </c>
      <c r="J500" s="67" t="str">
        <f aca="false">IF($B500=J$1,$C500,"")</f>
        <v/>
      </c>
      <c r="N500" s="63" t="str">
        <f aca="false">IF($B500=N$1,$C500,"")</f>
        <v/>
      </c>
      <c r="R500" s="71" t="str">
        <f aca="false">IF($B500=R$1,$C500,"")</f>
        <v/>
      </c>
      <c r="V500" s="67" t="str">
        <f aca="false">IF($B500=V$1,$C500,"")</f>
        <v/>
      </c>
      <c r="Z500" s="63" t="str">
        <f aca="false">IF($B500=Z$1,$C500,"")</f>
        <v/>
      </c>
      <c r="AD500" s="71" t="str">
        <f aca="false">IF($B500=AD$1,$C500,"")</f>
        <v/>
      </c>
      <c r="AH500" s="67" t="str">
        <f aca="false">IF($B500=AH$1,$C500,"")</f>
        <v/>
      </c>
      <c r="AL500" s="63" t="str">
        <f aca="false">IF($B500=AL$1,$C500,"")</f>
        <v/>
      </c>
      <c r="AP500" s="71" t="str">
        <f aca="false">IF($B500=AP$1,$C500,"")</f>
        <v/>
      </c>
      <c r="AT500" s="67" t="str">
        <f aca="false">IF($B500=AT$1,$C500,"")</f>
        <v/>
      </c>
      <c r="AX500" s="63" t="str">
        <f aca="false">IF($B500=AX$1,$C500,"")</f>
        <v/>
      </c>
      <c r="BB500" s="71" t="str">
        <f aca="false">IF($B500=BB$1,$C500,"")</f>
        <v/>
      </c>
      <c r="BC500" s="75"/>
      <c r="BD500" s="75"/>
      <c r="BE500" s="75"/>
      <c r="BF500" s="67" t="str">
        <f aca="false">IF($B500=BF$1,$C500,"")</f>
        <v/>
      </c>
      <c r="BJ500" s="63" t="str">
        <f aca="false">IF($B500=BJ$1,$C500,"")</f>
        <v/>
      </c>
      <c r="BN500" s="6"/>
      <c r="BO500" s="2"/>
      <c r="BP500" s="2"/>
    </row>
    <row r="501" customFormat="false" ht="12.8" hidden="false" customHeight="false" outlineLevel="0" collapsed="false">
      <c r="A501" s="0" t="str">
        <f aca="false">IFERROR(IF(SMALL(Manquants!E$2:E$900,ROW()-1)=SMALL(Manquants!E$2:E$900,ROW()),"",SMALL(Manquants!E$2:E$900,ROW()-1)),"")</f>
        <v/>
      </c>
      <c r="B501" s="0" t="str">
        <f aca="false">IF(A501="","",VLOOKUP(A501,Manquants!E$1:F$900,2,0))</f>
        <v/>
      </c>
      <c r="C501" s="0" t="str">
        <f aca="false">IF(A501="","",SUMIFS(Manquants!AI:AI,Manquants!E:E,A501))</f>
        <v/>
      </c>
      <c r="J501" s="67" t="str">
        <f aca="false">IF($B501=J$1,$C501,"")</f>
        <v/>
      </c>
      <c r="N501" s="63" t="str">
        <f aca="false">IF($B501=N$1,$C501,"")</f>
        <v/>
      </c>
      <c r="R501" s="71" t="str">
        <f aca="false">IF($B501=R$1,$C501,"")</f>
        <v/>
      </c>
      <c r="V501" s="67" t="str">
        <f aca="false">IF($B501=V$1,$C501,"")</f>
        <v/>
      </c>
      <c r="Z501" s="63" t="str">
        <f aca="false">IF($B501=Z$1,$C501,"")</f>
        <v/>
      </c>
      <c r="AD501" s="71" t="str">
        <f aca="false">IF($B501=AD$1,$C501,"")</f>
        <v/>
      </c>
      <c r="AH501" s="67" t="str">
        <f aca="false">IF($B501=AH$1,$C501,"")</f>
        <v/>
      </c>
      <c r="AL501" s="63" t="str">
        <f aca="false">IF($B501=AL$1,$C501,"")</f>
        <v/>
      </c>
      <c r="AP501" s="71" t="str">
        <f aca="false">IF($B501=AP$1,$C501,"")</f>
        <v/>
      </c>
      <c r="AT501" s="67" t="str">
        <f aca="false">IF($B501=AT$1,$C501,"")</f>
        <v/>
      </c>
      <c r="AX501" s="63" t="str">
        <f aca="false">IF($B501=AX$1,$C501,"")</f>
        <v/>
      </c>
      <c r="BB501" s="71" t="str">
        <f aca="false">IF($B501=BB$1,$C501,"")</f>
        <v/>
      </c>
      <c r="BC501" s="75"/>
      <c r="BD501" s="75"/>
      <c r="BE501" s="75"/>
      <c r="BF501" s="67" t="str">
        <f aca="false">IF($B501=BF$1,$C501,"")</f>
        <v/>
      </c>
      <c r="BJ501" s="63" t="str">
        <f aca="false">IF($B501=BJ$1,$C501,"")</f>
        <v/>
      </c>
      <c r="BN501" s="6"/>
      <c r="BO501" s="2"/>
      <c r="BP501" s="2"/>
    </row>
    <row r="502" customFormat="false" ht="12.8" hidden="false" customHeight="false" outlineLevel="0" collapsed="false">
      <c r="A502" s="0" t="str">
        <f aca="false">IFERROR(IF(SMALL(Manquants!E$2:E$900,ROW()-1)=SMALL(Manquants!E$2:E$900,ROW()),"",SMALL(Manquants!E$2:E$900,ROW()-1)),"")</f>
        <v/>
      </c>
      <c r="B502" s="0" t="str">
        <f aca="false">IF(A502="","",VLOOKUP(A502,Manquants!E$1:F$900,2,0))</f>
        <v/>
      </c>
      <c r="C502" s="0" t="str">
        <f aca="false">IF(A502="","",SUMIFS(Manquants!AI:AI,Manquants!E:E,A502))</f>
        <v/>
      </c>
      <c r="J502" s="67" t="str">
        <f aca="false">IF($B502=J$1,$C502,"")</f>
        <v/>
      </c>
      <c r="N502" s="63" t="str">
        <f aca="false">IF($B502=N$1,$C502,"")</f>
        <v/>
      </c>
      <c r="R502" s="71" t="str">
        <f aca="false">IF($B502=R$1,$C502,"")</f>
        <v/>
      </c>
      <c r="V502" s="67" t="str">
        <f aca="false">IF($B502=V$1,$C502,"")</f>
        <v/>
      </c>
      <c r="Z502" s="63" t="str">
        <f aca="false">IF($B502=Z$1,$C502,"")</f>
        <v/>
      </c>
      <c r="AD502" s="71" t="str">
        <f aca="false">IF($B502=AD$1,$C502,"")</f>
        <v/>
      </c>
      <c r="AH502" s="67" t="str">
        <f aca="false">IF($B502=AH$1,$C502,"")</f>
        <v/>
      </c>
      <c r="AL502" s="63" t="str">
        <f aca="false">IF($B502=AL$1,$C502,"")</f>
        <v/>
      </c>
      <c r="AP502" s="71" t="str">
        <f aca="false">IF($B502=AP$1,$C502,"")</f>
        <v/>
      </c>
      <c r="AT502" s="67" t="str">
        <f aca="false">IF($B502=AT$1,$C502,"")</f>
        <v/>
      </c>
      <c r="AX502" s="63" t="str">
        <f aca="false">IF($B502=AX$1,$C502,"")</f>
        <v/>
      </c>
      <c r="BB502" s="71" t="str">
        <f aca="false">IF($B502=BB$1,$C502,"")</f>
        <v/>
      </c>
      <c r="BC502" s="75"/>
      <c r="BD502" s="75"/>
      <c r="BE502" s="75"/>
      <c r="BF502" s="67" t="str">
        <f aca="false">IF($B502=BF$1,$C502,"")</f>
        <v/>
      </c>
      <c r="BJ502" s="63" t="str">
        <f aca="false">IF($B502=BJ$1,$C502,"")</f>
        <v/>
      </c>
      <c r="BN502" s="6"/>
      <c r="BO502" s="2"/>
      <c r="BP502" s="2"/>
    </row>
    <row r="503" customFormat="false" ht="12.8" hidden="false" customHeight="false" outlineLevel="0" collapsed="false">
      <c r="A503" s="0" t="str">
        <f aca="false">IFERROR(IF(SMALL(Manquants!E$2:E$900,ROW()-1)=SMALL(Manquants!E$2:E$900,ROW()),"",SMALL(Manquants!E$2:E$900,ROW()-1)),"")</f>
        <v/>
      </c>
      <c r="B503" s="0" t="str">
        <f aca="false">IF(A503="","",VLOOKUP(A503,Manquants!E$1:F$900,2,0))</f>
        <v/>
      </c>
      <c r="C503" s="0" t="str">
        <f aca="false">IF(A503="","",SUMIFS(Manquants!AI:AI,Manquants!E:E,A503))</f>
        <v/>
      </c>
      <c r="J503" s="67" t="str">
        <f aca="false">IF($B503=J$1,$C503,"")</f>
        <v/>
      </c>
      <c r="N503" s="63" t="str">
        <f aca="false">IF($B503=N$1,$C503,"")</f>
        <v/>
      </c>
      <c r="R503" s="71" t="str">
        <f aca="false">IF($B503=R$1,$C503,"")</f>
        <v/>
      </c>
      <c r="V503" s="67" t="str">
        <f aca="false">IF($B503=V$1,$C503,"")</f>
        <v/>
      </c>
      <c r="Z503" s="63" t="str">
        <f aca="false">IF($B503=Z$1,$C503,"")</f>
        <v/>
      </c>
      <c r="AD503" s="71" t="str">
        <f aca="false">IF($B503=AD$1,$C503,"")</f>
        <v/>
      </c>
      <c r="AH503" s="67" t="str">
        <f aca="false">IF($B503=AH$1,$C503,"")</f>
        <v/>
      </c>
      <c r="AL503" s="63" t="str">
        <f aca="false">IF($B503=AL$1,$C503,"")</f>
        <v/>
      </c>
      <c r="AP503" s="71" t="str">
        <f aca="false">IF($B503=AP$1,$C503,"")</f>
        <v/>
      </c>
      <c r="AT503" s="67" t="str">
        <f aca="false">IF($B503=AT$1,$C503,"")</f>
        <v/>
      </c>
      <c r="AX503" s="63" t="str">
        <f aca="false">IF($B503=AX$1,$C503,"")</f>
        <v/>
      </c>
      <c r="BB503" s="71" t="str">
        <f aca="false">IF($B503=BB$1,$C503,"")</f>
        <v/>
      </c>
      <c r="BC503" s="75"/>
      <c r="BD503" s="75"/>
      <c r="BE503" s="75"/>
      <c r="BF503" s="67" t="str">
        <f aca="false">IF($B503=BF$1,$C503,"")</f>
        <v/>
      </c>
      <c r="BJ503" s="63" t="str">
        <f aca="false">IF($B503=BJ$1,$C503,"")</f>
        <v/>
      </c>
      <c r="BN503" s="6"/>
      <c r="BO503" s="2"/>
      <c r="BP503" s="2"/>
    </row>
    <row r="504" customFormat="false" ht="12.8" hidden="false" customHeight="false" outlineLevel="0" collapsed="false">
      <c r="A504" s="0" t="str">
        <f aca="false">IFERROR(IF(SMALL(Manquants!E$2:E$900,ROW()-1)=SMALL(Manquants!E$2:E$900,ROW()),"",SMALL(Manquants!E$2:E$900,ROW()-1)),"")</f>
        <v/>
      </c>
      <c r="B504" s="0" t="str">
        <f aca="false">IF(A504="","",VLOOKUP(A504,Manquants!E$1:F$900,2,0))</f>
        <v/>
      </c>
      <c r="C504" s="0" t="str">
        <f aca="false">IF(A504="","",SUMIFS(Manquants!AI:AI,Manquants!E:E,A504))</f>
        <v/>
      </c>
      <c r="J504" s="67" t="str">
        <f aca="false">IF($B504=J$1,$C504,"")</f>
        <v/>
      </c>
      <c r="N504" s="63" t="str">
        <f aca="false">IF($B504=N$1,$C504,"")</f>
        <v/>
      </c>
      <c r="R504" s="71" t="str">
        <f aca="false">IF($B504=R$1,$C504,"")</f>
        <v/>
      </c>
      <c r="V504" s="67" t="str">
        <f aca="false">IF($B504=V$1,$C504,"")</f>
        <v/>
      </c>
      <c r="Z504" s="63" t="str">
        <f aca="false">IF($B504=Z$1,$C504,"")</f>
        <v/>
      </c>
      <c r="AD504" s="71" t="str">
        <f aca="false">IF($B504=AD$1,$C504,"")</f>
        <v/>
      </c>
      <c r="AH504" s="67" t="str">
        <f aca="false">IF($B504=AH$1,$C504,"")</f>
        <v/>
      </c>
      <c r="AL504" s="63" t="str">
        <f aca="false">IF($B504=AL$1,$C504,"")</f>
        <v/>
      </c>
      <c r="AP504" s="71" t="str">
        <f aca="false">IF($B504=AP$1,$C504,"")</f>
        <v/>
      </c>
      <c r="AT504" s="67" t="str">
        <f aca="false">IF($B504=AT$1,$C504,"")</f>
        <v/>
      </c>
      <c r="AX504" s="63" t="str">
        <f aca="false">IF($B504=AX$1,$C504,"")</f>
        <v/>
      </c>
      <c r="BB504" s="71" t="str">
        <f aca="false">IF($B504=BB$1,$C504,"")</f>
        <v/>
      </c>
      <c r="BC504" s="75"/>
      <c r="BD504" s="75"/>
      <c r="BE504" s="75"/>
      <c r="BF504" s="67" t="str">
        <f aca="false">IF($B504=BF$1,$C504,"")</f>
        <v/>
      </c>
      <c r="BJ504" s="63" t="str">
        <f aca="false">IF($B504=BJ$1,$C504,"")</f>
        <v/>
      </c>
      <c r="BN504" s="6"/>
      <c r="BO504" s="2"/>
      <c r="BP504" s="2"/>
    </row>
    <row r="505" customFormat="false" ht="12.8" hidden="false" customHeight="false" outlineLevel="0" collapsed="false">
      <c r="A505" s="0" t="str">
        <f aca="false">IFERROR(IF(SMALL(Manquants!E$2:E$900,ROW()-1)=SMALL(Manquants!E$2:E$900,ROW()),"",SMALL(Manquants!E$2:E$900,ROW()-1)),"")</f>
        <v/>
      </c>
      <c r="B505" s="0" t="str">
        <f aca="false">IF(A505="","",VLOOKUP(A505,Manquants!E$1:F$900,2,0))</f>
        <v/>
      </c>
      <c r="C505" s="0" t="str">
        <f aca="false">IF(A505="","",SUMIFS(Manquants!AI:AI,Manquants!E:E,A505))</f>
        <v/>
      </c>
      <c r="J505" s="67" t="str">
        <f aca="false">IF($B505=J$1,$C505,"")</f>
        <v/>
      </c>
      <c r="N505" s="63" t="str">
        <f aca="false">IF($B505=N$1,$C505,"")</f>
        <v/>
      </c>
      <c r="R505" s="71" t="str">
        <f aca="false">IF($B505=R$1,$C505,"")</f>
        <v/>
      </c>
      <c r="V505" s="67" t="str">
        <f aca="false">IF($B505=V$1,$C505,"")</f>
        <v/>
      </c>
      <c r="Z505" s="63" t="str">
        <f aca="false">IF($B505=Z$1,$C505,"")</f>
        <v/>
      </c>
      <c r="AD505" s="71" t="str">
        <f aca="false">IF($B505=AD$1,$C505,"")</f>
        <v/>
      </c>
      <c r="AH505" s="67" t="str">
        <f aca="false">IF($B505=AH$1,$C505,"")</f>
        <v/>
      </c>
      <c r="AL505" s="63" t="str">
        <f aca="false">IF($B505=AL$1,$C505,"")</f>
        <v/>
      </c>
      <c r="AP505" s="71" t="str">
        <f aca="false">IF($B505=AP$1,$C505,"")</f>
        <v/>
      </c>
      <c r="AT505" s="67" t="str">
        <f aca="false">IF($B505=AT$1,$C505,"")</f>
        <v/>
      </c>
      <c r="AX505" s="63" t="str">
        <f aca="false">IF($B505=AX$1,$C505,"")</f>
        <v/>
      </c>
      <c r="BB505" s="71" t="str">
        <f aca="false">IF($B505=BB$1,$C505,"")</f>
        <v/>
      </c>
      <c r="BC505" s="75"/>
      <c r="BD505" s="75"/>
      <c r="BE505" s="75"/>
      <c r="BF505" s="67" t="str">
        <f aca="false">IF($B505=BF$1,$C505,"")</f>
        <v/>
      </c>
      <c r="BJ505" s="63" t="str">
        <f aca="false">IF($B505=BJ$1,$C505,"")</f>
        <v/>
      </c>
      <c r="BN505" s="6"/>
      <c r="BO505" s="2"/>
      <c r="BP505" s="2"/>
    </row>
    <row r="506" customFormat="false" ht="12.8" hidden="false" customHeight="false" outlineLevel="0" collapsed="false">
      <c r="A506" s="0" t="str">
        <f aca="false">IFERROR(IF(SMALL(Manquants!E$2:E$900,ROW()-1)=SMALL(Manquants!E$2:E$900,ROW()),"",SMALL(Manquants!E$2:E$900,ROW()-1)),"")</f>
        <v/>
      </c>
      <c r="B506" s="0" t="str">
        <f aca="false">IF(A506="","",VLOOKUP(A506,Manquants!E$1:F$900,2,0))</f>
        <v/>
      </c>
      <c r="C506" s="0" t="str">
        <f aca="false">IF(A506="","",SUMIFS(Manquants!AI:AI,Manquants!E:E,A506))</f>
        <v/>
      </c>
      <c r="J506" s="67" t="str">
        <f aca="false">IF($B506=J$1,$C506,"")</f>
        <v/>
      </c>
      <c r="N506" s="63" t="str">
        <f aca="false">IF($B506=N$1,$C506,"")</f>
        <v/>
      </c>
      <c r="R506" s="71" t="str">
        <f aca="false">IF($B506=R$1,$C506,"")</f>
        <v/>
      </c>
      <c r="V506" s="67" t="str">
        <f aca="false">IF($B506=V$1,$C506,"")</f>
        <v/>
      </c>
      <c r="Z506" s="63" t="str">
        <f aca="false">IF($B506=Z$1,$C506,"")</f>
        <v/>
      </c>
      <c r="AD506" s="71" t="str">
        <f aca="false">IF($B506=AD$1,$C506,"")</f>
        <v/>
      </c>
      <c r="AH506" s="67" t="str">
        <f aca="false">IF($B506=AH$1,$C506,"")</f>
        <v/>
      </c>
      <c r="AL506" s="63" t="str">
        <f aca="false">IF($B506=AL$1,$C506,"")</f>
        <v/>
      </c>
      <c r="AP506" s="71" t="str">
        <f aca="false">IF($B506=AP$1,$C506,"")</f>
        <v/>
      </c>
      <c r="AT506" s="67" t="str">
        <f aca="false">IF($B506=AT$1,$C506,"")</f>
        <v/>
      </c>
      <c r="AX506" s="63" t="str">
        <f aca="false">IF($B506=AX$1,$C506,"")</f>
        <v/>
      </c>
      <c r="BB506" s="71" t="str">
        <f aca="false">IF($B506=BB$1,$C506,"")</f>
        <v/>
      </c>
      <c r="BC506" s="75"/>
      <c r="BD506" s="75"/>
      <c r="BE506" s="75"/>
      <c r="BF506" s="67" t="str">
        <f aca="false">IF($B506=BF$1,$C506,"")</f>
        <v/>
      </c>
      <c r="BJ506" s="63" t="str">
        <f aca="false">IF($B506=BJ$1,$C506,"")</f>
        <v/>
      </c>
      <c r="BN506" s="6"/>
      <c r="BO506" s="2"/>
      <c r="BP506" s="2"/>
    </row>
    <row r="507" customFormat="false" ht="12.8" hidden="false" customHeight="false" outlineLevel="0" collapsed="false">
      <c r="A507" s="0" t="str">
        <f aca="false">IFERROR(IF(SMALL(Manquants!E$2:E$900,ROW()-1)=SMALL(Manquants!E$2:E$900,ROW()),"",SMALL(Manquants!E$2:E$900,ROW()-1)),"")</f>
        <v/>
      </c>
      <c r="B507" s="0" t="str">
        <f aca="false">IF(A507="","",VLOOKUP(A507,Manquants!E$1:F$900,2,0))</f>
        <v/>
      </c>
      <c r="C507" s="0" t="str">
        <f aca="false">IF(A507="","",SUMIFS(Manquants!AI:AI,Manquants!E:E,A507))</f>
        <v/>
      </c>
      <c r="J507" s="67" t="str">
        <f aca="false">IF($B507=J$1,$C507,"")</f>
        <v/>
      </c>
      <c r="N507" s="63" t="str">
        <f aca="false">IF($B507=N$1,$C507,"")</f>
        <v/>
      </c>
      <c r="R507" s="71" t="str">
        <f aca="false">IF($B507=R$1,$C507,"")</f>
        <v/>
      </c>
      <c r="V507" s="67" t="str">
        <f aca="false">IF($B507=V$1,$C507,"")</f>
        <v/>
      </c>
      <c r="Z507" s="63" t="str">
        <f aca="false">IF($B507=Z$1,$C507,"")</f>
        <v/>
      </c>
      <c r="AD507" s="71" t="str">
        <f aca="false">IF($B507=AD$1,$C507,"")</f>
        <v/>
      </c>
      <c r="AH507" s="67" t="str">
        <f aca="false">IF($B507=AH$1,$C507,"")</f>
        <v/>
      </c>
      <c r="AL507" s="63" t="str">
        <f aca="false">IF($B507=AL$1,$C507,"")</f>
        <v/>
      </c>
      <c r="AP507" s="71" t="str">
        <f aca="false">IF($B507=AP$1,$C507,"")</f>
        <v/>
      </c>
      <c r="AT507" s="67" t="str">
        <f aca="false">IF($B507=AT$1,$C507,"")</f>
        <v/>
      </c>
      <c r="AX507" s="63" t="str">
        <f aca="false">IF($B507=AX$1,$C507,"")</f>
        <v/>
      </c>
      <c r="BB507" s="71" t="str">
        <f aca="false">IF($B507=BB$1,$C507,"")</f>
        <v/>
      </c>
      <c r="BC507" s="75"/>
      <c r="BD507" s="75"/>
      <c r="BE507" s="75"/>
      <c r="BF507" s="67" t="str">
        <f aca="false">IF($B507=BF$1,$C507,"")</f>
        <v/>
      </c>
      <c r="BJ507" s="63" t="str">
        <f aca="false">IF($B507=BJ$1,$C507,"")</f>
        <v/>
      </c>
      <c r="BN507" s="6"/>
      <c r="BO507" s="2"/>
      <c r="BP507" s="2"/>
    </row>
    <row r="508" customFormat="false" ht="12.8" hidden="false" customHeight="false" outlineLevel="0" collapsed="false">
      <c r="A508" s="0" t="str">
        <f aca="false">IFERROR(IF(SMALL(Manquants!E$2:E$900,ROW()-1)=SMALL(Manquants!E$2:E$900,ROW()),"",SMALL(Manquants!E$2:E$900,ROW()-1)),"")</f>
        <v/>
      </c>
      <c r="B508" s="0" t="str">
        <f aca="false">IF(A508="","",VLOOKUP(A508,Manquants!E$1:F$900,2,0))</f>
        <v/>
      </c>
      <c r="C508" s="0" t="str">
        <f aca="false">IF(A508="","",SUMIFS(Manquants!AI:AI,Manquants!E:E,A508))</f>
        <v/>
      </c>
      <c r="J508" s="67" t="str">
        <f aca="false">IF($B508=J$1,$C508,"")</f>
        <v/>
      </c>
      <c r="N508" s="63" t="str">
        <f aca="false">IF($B508=N$1,$C508,"")</f>
        <v/>
      </c>
      <c r="R508" s="71" t="str">
        <f aca="false">IF($B508=R$1,$C508,"")</f>
        <v/>
      </c>
      <c r="V508" s="67" t="str">
        <f aca="false">IF($B508=V$1,$C508,"")</f>
        <v/>
      </c>
      <c r="Z508" s="63" t="str">
        <f aca="false">IF($B508=Z$1,$C508,"")</f>
        <v/>
      </c>
      <c r="AD508" s="71" t="str">
        <f aca="false">IF($B508=AD$1,$C508,"")</f>
        <v/>
      </c>
      <c r="AH508" s="67" t="str">
        <f aca="false">IF($B508=AH$1,$C508,"")</f>
        <v/>
      </c>
      <c r="AL508" s="63" t="str">
        <f aca="false">IF($B508=AL$1,$C508,"")</f>
        <v/>
      </c>
      <c r="AP508" s="71" t="str">
        <f aca="false">IF($B508=AP$1,$C508,"")</f>
        <v/>
      </c>
      <c r="AT508" s="67" t="str">
        <f aca="false">IF($B508=AT$1,$C508,"")</f>
        <v/>
      </c>
      <c r="AX508" s="63" t="str">
        <f aca="false">IF($B508=AX$1,$C508,"")</f>
        <v/>
      </c>
      <c r="BB508" s="71" t="str">
        <f aca="false">IF($B508=BB$1,$C508,"")</f>
        <v/>
      </c>
      <c r="BC508" s="75"/>
      <c r="BD508" s="75"/>
      <c r="BE508" s="75"/>
      <c r="BF508" s="67" t="str">
        <f aca="false">IF($B508=BF$1,$C508,"")</f>
        <v/>
      </c>
      <c r="BJ508" s="63" t="str">
        <f aca="false">IF($B508=BJ$1,$C508,"")</f>
        <v/>
      </c>
      <c r="BN508" s="6"/>
      <c r="BO508" s="2"/>
      <c r="BP508" s="2"/>
    </row>
    <row r="509" customFormat="false" ht="12.8" hidden="false" customHeight="false" outlineLevel="0" collapsed="false">
      <c r="A509" s="0" t="str">
        <f aca="false">IFERROR(IF(SMALL(Manquants!E$2:E$900,ROW()-1)=SMALL(Manquants!E$2:E$900,ROW()),"",SMALL(Manquants!E$2:E$900,ROW()-1)),"")</f>
        <v/>
      </c>
      <c r="B509" s="0" t="str">
        <f aca="false">IF(A509="","",VLOOKUP(A509,Manquants!E$1:F$900,2,0))</f>
        <v/>
      </c>
      <c r="C509" s="0" t="str">
        <f aca="false">IF(A509="","",SUMIFS(Manquants!AI:AI,Manquants!E:E,A509))</f>
        <v/>
      </c>
      <c r="J509" s="67" t="str">
        <f aca="false">IF($B509=J$1,$C509,"")</f>
        <v/>
      </c>
      <c r="N509" s="63" t="str">
        <f aca="false">IF($B509=N$1,$C509,"")</f>
        <v/>
      </c>
      <c r="R509" s="71" t="str">
        <f aca="false">IF($B509=R$1,$C509,"")</f>
        <v/>
      </c>
      <c r="V509" s="67" t="str">
        <f aca="false">IF($B509=V$1,$C509,"")</f>
        <v/>
      </c>
      <c r="Z509" s="63" t="str">
        <f aca="false">IF($B509=Z$1,$C509,"")</f>
        <v/>
      </c>
      <c r="AD509" s="71" t="str">
        <f aca="false">IF($B509=AD$1,$C509,"")</f>
        <v/>
      </c>
      <c r="AH509" s="67" t="str">
        <f aca="false">IF($B509=AH$1,$C509,"")</f>
        <v/>
      </c>
      <c r="AL509" s="63" t="str">
        <f aca="false">IF($B509=AL$1,$C509,"")</f>
        <v/>
      </c>
      <c r="AP509" s="71" t="str">
        <f aca="false">IF($B509=AP$1,$C509,"")</f>
        <v/>
      </c>
      <c r="AT509" s="67" t="str">
        <f aca="false">IF($B509=AT$1,$C509,"")</f>
        <v/>
      </c>
      <c r="AX509" s="63" t="str">
        <f aca="false">IF($B509=AX$1,$C509,"")</f>
        <v/>
      </c>
      <c r="BB509" s="71" t="str">
        <f aca="false">IF($B509=BB$1,$C509,"")</f>
        <v/>
      </c>
      <c r="BC509" s="75"/>
      <c r="BD509" s="75"/>
      <c r="BE509" s="75"/>
      <c r="BF509" s="67" t="str">
        <f aca="false">IF($B509=BF$1,$C509,"")</f>
        <v/>
      </c>
      <c r="BJ509" s="63" t="str">
        <f aca="false">IF($B509=BJ$1,$C509,"")</f>
        <v/>
      </c>
      <c r="BN509" s="6"/>
      <c r="BO509" s="2"/>
      <c r="BP509" s="2"/>
    </row>
    <row r="510" customFormat="false" ht="12.8" hidden="false" customHeight="false" outlineLevel="0" collapsed="false">
      <c r="A510" s="0" t="str">
        <f aca="false">IFERROR(IF(SMALL(Manquants!E$2:E$900,ROW()-1)=SMALL(Manquants!E$2:E$900,ROW()),"",SMALL(Manquants!E$2:E$900,ROW()-1)),"")</f>
        <v/>
      </c>
      <c r="B510" s="0" t="str">
        <f aca="false">IF(A510="","",VLOOKUP(A510,Manquants!E$1:F$900,2,0))</f>
        <v/>
      </c>
      <c r="C510" s="0" t="str">
        <f aca="false">IF(A510="","",SUMIFS(Manquants!AI:AI,Manquants!E:E,A510))</f>
        <v/>
      </c>
      <c r="J510" s="67" t="str">
        <f aca="false">IF($B510=J$1,$C510,"")</f>
        <v/>
      </c>
      <c r="N510" s="63" t="str">
        <f aca="false">IF($B510=N$1,$C510,"")</f>
        <v/>
      </c>
      <c r="R510" s="71" t="str">
        <f aca="false">IF($B510=R$1,$C510,"")</f>
        <v/>
      </c>
      <c r="V510" s="67" t="str">
        <f aca="false">IF($B510=V$1,$C510,"")</f>
        <v/>
      </c>
      <c r="Z510" s="63" t="str">
        <f aca="false">IF($B510=Z$1,$C510,"")</f>
        <v/>
      </c>
      <c r="AD510" s="71" t="str">
        <f aca="false">IF($B510=AD$1,$C510,"")</f>
        <v/>
      </c>
      <c r="AH510" s="67" t="str">
        <f aca="false">IF($B510=AH$1,$C510,"")</f>
        <v/>
      </c>
      <c r="AL510" s="63" t="str">
        <f aca="false">IF($B510=AL$1,$C510,"")</f>
        <v/>
      </c>
      <c r="AP510" s="71" t="str">
        <f aca="false">IF($B510=AP$1,$C510,"")</f>
        <v/>
      </c>
      <c r="AT510" s="67" t="str">
        <f aca="false">IF($B510=AT$1,$C510,"")</f>
        <v/>
      </c>
      <c r="AX510" s="63" t="str">
        <f aca="false">IF($B510=AX$1,$C510,"")</f>
        <v/>
      </c>
      <c r="BB510" s="71" t="str">
        <f aca="false">IF($B510=BB$1,$C510,"")</f>
        <v/>
      </c>
      <c r="BC510" s="75"/>
      <c r="BD510" s="75"/>
      <c r="BE510" s="75"/>
      <c r="BF510" s="67" t="str">
        <f aca="false">IF($B510=BF$1,$C510,"")</f>
        <v/>
      </c>
      <c r="BJ510" s="63" t="str">
        <f aca="false">IF($B510=BJ$1,$C510,"")</f>
        <v/>
      </c>
      <c r="BN510" s="6"/>
      <c r="BO510" s="2"/>
      <c r="BP510" s="2"/>
    </row>
    <row r="511" customFormat="false" ht="12.8" hidden="false" customHeight="false" outlineLevel="0" collapsed="false">
      <c r="A511" s="0" t="str">
        <f aca="false">IFERROR(IF(SMALL(Manquants!E$2:E$900,ROW()-1)=SMALL(Manquants!E$2:E$900,ROW()),"",SMALL(Manquants!E$2:E$900,ROW()-1)),"")</f>
        <v/>
      </c>
      <c r="B511" s="0" t="str">
        <f aca="false">IF(A511="","",VLOOKUP(A511,Manquants!E$1:F$900,2,0))</f>
        <v/>
      </c>
      <c r="C511" s="0" t="str">
        <f aca="false">IF(A511="","",SUMIFS(Manquants!AI:AI,Manquants!E:E,A511))</f>
        <v/>
      </c>
      <c r="J511" s="67" t="str">
        <f aca="false">IF($B511=J$1,$C511,"")</f>
        <v/>
      </c>
      <c r="N511" s="63" t="str">
        <f aca="false">IF($B511=N$1,$C511,"")</f>
        <v/>
      </c>
      <c r="R511" s="71" t="str">
        <f aca="false">IF($B511=R$1,$C511,"")</f>
        <v/>
      </c>
      <c r="V511" s="67" t="str">
        <f aca="false">IF($B511=V$1,$C511,"")</f>
        <v/>
      </c>
      <c r="Z511" s="63" t="str">
        <f aca="false">IF($B511=Z$1,$C511,"")</f>
        <v/>
      </c>
      <c r="AD511" s="71" t="str">
        <f aca="false">IF($B511=AD$1,$C511,"")</f>
        <v/>
      </c>
      <c r="AH511" s="67" t="str">
        <f aca="false">IF($B511=AH$1,$C511,"")</f>
        <v/>
      </c>
      <c r="AL511" s="63" t="str">
        <f aca="false">IF($B511=AL$1,$C511,"")</f>
        <v/>
      </c>
      <c r="AP511" s="71" t="str">
        <f aca="false">IF($B511=AP$1,$C511,"")</f>
        <v/>
      </c>
      <c r="AT511" s="67" t="str">
        <f aca="false">IF($B511=AT$1,$C511,"")</f>
        <v/>
      </c>
      <c r="AX511" s="63" t="str">
        <f aca="false">IF($B511=AX$1,$C511,"")</f>
        <v/>
      </c>
      <c r="BB511" s="71" t="str">
        <f aca="false">IF($B511=BB$1,$C511,"")</f>
        <v/>
      </c>
      <c r="BC511" s="75"/>
      <c r="BD511" s="75"/>
      <c r="BE511" s="75"/>
      <c r="BF511" s="67" t="str">
        <f aca="false">IF($B511=BF$1,$C511,"")</f>
        <v/>
      </c>
      <c r="BJ511" s="63" t="str">
        <f aca="false">IF($B511=BJ$1,$C511,"")</f>
        <v/>
      </c>
      <c r="BN511" s="6"/>
      <c r="BO511" s="2"/>
      <c r="BP511" s="2"/>
    </row>
    <row r="512" customFormat="false" ht="12.8" hidden="false" customHeight="false" outlineLevel="0" collapsed="false">
      <c r="A512" s="0" t="str">
        <f aca="false">IFERROR(IF(SMALL(Manquants!E$2:E$900,ROW()-1)=SMALL(Manquants!E$2:E$900,ROW()),"",SMALL(Manquants!E$2:E$900,ROW()-1)),"")</f>
        <v/>
      </c>
      <c r="B512" s="0" t="str">
        <f aca="false">IF(A512="","",VLOOKUP(A512,Manquants!E$1:F$900,2,0))</f>
        <v/>
      </c>
      <c r="C512" s="0" t="str">
        <f aca="false">IF(A512="","",SUMIFS(Manquants!AI:AI,Manquants!E:E,A512))</f>
        <v/>
      </c>
      <c r="J512" s="67" t="str">
        <f aca="false">IF($B512=J$1,$C512,"")</f>
        <v/>
      </c>
      <c r="N512" s="63" t="str">
        <f aca="false">IF($B512=N$1,$C512,"")</f>
        <v/>
      </c>
      <c r="R512" s="71" t="str">
        <f aca="false">IF($B512=R$1,$C512,"")</f>
        <v/>
      </c>
      <c r="V512" s="67" t="str">
        <f aca="false">IF($B512=V$1,$C512,"")</f>
        <v/>
      </c>
      <c r="Z512" s="63" t="str">
        <f aca="false">IF($B512=Z$1,$C512,"")</f>
        <v/>
      </c>
      <c r="AD512" s="71" t="str">
        <f aca="false">IF($B512=AD$1,$C512,"")</f>
        <v/>
      </c>
      <c r="AH512" s="67" t="str">
        <f aca="false">IF($B512=AH$1,$C512,"")</f>
        <v/>
      </c>
      <c r="AL512" s="63" t="str">
        <f aca="false">IF($B512=AL$1,$C512,"")</f>
        <v/>
      </c>
      <c r="AP512" s="71" t="str">
        <f aca="false">IF($B512=AP$1,$C512,"")</f>
        <v/>
      </c>
      <c r="AT512" s="67" t="str">
        <f aca="false">IF($B512=AT$1,$C512,"")</f>
        <v/>
      </c>
      <c r="AX512" s="63" t="str">
        <f aca="false">IF($B512=AX$1,$C512,"")</f>
        <v/>
      </c>
      <c r="BB512" s="71" t="str">
        <f aca="false">IF($B512=BB$1,$C512,"")</f>
        <v/>
      </c>
      <c r="BC512" s="75"/>
      <c r="BD512" s="75"/>
      <c r="BE512" s="75"/>
      <c r="BF512" s="67" t="str">
        <f aca="false">IF($B512=BF$1,$C512,"")</f>
        <v/>
      </c>
      <c r="BJ512" s="63" t="str">
        <f aca="false">IF($B512=BJ$1,$C512,"")</f>
        <v/>
      </c>
      <c r="BN512" s="6"/>
      <c r="BO512" s="2"/>
      <c r="BP512" s="2"/>
    </row>
    <row r="513" customFormat="false" ht="12.8" hidden="false" customHeight="false" outlineLevel="0" collapsed="false">
      <c r="A513" s="0" t="str">
        <f aca="false">IFERROR(IF(SMALL(Manquants!E$2:E$900,ROW()-1)=SMALL(Manquants!E$2:E$900,ROW()),"",SMALL(Manquants!E$2:E$900,ROW()-1)),"")</f>
        <v/>
      </c>
      <c r="B513" s="0" t="str">
        <f aca="false">IF(A513="","",VLOOKUP(A513,Manquants!E$1:F$900,2,0))</f>
        <v/>
      </c>
      <c r="C513" s="0" t="str">
        <f aca="false">IF(A513="","",SUMIFS(Manquants!AI:AI,Manquants!E:E,A513))</f>
        <v/>
      </c>
      <c r="J513" s="67" t="str">
        <f aca="false">IF($B513=J$1,$C513,"")</f>
        <v/>
      </c>
      <c r="N513" s="63" t="str">
        <f aca="false">IF($B513=N$1,$C513,"")</f>
        <v/>
      </c>
      <c r="R513" s="71" t="str">
        <f aca="false">IF($B513=R$1,$C513,"")</f>
        <v/>
      </c>
      <c r="V513" s="67" t="str">
        <f aca="false">IF($B513=V$1,$C513,"")</f>
        <v/>
      </c>
      <c r="Z513" s="63" t="str">
        <f aca="false">IF($B513=Z$1,$C513,"")</f>
        <v/>
      </c>
      <c r="AD513" s="71" t="str">
        <f aca="false">IF($B513=AD$1,$C513,"")</f>
        <v/>
      </c>
      <c r="AH513" s="67" t="str">
        <f aca="false">IF($B513=AH$1,$C513,"")</f>
        <v/>
      </c>
      <c r="AL513" s="63" t="str">
        <f aca="false">IF($B513=AL$1,$C513,"")</f>
        <v/>
      </c>
      <c r="AP513" s="71" t="str">
        <f aca="false">IF($B513=AP$1,$C513,"")</f>
        <v/>
      </c>
      <c r="AT513" s="67" t="str">
        <f aca="false">IF($B513=AT$1,$C513,"")</f>
        <v/>
      </c>
      <c r="AX513" s="63" t="str">
        <f aca="false">IF($B513=AX$1,$C513,"")</f>
        <v/>
      </c>
      <c r="BB513" s="71" t="str">
        <f aca="false">IF($B513=BB$1,$C513,"")</f>
        <v/>
      </c>
      <c r="BC513" s="75"/>
      <c r="BD513" s="75"/>
      <c r="BE513" s="75"/>
      <c r="BF513" s="67" t="str">
        <f aca="false">IF($B513=BF$1,$C513,"")</f>
        <v/>
      </c>
      <c r="BJ513" s="63" t="str">
        <f aca="false">IF($B513=BJ$1,$C513,"")</f>
        <v/>
      </c>
      <c r="BN513" s="6"/>
      <c r="BO513" s="2"/>
      <c r="BP513" s="2"/>
    </row>
    <row r="514" customFormat="false" ht="12.8" hidden="false" customHeight="false" outlineLevel="0" collapsed="false">
      <c r="A514" s="0" t="str">
        <f aca="false">IFERROR(IF(SMALL(Manquants!E$2:E$900,ROW()-1)=SMALL(Manquants!E$2:E$900,ROW()),"",SMALL(Manquants!E$2:E$900,ROW()-1)),"")</f>
        <v/>
      </c>
      <c r="B514" s="0" t="str">
        <f aca="false">IF(A514="","",VLOOKUP(A514,Manquants!E$1:F$900,2,0))</f>
        <v/>
      </c>
      <c r="C514" s="0" t="str">
        <f aca="false">IF(A514="","",SUMIFS(Manquants!AI:AI,Manquants!E:E,A514))</f>
        <v/>
      </c>
      <c r="J514" s="67" t="str">
        <f aca="false">IF($B514=J$1,$C514,"")</f>
        <v/>
      </c>
      <c r="N514" s="63" t="str">
        <f aca="false">IF($B514=N$1,$C514,"")</f>
        <v/>
      </c>
      <c r="R514" s="71" t="str">
        <f aca="false">IF($B514=R$1,$C514,"")</f>
        <v/>
      </c>
      <c r="V514" s="67" t="str">
        <f aca="false">IF($B514=V$1,$C514,"")</f>
        <v/>
      </c>
      <c r="Z514" s="63" t="str">
        <f aca="false">IF($B514=Z$1,$C514,"")</f>
        <v/>
      </c>
      <c r="AD514" s="71" t="str">
        <f aca="false">IF($B514=AD$1,$C514,"")</f>
        <v/>
      </c>
      <c r="AH514" s="67" t="str">
        <f aca="false">IF($B514=AH$1,$C514,"")</f>
        <v/>
      </c>
      <c r="AL514" s="63" t="str">
        <f aca="false">IF($B514=AL$1,$C514,"")</f>
        <v/>
      </c>
      <c r="AP514" s="71" t="str">
        <f aca="false">IF($B514=AP$1,$C514,"")</f>
        <v/>
      </c>
      <c r="AT514" s="67" t="str">
        <f aca="false">IF($B514=AT$1,$C514,"")</f>
        <v/>
      </c>
      <c r="AX514" s="63" t="str">
        <f aca="false">IF($B514=AX$1,$C514,"")</f>
        <v/>
      </c>
      <c r="BB514" s="71" t="str">
        <f aca="false">IF($B514=BB$1,$C514,"")</f>
        <v/>
      </c>
      <c r="BC514" s="75"/>
      <c r="BD514" s="75"/>
      <c r="BE514" s="75"/>
      <c r="BF514" s="67" t="str">
        <f aca="false">IF($B514=BF$1,$C514,"")</f>
        <v/>
      </c>
      <c r="BJ514" s="63" t="str">
        <f aca="false">IF($B514=BJ$1,$C514,"")</f>
        <v/>
      </c>
      <c r="BN514" s="6"/>
      <c r="BO514" s="2"/>
      <c r="BP514" s="2"/>
    </row>
    <row r="515" customFormat="false" ht="12.8" hidden="false" customHeight="false" outlineLevel="0" collapsed="false">
      <c r="A515" s="0" t="str">
        <f aca="false">IFERROR(IF(SMALL(Manquants!E$2:E$900,ROW()-1)=SMALL(Manquants!E$2:E$900,ROW()),"",SMALL(Manquants!E$2:E$900,ROW()-1)),"")</f>
        <v/>
      </c>
      <c r="B515" s="0" t="str">
        <f aca="false">IF(A515="","",VLOOKUP(A515,Manquants!E$1:F$900,2,0))</f>
        <v/>
      </c>
      <c r="C515" s="0" t="str">
        <f aca="false">IF(A515="","",SUMIFS(Manquants!AI:AI,Manquants!E:E,A515))</f>
        <v/>
      </c>
      <c r="J515" s="67" t="str">
        <f aca="false">IF($B515=J$1,$C515,"")</f>
        <v/>
      </c>
      <c r="N515" s="63" t="str">
        <f aca="false">IF($B515=N$1,$C515,"")</f>
        <v/>
      </c>
      <c r="R515" s="71" t="str">
        <f aca="false">IF($B515=R$1,$C515,"")</f>
        <v/>
      </c>
      <c r="V515" s="67" t="str">
        <f aca="false">IF($B515=V$1,$C515,"")</f>
        <v/>
      </c>
      <c r="Z515" s="63" t="str">
        <f aca="false">IF($B515=Z$1,$C515,"")</f>
        <v/>
      </c>
      <c r="AD515" s="71" t="str">
        <f aca="false">IF($B515=AD$1,$C515,"")</f>
        <v/>
      </c>
      <c r="AH515" s="67" t="str">
        <f aca="false">IF($B515=AH$1,$C515,"")</f>
        <v/>
      </c>
      <c r="AL515" s="63" t="str">
        <f aca="false">IF($B515=AL$1,$C515,"")</f>
        <v/>
      </c>
      <c r="AP515" s="71" t="str">
        <f aca="false">IF($B515=AP$1,$C515,"")</f>
        <v/>
      </c>
      <c r="AT515" s="67" t="str">
        <f aca="false">IF($B515=AT$1,$C515,"")</f>
        <v/>
      </c>
      <c r="AX515" s="63" t="str">
        <f aca="false">IF($B515=AX$1,$C515,"")</f>
        <v/>
      </c>
      <c r="BB515" s="71" t="str">
        <f aca="false">IF($B515=BB$1,$C515,"")</f>
        <v/>
      </c>
      <c r="BC515" s="75"/>
      <c r="BD515" s="75"/>
      <c r="BE515" s="75"/>
      <c r="BF515" s="67" t="str">
        <f aca="false">IF($B515=BF$1,$C515,"")</f>
        <v/>
      </c>
      <c r="BJ515" s="63" t="str">
        <f aca="false">IF($B515=BJ$1,$C515,"")</f>
        <v/>
      </c>
      <c r="BN515" s="6"/>
      <c r="BO515" s="2"/>
      <c r="BP515" s="2"/>
    </row>
    <row r="516" customFormat="false" ht="12.8" hidden="false" customHeight="false" outlineLevel="0" collapsed="false">
      <c r="A516" s="0" t="str">
        <f aca="false">IFERROR(IF(SMALL(Manquants!E$2:E$900,ROW()-1)=SMALL(Manquants!E$2:E$900,ROW()),"",SMALL(Manquants!E$2:E$900,ROW()-1)),"")</f>
        <v/>
      </c>
      <c r="B516" s="0" t="str">
        <f aca="false">IF(A516="","",VLOOKUP(A516,Manquants!E$1:F$900,2,0))</f>
        <v/>
      </c>
      <c r="C516" s="0" t="str">
        <f aca="false">IF(A516="","",SUMIFS(Manquants!AI:AI,Manquants!E:E,A516))</f>
        <v/>
      </c>
      <c r="J516" s="67" t="str">
        <f aca="false">IF($B516=J$1,$C516,"")</f>
        <v/>
      </c>
      <c r="N516" s="63" t="str">
        <f aca="false">IF($B516=N$1,$C516,"")</f>
        <v/>
      </c>
      <c r="R516" s="71" t="str">
        <f aca="false">IF($B516=R$1,$C516,"")</f>
        <v/>
      </c>
      <c r="V516" s="67" t="str">
        <f aca="false">IF($B516=V$1,$C516,"")</f>
        <v/>
      </c>
      <c r="Z516" s="63" t="str">
        <f aca="false">IF($B516=Z$1,$C516,"")</f>
        <v/>
      </c>
      <c r="AD516" s="71" t="str">
        <f aca="false">IF($B516=AD$1,$C516,"")</f>
        <v/>
      </c>
      <c r="AH516" s="67" t="str">
        <f aca="false">IF($B516=AH$1,$C516,"")</f>
        <v/>
      </c>
      <c r="AL516" s="63" t="str">
        <f aca="false">IF($B516=AL$1,$C516,"")</f>
        <v/>
      </c>
      <c r="AP516" s="71" t="str">
        <f aca="false">IF($B516=AP$1,$C516,"")</f>
        <v/>
      </c>
      <c r="AT516" s="67" t="str">
        <f aca="false">IF($B516=AT$1,$C516,"")</f>
        <v/>
      </c>
      <c r="AX516" s="63" t="str">
        <f aca="false">IF($B516=AX$1,$C516,"")</f>
        <v/>
      </c>
      <c r="BB516" s="71" t="str">
        <f aca="false">IF($B516=BB$1,$C516,"")</f>
        <v/>
      </c>
      <c r="BC516" s="75"/>
      <c r="BD516" s="75"/>
      <c r="BE516" s="75"/>
      <c r="BF516" s="67" t="str">
        <f aca="false">IF($B516=BF$1,$C516,"")</f>
        <v/>
      </c>
      <c r="BJ516" s="63" t="str">
        <f aca="false">IF($B516=BJ$1,$C516,"")</f>
        <v/>
      </c>
      <c r="BN516" s="6"/>
      <c r="BO516" s="2"/>
      <c r="BP516" s="2"/>
    </row>
    <row r="517" customFormat="false" ht="12.8" hidden="false" customHeight="false" outlineLevel="0" collapsed="false">
      <c r="A517" s="0" t="str">
        <f aca="false">IFERROR(IF(SMALL(Manquants!E$2:E$900,ROW()-1)=SMALL(Manquants!E$2:E$900,ROW()),"",SMALL(Manquants!E$2:E$900,ROW()-1)),"")</f>
        <v/>
      </c>
      <c r="B517" s="0" t="str">
        <f aca="false">IF(A517="","",VLOOKUP(A517,Manquants!E$1:F$900,2,0))</f>
        <v/>
      </c>
      <c r="C517" s="0" t="str">
        <f aca="false">IF(A517="","",SUMIFS(Manquants!AI:AI,Manquants!E:E,A517))</f>
        <v/>
      </c>
      <c r="J517" s="67" t="str">
        <f aca="false">IF($B517=J$1,$C517,"")</f>
        <v/>
      </c>
      <c r="N517" s="63" t="str">
        <f aca="false">IF($B517=N$1,$C517,"")</f>
        <v/>
      </c>
      <c r="R517" s="71" t="str">
        <f aca="false">IF($B517=R$1,$C517,"")</f>
        <v/>
      </c>
      <c r="V517" s="67" t="str">
        <f aca="false">IF($B517=V$1,$C517,"")</f>
        <v/>
      </c>
      <c r="Z517" s="63" t="str">
        <f aca="false">IF($B517=Z$1,$C517,"")</f>
        <v/>
      </c>
      <c r="AD517" s="71" t="str">
        <f aca="false">IF($B517=AD$1,$C517,"")</f>
        <v/>
      </c>
      <c r="AH517" s="67" t="str">
        <f aca="false">IF($B517=AH$1,$C517,"")</f>
        <v/>
      </c>
      <c r="AL517" s="63" t="str">
        <f aca="false">IF($B517=AL$1,$C517,"")</f>
        <v/>
      </c>
      <c r="AP517" s="71" t="str">
        <f aca="false">IF($B517=AP$1,$C517,"")</f>
        <v/>
      </c>
      <c r="AT517" s="67" t="str">
        <f aca="false">IF($B517=AT$1,$C517,"")</f>
        <v/>
      </c>
      <c r="AX517" s="63" t="str">
        <f aca="false">IF($B517=AX$1,$C517,"")</f>
        <v/>
      </c>
      <c r="BB517" s="71" t="str">
        <f aca="false">IF($B517=BB$1,$C517,"")</f>
        <v/>
      </c>
      <c r="BC517" s="75"/>
      <c r="BD517" s="75"/>
      <c r="BE517" s="75"/>
      <c r="BF517" s="67" t="str">
        <f aca="false">IF($B517=BF$1,$C517,"")</f>
        <v/>
      </c>
      <c r="BJ517" s="63" t="str">
        <f aca="false">IF($B517=BJ$1,$C517,"")</f>
        <v/>
      </c>
      <c r="BN517" s="6"/>
      <c r="BO517" s="2"/>
      <c r="BP517" s="2"/>
    </row>
    <row r="518" customFormat="false" ht="12.8" hidden="false" customHeight="false" outlineLevel="0" collapsed="false">
      <c r="A518" s="0" t="str">
        <f aca="false">IFERROR(IF(SMALL(Manquants!E$2:E$900,ROW()-1)=SMALL(Manquants!E$2:E$900,ROW()),"",SMALL(Manquants!E$2:E$900,ROW()-1)),"")</f>
        <v/>
      </c>
      <c r="B518" s="0" t="str">
        <f aca="false">IF(A518="","",VLOOKUP(A518,Manquants!E$1:F$900,2,0))</f>
        <v/>
      </c>
      <c r="C518" s="0" t="str">
        <f aca="false">IF(A518="","",SUMIFS(Manquants!AI:AI,Manquants!E:E,A518))</f>
        <v/>
      </c>
      <c r="J518" s="67" t="str">
        <f aca="false">IF($B518=J$1,$C518,"")</f>
        <v/>
      </c>
      <c r="N518" s="63" t="str">
        <f aca="false">IF($B518=N$1,$C518,"")</f>
        <v/>
      </c>
      <c r="R518" s="71" t="str">
        <f aca="false">IF($B518=R$1,$C518,"")</f>
        <v/>
      </c>
      <c r="V518" s="67" t="str">
        <f aca="false">IF($B518=V$1,$C518,"")</f>
        <v/>
      </c>
      <c r="Z518" s="63" t="str">
        <f aca="false">IF($B518=Z$1,$C518,"")</f>
        <v/>
      </c>
      <c r="AD518" s="71" t="str">
        <f aca="false">IF($B518=AD$1,$C518,"")</f>
        <v/>
      </c>
      <c r="AH518" s="67" t="str">
        <f aca="false">IF($B518=AH$1,$C518,"")</f>
        <v/>
      </c>
      <c r="AL518" s="63" t="str">
        <f aca="false">IF($B518=AL$1,$C518,"")</f>
        <v/>
      </c>
      <c r="AP518" s="71" t="str">
        <f aca="false">IF($B518=AP$1,$C518,"")</f>
        <v/>
      </c>
      <c r="AT518" s="67" t="str">
        <f aca="false">IF($B518=AT$1,$C518,"")</f>
        <v/>
      </c>
      <c r="AX518" s="63" t="str">
        <f aca="false">IF($B518=AX$1,$C518,"")</f>
        <v/>
      </c>
      <c r="BB518" s="71" t="str">
        <f aca="false">IF($B518=BB$1,$C518,"")</f>
        <v/>
      </c>
      <c r="BC518" s="75"/>
      <c r="BD518" s="75"/>
      <c r="BE518" s="75"/>
      <c r="BF518" s="67" t="str">
        <f aca="false">IF($B518=BF$1,$C518,"")</f>
        <v/>
      </c>
      <c r="BJ518" s="63" t="str">
        <f aca="false">IF($B518=BJ$1,$C518,"")</f>
        <v/>
      </c>
      <c r="BN518" s="6"/>
      <c r="BO518" s="2"/>
      <c r="BP518" s="2"/>
    </row>
    <row r="519" customFormat="false" ht="12.8" hidden="false" customHeight="false" outlineLevel="0" collapsed="false">
      <c r="A519" s="0" t="str">
        <f aca="false">IFERROR(IF(SMALL(Manquants!E$2:E$900,ROW()-1)=SMALL(Manquants!E$2:E$900,ROW()),"",SMALL(Manquants!E$2:E$900,ROW()-1)),"")</f>
        <v/>
      </c>
      <c r="B519" s="0" t="str">
        <f aca="false">IF(A519="","",VLOOKUP(A519,Manquants!E$1:F$900,2,0))</f>
        <v/>
      </c>
      <c r="C519" s="0" t="str">
        <f aca="false">IF(A519="","",SUMIFS(Manquants!AI:AI,Manquants!E:E,A519))</f>
        <v/>
      </c>
      <c r="J519" s="67" t="str">
        <f aca="false">IF($B519=J$1,$C519,"")</f>
        <v/>
      </c>
      <c r="N519" s="63" t="str">
        <f aca="false">IF($B519=N$1,$C519,"")</f>
        <v/>
      </c>
      <c r="R519" s="71" t="str">
        <f aca="false">IF($B519=R$1,$C519,"")</f>
        <v/>
      </c>
      <c r="V519" s="67" t="str">
        <f aca="false">IF($B519=V$1,$C519,"")</f>
        <v/>
      </c>
      <c r="Z519" s="63" t="str">
        <f aca="false">IF($B519=Z$1,$C519,"")</f>
        <v/>
      </c>
      <c r="AD519" s="71" t="str">
        <f aca="false">IF($B519=AD$1,$C519,"")</f>
        <v/>
      </c>
      <c r="AH519" s="67" t="str">
        <f aca="false">IF($B519=AH$1,$C519,"")</f>
        <v/>
      </c>
      <c r="AL519" s="63" t="str">
        <f aca="false">IF($B519=AL$1,$C519,"")</f>
        <v/>
      </c>
      <c r="AP519" s="71" t="str">
        <f aca="false">IF($B519=AP$1,$C519,"")</f>
        <v/>
      </c>
      <c r="AT519" s="67" t="str">
        <f aca="false">IF($B519=AT$1,$C519,"")</f>
        <v/>
      </c>
      <c r="AX519" s="63" t="str">
        <f aca="false">IF($B519=AX$1,$C519,"")</f>
        <v/>
      </c>
      <c r="BB519" s="71" t="str">
        <f aca="false">IF($B519=BB$1,$C519,"")</f>
        <v/>
      </c>
      <c r="BC519" s="75"/>
      <c r="BD519" s="75"/>
      <c r="BE519" s="75"/>
      <c r="BF519" s="67" t="str">
        <f aca="false">IF($B519=BF$1,$C519,"")</f>
        <v/>
      </c>
      <c r="BJ519" s="63" t="str">
        <f aca="false">IF($B519=BJ$1,$C519,"")</f>
        <v/>
      </c>
      <c r="BN519" s="6"/>
      <c r="BO519" s="2"/>
      <c r="BP519" s="2"/>
    </row>
    <row r="520" customFormat="false" ht="12.8" hidden="false" customHeight="false" outlineLevel="0" collapsed="false">
      <c r="A520" s="0" t="str">
        <f aca="false">IFERROR(IF(SMALL(Manquants!E$2:E$900,ROW()-1)=SMALL(Manquants!E$2:E$900,ROW()),"",SMALL(Manquants!E$2:E$900,ROW()-1)),"")</f>
        <v/>
      </c>
      <c r="B520" s="0" t="str">
        <f aca="false">IF(A520="","",VLOOKUP(A520,Manquants!E$1:F$900,2,0))</f>
        <v/>
      </c>
      <c r="C520" s="0" t="str">
        <f aca="false">IF(A520="","",SUMIFS(Manquants!AI:AI,Manquants!E:E,A520))</f>
        <v/>
      </c>
      <c r="J520" s="67" t="str">
        <f aca="false">IF($B520=J$1,$C520,"")</f>
        <v/>
      </c>
      <c r="N520" s="63" t="str">
        <f aca="false">IF($B520=N$1,$C520,"")</f>
        <v/>
      </c>
      <c r="R520" s="71" t="str">
        <f aca="false">IF($B520=R$1,$C520,"")</f>
        <v/>
      </c>
      <c r="V520" s="67" t="str">
        <f aca="false">IF($B520=V$1,$C520,"")</f>
        <v/>
      </c>
      <c r="Z520" s="63" t="str">
        <f aca="false">IF($B520=Z$1,$C520,"")</f>
        <v/>
      </c>
      <c r="AD520" s="71" t="str">
        <f aca="false">IF($B520=AD$1,$C520,"")</f>
        <v/>
      </c>
      <c r="AH520" s="67" t="str">
        <f aca="false">IF($B520=AH$1,$C520,"")</f>
        <v/>
      </c>
      <c r="AL520" s="63" t="str">
        <f aca="false">IF($B520=AL$1,$C520,"")</f>
        <v/>
      </c>
      <c r="AP520" s="71" t="str">
        <f aca="false">IF($B520=AP$1,$C520,"")</f>
        <v/>
      </c>
      <c r="AT520" s="67" t="str">
        <f aca="false">IF($B520=AT$1,$C520,"")</f>
        <v/>
      </c>
      <c r="AX520" s="63" t="str">
        <f aca="false">IF($B520=AX$1,$C520,"")</f>
        <v/>
      </c>
      <c r="BB520" s="71" t="str">
        <f aca="false">IF($B520=BB$1,$C520,"")</f>
        <v/>
      </c>
      <c r="BC520" s="75"/>
      <c r="BD520" s="75"/>
      <c r="BE520" s="75"/>
      <c r="BF520" s="67" t="str">
        <f aca="false">IF($B520=BF$1,$C520,"")</f>
        <v/>
      </c>
      <c r="BJ520" s="63" t="str">
        <f aca="false">IF($B520=BJ$1,$C520,"")</f>
        <v/>
      </c>
      <c r="BN520" s="6"/>
      <c r="BO520" s="2"/>
      <c r="BP520" s="2"/>
    </row>
    <row r="521" customFormat="false" ht="12.8" hidden="false" customHeight="false" outlineLevel="0" collapsed="false">
      <c r="A521" s="0" t="str">
        <f aca="false">IFERROR(IF(SMALL(Manquants!E$2:E$900,ROW()-1)=SMALL(Manquants!E$2:E$900,ROW()),"",SMALL(Manquants!E$2:E$900,ROW()-1)),"")</f>
        <v/>
      </c>
      <c r="B521" s="0" t="str">
        <f aca="false">IF(A521="","",VLOOKUP(A521,Manquants!E$1:F$900,2,0))</f>
        <v/>
      </c>
      <c r="C521" s="0" t="str">
        <f aca="false">IF(A521="","",SUMIFS(Manquants!AI:AI,Manquants!E:E,A521))</f>
        <v/>
      </c>
      <c r="J521" s="67" t="str">
        <f aca="false">IF($B521=J$1,$C521,"")</f>
        <v/>
      </c>
      <c r="N521" s="63" t="str">
        <f aca="false">IF($B521=N$1,$C521,"")</f>
        <v/>
      </c>
      <c r="R521" s="71" t="str">
        <f aca="false">IF($B521=R$1,$C521,"")</f>
        <v/>
      </c>
      <c r="V521" s="67" t="str">
        <f aca="false">IF($B521=V$1,$C521,"")</f>
        <v/>
      </c>
      <c r="Z521" s="63" t="str">
        <f aca="false">IF($B521=Z$1,$C521,"")</f>
        <v/>
      </c>
      <c r="AD521" s="71" t="str">
        <f aca="false">IF($B521=AD$1,$C521,"")</f>
        <v/>
      </c>
      <c r="AH521" s="67" t="str">
        <f aca="false">IF($B521=AH$1,$C521,"")</f>
        <v/>
      </c>
      <c r="AL521" s="63" t="str">
        <f aca="false">IF($B521=AL$1,$C521,"")</f>
        <v/>
      </c>
      <c r="AP521" s="71" t="str">
        <f aca="false">IF($B521=AP$1,$C521,"")</f>
        <v/>
      </c>
      <c r="AT521" s="67" t="str">
        <f aca="false">IF($B521=AT$1,$C521,"")</f>
        <v/>
      </c>
      <c r="AX521" s="63" t="str">
        <f aca="false">IF($B521=AX$1,$C521,"")</f>
        <v/>
      </c>
      <c r="BB521" s="71" t="str">
        <f aca="false">IF($B521=BB$1,$C521,"")</f>
        <v/>
      </c>
      <c r="BC521" s="75"/>
      <c r="BD521" s="75"/>
      <c r="BE521" s="75"/>
      <c r="BF521" s="67" t="str">
        <f aca="false">IF($B521=BF$1,$C521,"")</f>
        <v/>
      </c>
      <c r="BJ521" s="63" t="str">
        <f aca="false">IF($B521=BJ$1,$C521,"")</f>
        <v/>
      </c>
      <c r="BN521" s="6"/>
      <c r="BO521" s="2"/>
      <c r="BP521" s="2"/>
    </row>
    <row r="522" customFormat="false" ht="12.8" hidden="false" customHeight="false" outlineLevel="0" collapsed="false">
      <c r="A522" s="0" t="str">
        <f aca="false">IFERROR(IF(SMALL(Manquants!E$2:E$900,ROW()-1)=SMALL(Manquants!E$2:E$900,ROW()),"",SMALL(Manquants!E$2:E$900,ROW()-1)),"")</f>
        <v/>
      </c>
      <c r="B522" s="0" t="str">
        <f aca="false">IF(A522="","",VLOOKUP(A522,Manquants!E$1:F$900,2,0))</f>
        <v/>
      </c>
      <c r="C522" s="0" t="str">
        <f aca="false">IF(A522="","",SUMIFS(Manquants!AI:AI,Manquants!E:E,A522))</f>
        <v/>
      </c>
      <c r="J522" s="67" t="str">
        <f aca="false">IF($B522=J$1,$C522,"")</f>
        <v/>
      </c>
      <c r="N522" s="63" t="str">
        <f aca="false">IF($B522=N$1,$C522,"")</f>
        <v/>
      </c>
      <c r="R522" s="71" t="str">
        <f aca="false">IF($B522=R$1,$C522,"")</f>
        <v/>
      </c>
      <c r="V522" s="67" t="str">
        <f aca="false">IF($B522=V$1,$C522,"")</f>
        <v/>
      </c>
      <c r="Z522" s="63" t="str">
        <f aca="false">IF($B522=Z$1,$C522,"")</f>
        <v/>
      </c>
      <c r="AD522" s="71" t="str">
        <f aca="false">IF($B522=AD$1,$C522,"")</f>
        <v/>
      </c>
      <c r="AH522" s="67" t="str">
        <f aca="false">IF($B522=AH$1,$C522,"")</f>
        <v/>
      </c>
      <c r="AL522" s="63" t="str">
        <f aca="false">IF($B522=AL$1,$C522,"")</f>
        <v/>
      </c>
      <c r="AP522" s="71" t="str">
        <f aca="false">IF($B522=AP$1,$C522,"")</f>
        <v/>
      </c>
      <c r="AT522" s="67" t="str">
        <f aca="false">IF($B522=AT$1,$C522,"")</f>
        <v/>
      </c>
      <c r="AX522" s="63" t="str">
        <f aca="false">IF($B522=AX$1,$C522,"")</f>
        <v/>
      </c>
      <c r="BB522" s="71" t="str">
        <f aca="false">IF($B522=BB$1,$C522,"")</f>
        <v/>
      </c>
      <c r="BC522" s="75"/>
      <c r="BD522" s="75"/>
      <c r="BE522" s="75"/>
      <c r="BF522" s="67" t="str">
        <f aca="false">IF($B522=BF$1,$C522,"")</f>
        <v/>
      </c>
      <c r="BJ522" s="63" t="str">
        <f aca="false">IF($B522=BJ$1,$C522,"")</f>
        <v/>
      </c>
      <c r="BN522" s="6"/>
      <c r="BO522" s="2"/>
      <c r="BP522" s="2"/>
    </row>
    <row r="523" customFormat="false" ht="12.8" hidden="false" customHeight="false" outlineLevel="0" collapsed="false">
      <c r="A523" s="0" t="str">
        <f aca="false">IFERROR(IF(SMALL(Manquants!E$2:E$900,ROW()-1)=SMALL(Manquants!E$2:E$900,ROW()),"",SMALL(Manquants!E$2:E$900,ROW()-1)),"")</f>
        <v/>
      </c>
      <c r="B523" s="0" t="str">
        <f aca="false">IF(A523="","",VLOOKUP(A523,Manquants!E$1:F$900,2,0))</f>
        <v/>
      </c>
      <c r="C523" s="0" t="str">
        <f aca="false">IF(A523="","",SUMIFS(Manquants!AI:AI,Manquants!E:E,A523))</f>
        <v/>
      </c>
      <c r="J523" s="67" t="str">
        <f aca="false">IF($B523=J$1,$C523,"")</f>
        <v/>
      </c>
      <c r="N523" s="63" t="str">
        <f aca="false">IF($B523=N$1,$C523,"")</f>
        <v/>
      </c>
      <c r="R523" s="71" t="str">
        <f aca="false">IF($B523=R$1,$C523,"")</f>
        <v/>
      </c>
      <c r="V523" s="67" t="str">
        <f aca="false">IF($B523=V$1,$C523,"")</f>
        <v/>
      </c>
      <c r="Z523" s="63" t="str">
        <f aca="false">IF($B523=Z$1,$C523,"")</f>
        <v/>
      </c>
      <c r="AD523" s="71" t="str">
        <f aca="false">IF($B523=AD$1,$C523,"")</f>
        <v/>
      </c>
      <c r="AH523" s="67" t="str">
        <f aca="false">IF($B523=AH$1,$C523,"")</f>
        <v/>
      </c>
      <c r="AL523" s="63" t="str">
        <f aca="false">IF($B523=AL$1,$C523,"")</f>
        <v/>
      </c>
      <c r="AP523" s="71" t="str">
        <f aca="false">IF($B523=AP$1,$C523,"")</f>
        <v/>
      </c>
      <c r="AT523" s="67" t="str">
        <f aca="false">IF($B523=AT$1,$C523,"")</f>
        <v/>
      </c>
      <c r="AX523" s="63" t="str">
        <f aca="false">IF($B523=AX$1,$C523,"")</f>
        <v/>
      </c>
      <c r="BB523" s="71" t="str">
        <f aca="false">IF($B523=BB$1,$C523,"")</f>
        <v/>
      </c>
      <c r="BC523" s="75"/>
      <c r="BD523" s="75"/>
      <c r="BE523" s="75"/>
      <c r="BF523" s="67" t="str">
        <f aca="false">IF($B523=BF$1,$C523,"")</f>
        <v/>
      </c>
      <c r="BJ523" s="63" t="str">
        <f aca="false">IF($B523=BJ$1,$C523,"")</f>
        <v/>
      </c>
      <c r="BN523" s="6"/>
      <c r="BO523" s="2"/>
      <c r="BP523" s="2"/>
    </row>
    <row r="524" customFormat="false" ht="12.8" hidden="false" customHeight="false" outlineLevel="0" collapsed="false">
      <c r="A524" s="0" t="str">
        <f aca="false">IFERROR(IF(SMALL(Manquants!E$2:E$900,ROW()-1)=SMALL(Manquants!E$2:E$900,ROW()),"",SMALL(Manquants!E$2:E$900,ROW()-1)),"")</f>
        <v/>
      </c>
      <c r="B524" s="0" t="str">
        <f aca="false">IF(A524="","",VLOOKUP(A524,Manquants!E$1:F$900,2,0))</f>
        <v/>
      </c>
      <c r="C524" s="0" t="str">
        <f aca="false">IF(A524="","",SUMIFS(Manquants!AI:AI,Manquants!E:E,A524))</f>
        <v/>
      </c>
      <c r="J524" s="67" t="str">
        <f aca="false">IF($B524=J$1,$C524,"")</f>
        <v/>
      </c>
      <c r="N524" s="63" t="str">
        <f aca="false">IF($B524=N$1,$C524,"")</f>
        <v/>
      </c>
      <c r="R524" s="71" t="str">
        <f aca="false">IF($B524=R$1,$C524,"")</f>
        <v/>
      </c>
      <c r="V524" s="67" t="str">
        <f aca="false">IF($B524=V$1,$C524,"")</f>
        <v/>
      </c>
      <c r="Z524" s="63" t="str">
        <f aca="false">IF($B524=Z$1,$C524,"")</f>
        <v/>
      </c>
      <c r="AD524" s="71" t="str">
        <f aca="false">IF($B524=AD$1,$C524,"")</f>
        <v/>
      </c>
      <c r="AH524" s="67" t="str">
        <f aca="false">IF($B524=AH$1,$C524,"")</f>
        <v/>
      </c>
      <c r="AL524" s="63" t="str">
        <f aca="false">IF($B524=AL$1,$C524,"")</f>
        <v/>
      </c>
      <c r="AP524" s="71" t="str">
        <f aca="false">IF($B524=AP$1,$C524,"")</f>
        <v/>
      </c>
      <c r="AT524" s="67" t="str">
        <f aca="false">IF($B524=AT$1,$C524,"")</f>
        <v/>
      </c>
      <c r="AX524" s="63" t="str">
        <f aca="false">IF($B524=AX$1,$C524,"")</f>
        <v/>
      </c>
      <c r="BB524" s="71" t="str">
        <f aca="false">IF($B524=BB$1,$C524,"")</f>
        <v/>
      </c>
      <c r="BC524" s="75"/>
      <c r="BD524" s="75"/>
      <c r="BE524" s="75"/>
      <c r="BF524" s="67" t="str">
        <f aca="false">IF($B524=BF$1,$C524,"")</f>
        <v/>
      </c>
      <c r="BJ524" s="63" t="str">
        <f aca="false">IF($B524=BJ$1,$C524,"")</f>
        <v/>
      </c>
      <c r="BN524" s="6"/>
      <c r="BO524" s="2"/>
      <c r="BP524" s="2"/>
    </row>
    <row r="525" customFormat="false" ht="12.8" hidden="false" customHeight="false" outlineLevel="0" collapsed="false">
      <c r="A525" s="0" t="str">
        <f aca="false">IFERROR(IF(SMALL(Manquants!E$2:E$900,ROW()-1)=SMALL(Manquants!E$2:E$900,ROW()),"",SMALL(Manquants!E$2:E$900,ROW()-1)),"")</f>
        <v/>
      </c>
      <c r="B525" s="0" t="str">
        <f aca="false">IF(A525="","",VLOOKUP(A525,Manquants!E$1:F$900,2,0))</f>
        <v/>
      </c>
      <c r="C525" s="0" t="str">
        <f aca="false">IF(A525="","",SUMIFS(Manquants!AI:AI,Manquants!E:E,A525))</f>
        <v/>
      </c>
      <c r="J525" s="67" t="str">
        <f aca="false">IF($B525=J$1,$C525,"")</f>
        <v/>
      </c>
      <c r="N525" s="63" t="str">
        <f aca="false">IF($B525=N$1,$C525,"")</f>
        <v/>
      </c>
      <c r="R525" s="71" t="str">
        <f aca="false">IF($B525=R$1,$C525,"")</f>
        <v/>
      </c>
      <c r="V525" s="67" t="str">
        <f aca="false">IF($B525=V$1,$C525,"")</f>
        <v/>
      </c>
      <c r="Z525" s="63" t="str">
        <f aca="false">IF($B525=Z$1,$C525,"")</f>
        <v/>
      </c>
      <c r="AD525" s="71" t="str">
        <f aca="false">IF($B525=AD$1,$C525,"")</f>
        <v/>
      </c>
      <c r="AH525" s="67" t="str">
        <f aca="false">IF($B525=AH$1,$C525,"")</f>
        <v/>
      </c>
      <c r="AL525" s="63" t="str">
        <f aca="false">IF($B525=AL$1,$C525,"")</f>
        <v/>
      </c>
      <c r="AP525" s="71" t="str">
        <f aca="false">IF($B525=AP$1,$C525,"")</f>
        <v/>
      </c>
      <c r="AT525" s="67" t="str">
        <f aca="false">IF($B525=AT$1,$C525,"")</f>
        <v/>
      </c>
      <c r="AX525" s="63" t="str">
        <f aca="false">IF($B525=AX$1,$C525,"")</f>
        <v/>
      </c>
      <c r="BB525" s="71" t="str">
        <f aca="false">IF($B525=BB$1,$C525,"")</f>
        <v/>
      </c>
      <c r="BC525" s="75"/>
      <c r="BD525" s="75"/>
      <c r="BE525" s="75"/>
      <c r="BF525" s="67" t="str">
        <f aca="false">IF($B525=BF$1,$C525,"")</f>
        <v/>
      </c>
      <c r="BJ525" s="63" t="str">
        <f aca="false">IF($B525=BJ$1,$C525,"")</f>
        <v/>
      </c>
      <c r="BN525" s="6"/>
      <c r="BO525" s="2"/>
      <c r="BP525" s="2"/>
    </row>
    <row r="526" customFormat="false" ht="12.8" hidden="false" customHeight="false" outlineLevel="0" collapsed="false">
      <c r="A526" s="0" t="str">
        <f aca="false">IFERROR(IF(SMALL(Manquants!E$2:E$900,ROW()-1)=SMALL(Manquants!E$2:E$900,ROW()),"",SMALL(Manquants!E$2:E$900,ROW()-1)),"")</f>
        <v/>
      </c>
      <c r="B526" s="0" t="str">
        <f aca="false">IF(A526="","",VLOOKUP(A526,Manquants!E$1:F$900,2,0))</f>
        <v/>
      </c>
      <c r="C526" s="0" t="str">
        <f aca="false">IF(A526="","",SUMIFS(Manquants!AI:AI,Manquants!E:E,A526))</f>
        <v/>
      </c>
      <c r="J526" s="67" t="str">
        <f aca="false">IF($B526=J$1,$C526,"")</f>
        <v/>
      </c>
      <c r="N526" s="63" t="str">
        <f aca="false">IF($B526=N$1,$C526,"")</f>
        <v/>
      </c>
      <c r="R526" s="71" t="str">
        <f aca="false">IF($B526=R$1,$C526,"")</f>
        <v/>
      </c>
      <c r="V526" s="67" t="str">
        <f aca="false">IF($B526=V$1,$C526,"")</f>
        <v/>
      </c>
      <c r="Z526" s="63" t="str">
        <f aca="false">IF($B526=Z$1,$C526,"")</f>
        <v/>
      </c>
      <c r="AD526" s="71" t="str">
        <f aca="false">IF($B526=AD$1,$C526,"")</f>
        <v/>
      </c>
      <c r="AH526" s="67" t="str">
        <f aca="false">IF($B526=AH$1,$C526,"")</f>
        <v/>
      </c>
      <c r="AL526" s="63" t="str">
        <f aca="false">IF($B526=AL$1,$C526,"")</f>
        <v/>
      </c>
      <c r="AP526" s="71" t="str">
        <f aca="false">IF($B526=AP$1,$C526,"")</f>
        <v/>
      </c>
      <c r="AT526" s="67" t="str">
        <f aca="false">IF($B526=AT$1,$C526,"")</f>
        <v/>
      </c>
      <c r="AX526" s="63" t="str">
        <f aca="false">IF($B526=AX$1,$C526,"")</f>
        <v/>
      </c>
      <c r="BB526" s="71" t="str">
        <f aca="false">IF($B526=BB$1,$C526,"")</f>
        <v/>
      </c>
      <c r="BC526" s="75"/>
      <c r="BD526" s="75"/>
      <c r="BE526" s="75"/>
      <c r="BF526" s="67" t="str">
        <f aca="false">IF($B526=BF$1,$C526,"")</f>
        <v/>
      </c>
      <c r="BJ526" s="63" t="str">
        <f aca="false">IF($B526=BJ$1,$C526,"")</f>
        <v/>
      </c>
      <c r="BN526" s="6"/>
      <c r="BO526" s="2"/>
      <c r="BP526" s="2"/>
    </row>
    <row r="527" customFormat="false" ht="12.8" hidden="false" customHeight="false" outlineLevel="0" collapsed="false">
      <c r="A527" s="0" t="str">
        <f aca="false">IFERROR(IF(SMALL(Manquants!E$2:E$900,ROW()-1)=SMALL(Manquants!E$2:E$900,ROW()),"",SMALL(Manquants!E$2:E$900,ROW()-1)),"")</f>
        <v/>
      </c>
      <c r="B527" s="0" t="str">
        <f aca="false">IF(A527="","",VLOOKUP(A527,Manquants!E$1:F$900,2,0))</f>
        <v/>
      </c>
      <c r="C527" s="0" t="str">
        <f aca="false">IF(A527="","",SUMIFS(Manquants!AI:AI,Manquants!E:E,A527))</f>
        <v/>
      </c>
      <c r="J527" s="67" t="str">
        <f aca="false">IF($B527=J$1,$C527,"")</f>
        <v/>
      </c>
      <c r="N527" s="63" t="str">
        <f aca="false">IF($B527=N$1,$C527,"")</f>
        <v/>
      </c>
      <c r="R527" s="71" t="str">
        <f aca="false">IF($B527=R$1,$C527,"")</f>
        <v/>
      </c>
      <c r="V527" s="67" t="str">
        <f aca="false">IF($B527=V$1,$C527,"")</f>
        <v/>
      </c>
      <c r="Z527" s="63" t="str">
        <f aca="false">IF($B527=Z$1,$C527,"")</f>
        <v/>
      </c>
      <c r="AD527" s="71" t="str">
        <f aca="false">IF($B527=AD$1,$C527,"")</f>
        <v/>
      </c>
      <c r="AH527" s="67" t="str">
        <f aca="false">IF($B527=AH$1,$C527,"")</f>
        <v/>
      </c>
      <c r="AL527" s="63" t="str">
        <f aca="false">IF($B527=AL$1,$C527,"")</f>
        <v/>
      </c>
      <c r="AP527" s="71" t="str">
        <f aca="false">IF($B527=AP$1,$C527,"")</f>
        <v/>
      </c>
      <c r="AT527" s="67" t="str">
        <f aca="false">IF($B527=AT$1,$C527,"")</f>
        <v/>
      </c>
      <c r="AX527" s="63" t="str">
        <f aca="false">IF($B527=AX$1,$C527,"")</f>
        <v/>
      </c>
      <c r="BB527" s="71" t="str">
        <f aca="false">IF($B527=BB$1,$C527,"")</f>
        <v/>
      </c>
      <c r="BC527" s="75"/>
      <c r="BD527" s="75"/>
      <c r="BE527" s="75"/>
      <c r="BF527" s="67" t="str">
        <f aca="false">IF($B527=BF$1,$C527,"")</f>
        <v/>
      </c>
      <c r="BJ527" s="63" t="str">
        <f aca="false">IF($B527=BJ$1,$C527,"")</f>
        <v/>
      </c>
      <c r="BN527" s="6"/>
      <c r="BO527" s="2"/>
      <c r="BP527" s="2"/>
    </row>
    <row r="528" customFormat="false" ht="12.8" hidden="false" customHeight="false" outlineLevel="0" collapsed="false">
      <c r="A528" s="0" t="str">
        <f aca="false">IFERROR(IF(SMALL(Manquants!E$2:E$900,ROW()-1)=SMALL(Manquants!E$2:E$900,ROW()),"",SMALL(Manquants!E$2:E$900,ROW()-1)),"")</f>
        <v/>
      </c>
      <c r="B528" s="0" t="str">
        <f aca="false">IF(A528="","",VLOOKUP(A528,Manquants!E$1:F$900,2,0))</f>
        <v/>
      </c>
      <c r="C528" s="0" t="str">
        <f aca="false">IF(A528="","",SUMIFS(Manquants!AI:AI,Manquants!E:E,A528))</f>
        <v/>
      </c>
      <c r="J528" s="67" t="str">
        <f aca="false">IF($B528=J$1,$C528,"")</f>
        <v/>
      </c>
      <c r="N528" s="63" t="str">
        <f aca="false">IF($B528=N$1,$C528,"")</f>
        <v/>
      </c>
      <c r="R528" s="71" t="str">
        <f aca="false">IF($B528=R$1,$C528,"")</f>
        <v/>
      </c>
      <c r="V528" s="67" t="str">
        <f aca="false">IF($B528=V$1,$C528,"")</f>
        <v/>
      </c>
      <c r="Z528" s="63" t="str">
        <f aca="false">IF($B528=Z$1,$C528,"")</f>
        <v/>
      </c>
      <c r="AD528" s="71" t="str">
        <f aca="false">IF($B528=AD$1,$C528,"")</f>
        <v/>
      </c>
      <c r="AH528" s="67" t="str">
        <f aca="false">IF($B528=AH$1,$C528,"")</f>
        <v/>
      </c>
      <c r="AL528" s="63" t="str">
        <f aca="false">IF($B528=AL$1,$C528,"")</f>
        <v/>
      </c>
      <c r="AP528" s="71" t="str">
        <f aca="false">IF($B528=AP$1,$C528,"")</f>
        <v/>
      </c>
      <c r="AT528" s="67" t="str">
        <f aca="false">IF($B528=AT$1,$C528,"")</f>
        <v/>
      </c>
      <c r="AX528" s="63" t="str">
        <f aca="false">IF($B528=AX$1,$C528,"")</f>
        <v/>
      </c>
      <c r="BB528" s="71" t="str">
        <f aca="false">IF($B528=BB$1,$C528,"")</f>
        <v/>
      </c>
      <c r="BC528" s="75"/>
      <c r="BD528" s="75"/>
      <c r="BE528" s="75"/>
      <c r="BF528" s="67" t="str">
        <f aca="false">IF($B528=BF$1,$C528,"")</f>
        <v/>
      </c>
      <c r="BJ528" s="63" t="str">
        <f aca="false">IF($B528=BJ$1,$C528,"")</f>
        <v/>
      </c>
      <c r="BN528" s="6"/>
      <c r="BO528" s="2"/>
      <c r="BP528" s="2"/>
    </row>
    <row r="529" customFormat="false" ht="12.8" hidden="false" customHeight="false" outlineLevel="0" collapsed="false">
      <c r="A529" s="0" t="str">
        <f aca="false">IFERROR(IF(SMALL(Manquants!E$2:E$900,ROW()-1)=SMALL(Manquants!E$2:E$900,ROW()),"",SMALL(Manquants!E$2:E$900,ROW()-1)),"")</f>
        <v/>
      </c>
      <c r="B529" s="0" t="str">
        <f aca="false">IF(A529="","",VLOOKUP(A529,Manquants!E$1:F$900,2,0))</f>
        <v/>
      </c>
      <c r="C529" s="0" t="str">
        <f aca="false">IF(A529="","",SUMIFS(Manquants!AI:AI,Manquants!E:E,A529))</f>
        <v/>
      </c>
      <c r="J529" s="67" t="str">
        <f aca="false">IF($B529=J$1,$C529,"")</f>
        <v/>
      </c>
      <c r="N529" s="63" t="str">
        <f aca="false">IF($B529=N$1,$C529,"")</f>
        <v/>
      </c>
      <c r="R529" s="71" t="str">
        <f aca="false">IF($B529=R$1,$C529,"")</f>
        <v/>
      </c>
      <c r="V529" s="67" t="str">
        <f aca="false">IF($B529=V$1,$C529,"")</f>
        <v/>
      </c>
      <c r="Z529" s="63" t="str">
        <f aca="false">IF($B529=Z$1,$C529,"")</f>
        <v/>
      </c>
      <c r="AD529" s="71" t="str">
        <f aca="false">IF($B529=AD$1,$C529,"")</f>
        <v/>
      </c>
      <c r="AH529" s="67" t="str">
        <f aca="false">IF($B529=AH$1,$C529,"")</f>
        <v/>
      </c>
      <c r="AL529" s="63" t="str">
        <f aca="false">IF($B529=AL$1,$C529,"")</f>
        <v/>
      </c>
      <c r="AP529" s="71" t="str">
        <f aca="false">IF($B529=AP$1,$C529,"")</f>
        <v/>
      </c>
      <c r="AT529" s="67" t="str">
        <f aca="false">IF($B529=AT$1,$C529,"")</f>
        <v/>
      </c>
      <c r="AX529" s="63" t="str">
        <f aca="false">IF($B529=AX$1,$C529,"")</f>
        <v/>
      </c>
      <c r="BB529" s="71" t="str">
        <f aca="false">IF($B529=BB$1,$C529,"")</f>
        <v/>
      </c>
      <c r="BC529" s="75"/>
      <c r="BD529" s="75"/>
      <c r="BE529" s="75"/>
      <c r="BF529" s="67" t="str">
        <f aca="false">IF($B529=BF$1,$C529,"")</f>
        <v/>
      </c>
      <c r="BJ529" s="63" t="str">
        <f aca="false">IF($B529=BJ$1,$C529,"")</f>
        <v/>
      </c>
      <c r="BN529" s="6"/>
      <c r="BO529" s="2"/>
      <c r="BP529" s="2"/>
    </row>
    <row r="530" customFormat="false" ht="12.8" hidden="false" customHeight="false" outlineLevel="0" collapsed="false">
      <c r="A530" s="0" t="str">
        <f aca="false">IFERROR(IF(SMALL(Manquants!E$2:E$900,ROW()-1)=SMALL(Manquants!E$2:E$900,ROW()),"",SMALL(Manquants!E$2:E$900,ROW()-1)),"")</f>
        <v/>
      </c>
      <c r="B530" s="0" t="str">
        <f aca="false">IF(A530="","",VLOOKUP(A530,Manquants!E$1:F$900,2,0))</f>
        <v/>
      </c>
      <c r="C530" s="0" t="str">
        <f aca="false">IF(A530="","",SUMIFS(Manquants!AI:AI,Manquants!E:E,A530))</f>
        <v/>
      </c>
      <c r="J530" s="67" t="str">
        <f aca="false">IF($B530=J$1,$C530,"")</f>
        <v/>
      </c>
      <c r="N530" s="63" t="str">
        <f aca="false">IF($B530=N$1,$C530,"")</f>
        <v/>
      </c>
      <c r="R530" s="71" t="str">
        <f aca="false">IF($B530=R$1,$C530,"")</f>
        <v/>
      </c>
      <c r="V530" s="67" t="str">
        <f aca="false">IF($B530=V$1,$C530,"")</f>
        <v/>
      </c>
      <c r="Z530" s="63" t="str">
        <f aca="false">IF($B530=Z$1,$C530,"")</f>
        <v/>
      </c>
      <c r="AD530" s="71" t="str">
        <f aca="false">IF($B530=AD$1,$C530,"")</f>
        <v/>
      </c>
      <c r="AH530" s="67" t="str">
        <f aca="false">IF($B530=AH$1,$C530,"")</f>
        <v/>
      </c>
      <c r="AL530" s="63" t="str">
        <f aca="false">IF($B530=AL$1,$C530,"")</f>
        <v/>
      </c>
      <c r="AP530" s="71" t="str">
        <f aca="false">IF($B530=AP$1,$C530,"")</f>
        <v/>
      </c>
      <c r="AT530" s="67" t="str">
        <f aca="false">IF($B530=AT$1,$C530,"")</f>
        <v/>
      </c>
      <c r="AX530" s="63" t="str">
        <f aca="false">IF($B530=AX$1,$C530,"")</f>
        <v/>
      </c>
      <c r="BB530" s="71" t="str">
        <f aca="false">IF($B530=BB$1,$C530,"")</f>
        <v/>
      </c>
      <c r="BC530" s="75"/>
      <c r="BD530" s="75"/>
      <c r="BE530" s="75"/>
      <c r="BF530" s="67" t="str">
        <f aca="false">IF($B530=BF$1,$C530,"")</f>
        <v/>
      </c>
      <c r="BJ530" s="63" t="str">
        <f aca="false">IF($B530=BJ$1,$C530,"")</f>
        <v/>
      </c>
      <c r="BN530" s="6"/>
      <c r="BO530" s="2"/>
      <c r="BP530" s="2"/>
    </row>
    <row r="531" customFormat="false" ht="12.8" hidden="false" customHeight="false" outlineLevel="0" collapsed="false">
      <c r="A531" s="0" t="str">
        <f aca="false">IFERROR(IF(SMALL(Manquants!E$2:E$900,ROW()-1)=SMALL(Manquants!E$2:E$900,ROW()),"",SMALL(Manquants!E$2:E$900,ROW()-1)),"")</f>
        <v/>
      </c>
      <c r="B531" s="0" t="str">
        <f aca="false">IF(A531="","",VLOOKUP(A531,Manquants!E$1:F$900,2,0))</f>
        <v/>
      </c>
      <c r="C531" s="0" t="str">
        <f aca="false">IF(A531="","",SUMIFS(Manquants!AI:AI,Manquants!E:E,A531))</f>
        <v/>
      </c>
      <c r="J531" s="67" t="str">
        <f aca="false">IF($B531=J$1,$C531,"")</f>
        <v/>
      </c>
      <c r="N531" s="63" t="str">
        <f aca="false">IF($B531=N$1,$C531,"")</f>
        <v/>
      </c>
      <c r="R531" s="71" t="str">
        <f aca="false">IF($B531=R$1,$C531,"")</f>
        <v/>
      </c>
      <c r="V531" s="67" t="str">
        <f aca="false">IF($B531=V$1,$C531,"")</f>
        <v/>
      </c>
      <c r="Z531" s="63" t="str">
        <f aca="false">IF($B531=Z$1,$C531,"")</f>
        <v/>
      </c>
      <c r="AD531" s="71" t="str">
        <f aca="false">IF($B531=AD$1,$C531,"")</f>
        <v/>
      </c>
      <c r="AH531" s="67" t="str">
        <f aca="false">IF($B531=AH$1,$C531,"")</f>
        <v/>
      </c>
      <c r="AL531" s="63" t="str">
        <f aca="false">IF($B531=AL$1,$C531,"")</f>
        <v/>
      </c>
      <c r="AP531" s="71" t="str">
        <f aca="false">IF($B531=AP$1,$C531,"")</f>
        <v/>
      </c>
      <c r="AT531" s="67" t="str">
        <f aca="false">IF($B531=AT$1,$C531,"")</f>
        <v/>
      </c>
      <c r="AX531" s="63" t="str">
        <f aca="false">IF($B531=AX$1,$C531,"")</f>
        <v/>
      </c>
      <c r="BB531" s="71" t="str">
        <f aca="false">IF($B531=BB$1,$C531,"")</f>
        <v/>
      </c>
      <c r="BC531" s="75"/>
      <c r="BD531" s="75"/>
      <c r="BE531" s="75"/>
      <c r="BF531" s="67" t="str">
        <f aca="false">IF($B531=BF$1,$C531,"")</f>
        <v/>
      </c>
      <c r="BJ531" s="63" t="str">
        <f aca="false">IF($B531=BJ$1,$C531,"")</f>
        <v/>
      </c>
      <c r="BN531" s="6"/>
      <c r="BO531" s="2"/>
      <c r="BP531" s="2"/>
    </row>
    <row r="532" customFormat="false" ht="12.8" hidden="false" customHeight="false" outlineLevel="0" collapsed="false">
      <c r="A532" s="0" t="str">
        <f aca="false">IFERROR(IF(SMALL(Manquants!E$2:E$900,ROW()-1)=SMALL(Manquants!E$2:E$900,ROW()),"",SMALL(Manquants!E$2:E$900,ROW()-1)),"")</f>
        <v/>
      </c>
      <c r="B532" s="0" t="str">
        <f aca="false">IF(A532="","",VLOOKUP(A532,Manquants!E$1:F$900,2,0))</f>
        <v/>
      </c>
      <c r="C532" s="0" t="str">
        <f aca="false">IF(A532="","",SUMIFS(Manquants!AI:AI,Manquants!E:E,A532))</f>
        <v/>
      </c>
      <c r="J532" s="67" t="str">
        <f aca="false">IF($B532=J$1,$C532,"")</f>
        <v/>
      </c>
      <c r="N532" s="63" t="str">
        <f aca="false">IF($B532=N$1,$C532,"")</f>
        <v/>
      </c>
      <c r="R532" s="71" t="str">
        <f aca="false">IF($B532=R$1,$C532,"")</f>
        <v/>
      </c>
      <c r="V532" s="67" t="str">
        <f aca="false">IF($B532=V$1,$C532,"")</f>
        <v/>
      </c>
      <c r="Z532" s="63" t="str">
        <f aca="false">IF($B532=Z$1,$C532,"")</f>
        <v/>
      </c>
      <c r="AD532" s="71" t="str">
        <f aca="false">IF($B532=AD$1,$C532,"")</f>
        <v/>
      </c>
      <c r="AH532" s="67" t="str">
        <f aca="false">IF($B532=AH$1,$C532,"")</f>
        <v/>
      </c>
      <c r="AL532" s="63" t="str">
        <f aca="false">IF($B532=AL$1,$C532,"")</f>
        <v/>
      </c>
      <c r="AP532" s="71" t="str">
        <f aca="false">IF($B532=AP$1,$C532,"")</f>
        <v/>
      </c>
      <c r="AT532" s="67" t="str">
        <f aca="false">IF($B532=AT$1,$C532,"")</f>
        <v/>
      </c>
      <c r="AX532" s="63" t="str">
        <f aca="false">IF($B532=AX$1,$C532,"")</f>
        <v/>
      </c>
      <c r="BB532" s="71" t="str">
        <f aca="false">IF($B532=BB$1,$C532,"")</f>
        <v/>
      </c>
      <c r="BC532" s="75"/>
      <c r="BD532" s="75"/>
      <c r="BE532" s="75"/>
      <c r="BF532" s="67" t="str">
        <f aca="false">IF($B532=BF$1,$C532,"")</f>
        <v/>
      </c>
      <c r="BJ532" s="63" t="str">
        <f aca="false">IF($B532=BJ$1,$C532,"")</f>
        <v/>
      </c>
      <c r="BN532" s="6"/>
      <c r="BO532" s="2"/>
      <c r="BP532" s="2"/>
    </row>
    <row r="533" customFormat="false" ht="12.8" hidden="false" customHeight="false" outlineLevel="0" collapsed="false">
      <c r="A533" s="0" t="str">
        <f aca="false">IFERROR(IF(SMALL(Manquants!E$2:E$900,ROW()-1)=SMALL(Manquants!E$2:E$900,ROW()),"",SMALL(Manquants!E$2:E$900,ROW()-1)),"")</f>
        <v/>
      </c>
      <c r="B533" s="0" t="str">
        <f aca="false">IF(A533="","",VLOOKUP(A533,Manquants!E$1:F$900,2,0))</f>
        <v/>
      </c>
      <c r="C533" s="0" t="str">
        <f aca="false">IF(A533="","",SUMIFS(Manquants!AI:AI,Manquants!E:E,A533))</f>
        <v/>
      </c>
      <c r="J533" s="67" t="str">
        <f aca="false">IF($B533=J$1,$C533,"")</f>
        <v/>
      </c>
      <c r="N533" s="63" t="str">
        <f aca="false">IF($B533=N$1,$C533,"")</f>
        <v/>
      </c>
      <c r="R533" s="71" t="str">
        <f aca="false">IF($B533=R$1,$C533,"")</f>
        <v/>
      </c>
      <c r="V533" s="67" t="str">
        <f aca="false">IF($B533=V$1,$C533,"")</f>
        <v/>
      </c>
      <c r="Z533" s="63" t="str">
        <f aca="false">IF($B533=Z$1,$C533,"")</f>
        <v/>
      </c>
      <c r="AD533" s="71" t="str">
        <f aca="false">IF($B533=AD$1,$C533,"")</f>
        <v/>
      </c>
      <c r="AH533" s="67" t="str">
        <f aca="false">IF($B533=AH$1,$C533,"")</f>
        <v/>
      </c>
      <c r="AL533" s="63" t="str">
        <f aca="false">IF($B533=AL$1,$C533,"")</f>
        <v/>
      </c>
      <c r="AP533" s="71" t="str">
        <f aca="false">IF($B533=AP$1,$C533,"")</f>
        <v/>
      </c>
      <c r="AT533" s="67" t="str">
        <f aca="false">IF($B533=AT$1,$C533,"")</f>
        <v/>
      </c>
      <c r="AX533" s="63" t="str">
        <f aca="false">IF($B533=AX$1,$C533,"")</f>
        <v/>
      </c>
      <c r="BB533" s="71" t="str">
        <f aca="false">IF($B533=BB$1,$C533,"")</f>
        <v/>
      </c>
      <c r="BC533" s="75"/>
      <c r="BD533" s="75"/>
      <c r="BE533" s="75"/>
      <c r="BF533" s="67" t="str">
        <f aca="false">IF($B533=BF$1,$C533,"")</f>
        <v/>
      </c>
      <c r="BJ533" s="63" t="str">
        <f aca="false">IF($B533=BJ$1,$C533,"")</f>
        <v/>
      </c>
      <c r="BN533" s="6"/>
      <c r="BO533" s="2"/>
      <c r="BP533" s="2"/>
    </row>
    <row r="534" customFormat="false" ht="12.8" hidden="false" customHeight="false" outlineLevel="0" collapsed="false">
      <c r="A534" s="0" t="str">
        <f aca="false">IFERROR(IF(SMALL(Manquants!E$2:E$900,ROW()-1)=SMALL(Manquants!E$2:E$900,ROW()),"",SMALL(Manquants!E$2:E$900,ROW()-1)),"")</f>
        <v/>
      </c>
      <c r="B534" s="0" t="str">
        <f aca="false">IF(A534="","",VLOOKUP(A534,Manquants!E$1:F$900,2,0))</f>
        <v/>
      </c>
      <c r="C534" s="0" t="str">
        <f aca="false">IF(A534="","",SUMIFS(Manquants!AI:AI,Manquants!E:E,A534))</f>
        <v/>
      </c>
      <c r="J534" s="67" t="str">
        <f aca="false">IF($B534=J$1,$C534,"")</f>
        <v/>
      </c>
      <c r="N534" s="63" t="str">
        <f aca="false">IF($B534=N$1,$C534,"")</f>
        <v/>
      </c>
      <c r="R534" s="71" t="str">
        <f aca="false">IF($B534=R$1,$C534,"")</f>
        <v/>
      </c>
      <c r="V534" s="67" t="str">
        <f aca="false">IF($B534=V$1,$C534,"")</f>
        <v/>
      </c>
      <c r="Z534" s="63" t="str">
        <f aca="false">IF($B534=Z$1,$C534,"")</f>
        <v/>
      </c>
      <c r="AD534" s="71" t="str">
        <f aca="false">IF($B534=AD$1,$C534,"")</f>
        <v/>
      </c>
      <c r="AH534" s="67" t="str">
        <f aca="false">IF($B534=AH$1,$C534,"")</f>
        <v/>
      </c>
      <c r="AL534" s="63" t="str">
        <f aca="false">IF($B534=AL$1,$C534,"")</f>
        <v/>
      </c>
      <c r="AP534" s="71" t="str">
        <f aca="false">IF($B534=AP$1,$C534,"")</f>
        <v/>
      </c>
      <c r="AT534" s="67" t="str">
        <f aca="false">IF($B534=AT$1,$C534,"")</f>
        <v/>
      </c>
      <c r="AX534" s="63" t="str">
        <f aca="false">IF($B534=AX$1,$C534,"")</f>
        <v/>
      </c>
      <c r="BB534" s="71" t="str">
        <f aca="false">IF($B534=BB$1,$C534,"")</f>
        <v/>
      </c>
      <c r="BC534" s="75"/>
      <c r="BD534" s="75"/>
      <c r="BE534" s="75"/>
      <c r="BF534" s="67" t="str">
        <f aca="false">IF($B534=BF$1,$C534,"")</f>
        <v/>
      </c>
      <c r="BJ534" s="63" t="str">
        <f aca="false">IF($B534=BJ$1,$C534,"")</f>
        <v/>
      </c>
      <c r="BN534" s="6"/>
      <c r="BO534" s="2"/>
      <c r="BP534" s="2"/>
    </row>
    <row r="535" customFormat="false" ht="12.8" hidden="false" customHeight="false" outlineLevel="0" collapsed="false">
      <c r="A535" s="0" t="str">
        <f aca="false">IFERROR(IF(SMALL(Manquants!E$2:E$900,ROW()-1)=SMALL(Manquants!E$2:E$900,ROW()),"",SMALL(Manquants!E$2:E$900,ROW()-1)),"")</f>
        <v/>
      </c>
      <c r="B535" s="0" t="str">
        <f aca="false">IF(A535="","",VLOOKUP(A535,Manquants!E$1:F$900,2,0))</f>
        <v/>
      </c>
      <c r="C535" s="0" t="str">
        <f aca="false">IF(A535="","",SUMIFS(Manquants!AI:AI,Manquants!E:E,A535))</f>
        <v/>
      </c>
      <c r="J535" s="67" t="str">
        <f aca="false">IF($B535=J$1,$C535,"")</f>
        <v/>
      </c>
      <c r="N535" s="63" t="str">
        <f aca="false">IF($B535=N$1,$C535,"")</f>
        <v/>
      </c>
      <c r="R535" s="71" t="str">
        <f aca="false">IF($B535=R$1,$C535,"")</f>
        <v/>
      </c>
      <c r="V535" s="67" t="str">
        <f aca="false">IF($B535=V$1,$C535,"")</f>
        <v/>
      </c>
      <c r="Z535" s="63" t="str">
        <f aca="false">IF($B535=Z$1,$C535,"")</f>
        <v/>
      </c>
      <c r="AD535" s="71" t="str">
        <f aca="false">IF($B535=AD$1,$C535,"")</f>
        <v/>
      </c>
      <c r="AH535" s="67" t="str">
        <f aca="false">IF($B535=AH$1,$C535,"")</f>
        <v/>
      </c>
      <c r="AL535" s="63" t="str">
        <f aca="false">IF($B535=AL$1,$C535,"")</f>
        <v/>
      </c>
      <c r="AP535" s="71" t="str">
        <f aca="false">IF($B535=AP$1,$C535,"")</f>
        <v/>
      </c>
      <c r="AT535" s="67" t="str">
        <f aca="false">IF($B535=AT$1,$C535,"")</f>
        <v/>
      </c>
      <c r="AX535" s="63" t="str">
        <f aca="false">IF($B535=AX$1,$C535,"")</f>
        <v/>
      </c>
      <c r="BB535" s="71" t="str">
        <f aca="false">IF($B535=BB$1,$C535,"")</f>
        <v/>
      </c>
      <c r="BC535" s="75"/>
      <c r="BD535" s="75"/>
      <c r="BE535" s="75"/>
      <c r="BF535" s="67" t="str">
        <f aca="false">IF($B535=BF$1,$C535,"")</f>
        <v/>
      </c>
      <c r="BJ535" s="63" t="str">
        <f aca="false">IF($B535=BJ$1,$C535,"")</f>
        <v/>
      </c>
      <c r="BN535" s="6"/>
      <c r="BO535" s="2"/>
      <c r="BP535" s="2"/>
    </row>
    <row r="536" customFormat="false" ht="12.8" hidden="false" customHeight="false" outlineLevel="0" collapsed="false">
      <c r="A536" s="0" t="str">
        <f aca="false">IFERROR(IF(SMALL(Manquants!E$2:E$900,ROW()-1)=SMALL(Manquants!E$2:E$900,ROW()),"",SMALL(Manquants!E$2:E$900,ROW()-1)),"")</f>
        <v/>
      </c>
      <c r="B536" s="0" t="str">
        <f aca="false">IF(A536="","",VLOOKUP(A536,Manquants!E$1:F$900,2,0))</f>
        <v/>
      </c>
      <c r="C536" s="0" t="str">
        <f aca="false">IF(A536="","",SUMIFS(Manquants!AI:AI,Manquants!E:E,A536))</f>
        <v/>
      </c>
      <c r="J536" s="67" t="str">
        <f aca="false">IF($B536=J$1,$C536,"")</f>
        <v/>
      </c>
      <c r="N536" s="63" t="str">
        <f aca="false">IF($B536=N$1,$C536,"")</f>
        <v/>
      </c>
      <c r="R536" s="71" t="str">
        <f aca="false">IF($B536=R$1,$C536,"")</f>
        <v/>
      </c>
      <c r="V536" s="67" t="str">
        <f aca="false">IF($B536=V$1,$C536,"")</f>
        <v/>
      </c>
      <c r="Z536" s="63" t="str">
        <f aca="false">IF($B536=Z$1,$C536,"")</f>
        <v/>
      </c>
      <c r="AD536" s="71" t="str">
        <f aca="false">IF($B536=AD$1,$C536,"")</f>
        <v/>
      </c>
      <c r="AH536" s="67" t="str">
        <f aca="false">IF($B536=AH$1,$C536,"")</f>
        <v/>
      </c>
      <c r="AL536" s="63" t="str">
        <f aca="false">IF($B536=AL$1,$C536,"")</f>
        <v/>
      </c>
      <c r="AP536" s="71" t="str">
        <f aca="false">IF($B536=AP$1,$C536,"")</f>
        <v/>
      </c>
      <c r="AT536" s="67" t="str">
        <f aca="false">IF($B536=AT$1,$C536,"")</f>
        <v/>
      </c>
      <c r="AX536" s="63" t="str">
        <f aca="false">IF($B536=AX$1,$C536,"")</f>
        <v/>
      </c>
      <c r="BB536" s="71" t="str">
        <f aca="false">IF($B536=BB$1,$C536,"")</f>
        <v/>
      </c>
      <c r="BC536" s="75"/>
      <c r="BD536" s="75"/>
      <c r="BE536" s="75"/>
      <c r="BF536" s="67" t="str">
        <f aca="false">IF($B536=BF$1,$C536,"")</f>
        <v/>
      </c>
      <c r="BJ536" s="63" t="str">
        <f aca="false">IF($B536=BJ$1,$C536,"")</f>
        <v/>
      </c>
      <c r="BN536" s="6"/>
      <c r="BO536" s="2"/>
      <c r="BP536" s="2"/>
    </row>
    <row r="537" customFormat="false" ht="12.8" hidden="false" customHeight="false" outlineLevel="0" collapsed="false">
      <c r="A537" s="0" t="str">
        <f aca="false">IFERROR(IF(SMALL(Manquants!E$2:E$900,ROW()-1)=SMALL(Manquants!E$2:E$900,ROW()),"",SMALL(Manquants!E$2:E$900,ROW()-1)),"")</f>
        <v/>
      </c>
      <c r="B537" s="0" t="str">
        <f aca="false">IF(A537="","",VLOOKUP(A537,Manquants!E$1:F$900,2,0))</f>
        <v/>
      </c>
      <c r="C537" s="0" t="str">
        <f aca="false">IF(A537="","",SUMIFS(Manquants!AI:AI,Manquants!E:E,A537))</f>
        <v/>
      </c>
      <c r="J537" s="67" t="str">
        <f aca="false">IF($B537=J$1,$C537,"")</f>
        <v/>
      </c>
      <c r="N537" s="63" t="str">
        <f aca="false">IF($B537=N$1,$C537,"")</f>
        <v/>
      </c>
      <c r="R537" s="71" t="str">
        <f aca="false">IF($B537=R$1,$C537,"")</f>
        <v/>
      </c>
      <c r="V537" s="67" t="str">
        <f aca="false">IF($B537=V$1,$C537,"")</f>
        <v/>
      </c>
      <c r="Z537" s="63" t="str">
        <f aca="false">IF($B537=Z$1,$C537,"")</f>
        <v/>
      </c>
      <c r="AD537" s="71" t="str">
        <f aca="false">IF($B537=AD$1,$C537,"")</f>
        <v/>
      </c>
      <c r="AH537" s="67" t="str">
        <f aca="false">IF($B537=AH$1,$C537,"")</f>
        <v/>
      </c>
      <c r="AL537" s="63" t="str">
        <f aca="false">IF($B537=AL$1,$C537,"")</f>
        <v/>
      </c>
      <c r="AP537" s="71" t="str">
        <f aca="false">IF($B537=AP$1,$C537,"")</f>
        <v/>
      </c>
      <c r="AT537" s="67" t="str">
        <f aca="false">IF($B537=AT$1,$C537,"")</f>
        <v/>
      </c>
      <c r="AX537" s="63" t="str">
        <f aca="false">IF($B537=AX$1,$C537,"")</f>
        <v/>
      </c>
      <c r="BB537" s="71" t="str">
        <f aca="false">IF($B537=BB$1,$C537,"")</f>
        <v/>
      </c>
      <c r="BC537" s="75"/>
      <c r="BD537" s="75"/>
      <c r="BE537" s="75"/>
      <c r="BF537" s="67" t="str">
        <f aca="false">IF($B537=BF$1,$C537,"")</f>
        <v/>
      </c>
      <c r="BJ537" s="63" t="str">
        <f aca="false">IF($B537=BJ$1,$C537,"")</f>
        <v/>
      </c>
      <c r="BN537" s="6"/>
      <c r="BO537" s="2"/>
      <c r="BP537" s="2"/>
    </row>
    <row r="538" customFormat="false" ht="12.8" hidden="false" customHeight="false" outlineLevel="0" collapsed="false">
      <c r="A538" s="0" t="str">
        <f aca="false">IFERROR(IF(SMALL(Manquants!E$2:E$900,ROW()-1)=SMALL(Manquants!E$2:E$900,ROW()),"",SMALL(Manquants!E$2:E$900,ROW()-1)),"")</f>
        <v/>
      </c>
      <c r="B538" s="0" t="str">
        <f aca="false">IF(A538="","",VLOOKUP(A538,Manquants!E$1:F$900,2,0))</f>
        <v/>
      </c>
      <c r="C538" s="0" t="str">
        <f aca="false">IF(A538="","",SUMIFS(Manquants!AI:AI,Manquants!E:E,A538))</f>
        <v/>
      </c>
      <c r="J538" s="67" t="str">
        <f aca="false">IF($B538=J$1,$C538,"")</f>
        <v/>
      </c>
      <c r="N538" s="63" t="str">
        <f aca="false">IF($B538=N$1,$C538,"")</f>
        <v/>
      </c>
      <c r="R538" s="71" t="str">
        <f aca="false">IF($B538=R$1,$C538,"")</f>
        <v/>
      </c>
      <c r="V538" s="67" t="str">
        <f aca="false">IF($B538=V$1,$C538,"")</f>
        <v/>
      </c>
      <c r="Z538" s="63" t="str">
        <f aca="false">IF($B538=Z$1,$C538,"")</f>
        <v/>
      </c>
      <c r="AD538" s="71" t="str">
        <f aca="false">IF($B538=AD$1,$C538,"")</f>
        <v/>
      </c>
      <c r="AH538" s="67" t="str">
        <f aca="false">IF($B538=AH$1,$C538,"")</f>
        <v/>
      </c>
      <c r="AL538" s="63" t="str">
        <f aca="false">IF($B538=AL$1,$C538,"")</f>
        <v/>
      </c>
      <c r="AP538" s="71" t="str">
        <f aca="false">IF($B538=AP$1,$C538,"")</f>
        <v/>
      </c>
      <c r="AT538" s="67" t="str">
        <f aca="false">IF($B538=AT$1,$C538,"")</f>
        <v/>
      </c>
      <c r="AX538" s="63" t="str">
        <f aca="false">IF($B538=AX$1,$C538,"")</f>
        <v/>
      </c>
      <c r="BB538" s="71" t="str">
        <f aca="false">IF($B538=BB$1,$C538,"")</f>
        <v/>
      </c>
      <c r="BC538" s="75"/>
      <c r="BD538" s="75"/>
      <c r="BE538" s="75"/>
      <c r="BF538" s="67" t="str">
        <f aca="false">IF($B538=BF$1,$C538,"")</f>
        <v/>
      </c>
      <c r="BJ538" s="63" t="str">
        <f aca="false">IF($B538=BJ$1,$C538,"")</f>
        <v/>
      </c>
      <c r="BN538" s="6"/>
      <c r="BO538" s="2"/>
      <c r="BP538" s="2"/>
    </row>
    <row r="539" customFormat="false" ht="12.8" hidden="false" customHeight="false" outlineLevel="0" collapsed="false">
      <c r="A539" s="0" t="str">
        <f aca="false">IFERROR(IF(SMALL(Manquants!E$2:E$900,ROW()-1)=SMALL(Manquants!E$2:E$900,ROW()),"",SMALL(Manquants!E$2:E$900,ROW()-1)),"")</f>
        <v/>
      </c>
      <c r="B539" s="0" t="str">
        <f aca="false">IF(A539="","",VLOOKUP(A539,Manquants!E$1:F$900,2,0))</f>
        <v/>
      </c>
      <c r="C539" s="0" t="str">
        <f aca="false">IF(A539="","",SUMIFS(Manquants!AI:AI,Manquants!E:E,A539))</f>
        <v/>
      </c>
      <c r="J539" s="67" t="str">
        <f aca="false">IF($B539=J$1,$C539,"")</f>
        <v/>
      </c>
      <c r="N539" s="63" t="str">
        <f aca="false">IF($B539=N$1,$C539,"")</f>
        <v/>
      </c>
      <c r="R539" s="71" t="str">
        <f aca="false">IF($B539=R$1,$C539,"")</f>
        <v/>
      </c>
      <c r="V539" s="67" t="str">
        <f aca="false">IF($B539=V$1,$C539,"")</f>
        <v/>
      </c>
      <c r="Z539" s="63" t="str">
        <f aca="false">IF($B539=Z$1,$C539,"")</f>
        <v/>
      </c>
      <c r="AD539" s="71" t="str">
        <f aca="false">IF($B539=AD$1,$C539,"")</f>
        <v/>
      </c>
      <c r="AH539" s="67" t="str">
        <f aca="false">IF($B539=AH$1,$C539,"")</f>
        <v/>
      </c>
      <c r="AL539" s="63" t="str">
        <f aca="false">IF($B539=AL$1,$C539,"")</f>
        <v/>
      </c>
      <c r="AP539" s="71" t="str">
        <f aca="false">IF($B539=AP$1,$C539,"")</f>
        <v/>
      </c>
      <c r="AT539" s="67" t="str">
        <f aca="false">IF($B539=AT$1,$C539,"")</f>
        <v/>
      </c>
      <c r="AX539" s="63" t="str">
        <f aca="false">IF($B539=AX$1,$C539,"")</f>
        <v/>
      </c>
      <c r="BB539" s="71" t="str">
        <f aca="false">IF($B539=BB$1,$C539,"")</f>
        <v/>
      </c>
      <c r="BC539" s="75"/>
      <c r="BD539" s="75"/>
      <c r="BE539" s="75"/>
      <c r="BF539" s="67" t="str">
        <f aca="false">IF($B539=BF$1,$C539,"")</f>
        <v/>
      </c>
      <c r="BJ539" s="63" t="str">
        <f aca="false">IF($B539=BJ$1,$C539,"")</f>
        <v/>
      </c>
      <c r="BN539" s="6"/>
      <c r="BO539" s="2"/>
      <c r="BP539" s="2"/>
    </row>
    <row r="540" customFormat="false" ht="12.8" hidden="false" customHeight="false" outlineLevel="0" collapsed="false">
      <c r="A540" s="0" t="str">
        <f aca="false">IFERROR(IF(SMALL(Manquants!E$2:E$900,ROW()-1)=SMALL(Manquants!E$2:E$900,ROW()),"",SMALL(Manquants!E$2:E$900,ROW()-1)),"")</f>
        <v/>
      </c>
      <c r="B540" s="0" t="str">
        <f aca="false">IF(A540="","",VLOOKUP(A540,Manquants!E$1:F$900,2,0))</f>
        <v/>
      </c>
      <c r="C540" s="0" t="str">
        <f aca="false">IF(A540="","",SUMIFS(Manquants!AI:AI,Manquants!E:E,A540))</f>
        <v/>
      </c>
      <c r="J540" s="67" t="str">
        <f aca="false">IF($B540=J$1,$C540,"")</f>
        <v/>
      </c>
      <c r="N540" s="63" t="str">
        <f aca="false">IF($B540=N$1,$C540,"")</f>
        <v/>
      </c>
      <c r="R540" s="71" t="str">
        <f aca="false">IF($B540=R$1,$C540,"")</f>
        <v/>
      </c>
      <c r="V540" s="67" t="str">
        <f aca="false">IF($B540=V$1,$C540,"")</f>
        <v/>
      </c>
      <c r="Z540" s="63" t="str">
        <f aca="false">IF($B540=Z$1,$C540,"")</f>
        <v/>
      </c>
      <c r="AD540" s="71" t="str">
        <f aca="false">IF($B540=AD$1,$C540,"")</f>
        <v/>
      </c>
      <c r="AH540" s="67" t="str">
        <f aca="false">IF($B540=AH$1,$C540,"")</f>
        <v/>
      </c>
      <c r="AL540" s="63" t="str">
        <f aca="false">IF($B540=AL$1,$C540,"")</f>
        <v/>
      </c>
      <c r="AP540" s="71" t="str">
        <f aca="false">IF($B540=AP$1,$C540,"")</f>
        <v/>
      </c>
      <c r="AT540" s="67" t="str">
        <f aca="false">IF($B540=AT$1,$C540,"")</f>
        <v/>
      </c>
      <c r="AX540" s="63" t="str">
        <f aca="false">IF($B540=AX$1,$C540,"")</f>
        <v/>
      </c>
      <c r="BB540" s="71" t="str">
        <f aca="false">IF($B540=BB$1,$C540,"")</f>
        <v/>
      </c>
      <c r="BC540" s="75"/>
      <c r="BD540" s="75"/>
      <c r="BE540" s="75"/>
      <c r="BF540" s="67" t="str">
        <f aca="false">IF($B540=BF$1,$C540,"")</f>
        <v/>
      </c>
      <c r="BJ540" s="63" t="str">
        <f aca="false">IF($B540=BJ$1,$C540,"")</f>
        <v/>
      </c>
      <c r="BN540" s="6"/>
      <c r="BO540" s="2"/>
      <c r="BP540" s="2"/>
    </row>
    <row r="541" customFormat="false" ht="12.8" hidden="false" customHeight="false" outlineLevel="0" collapsed="false">
      <c r="A541" s="0" t="str">
        <f aca="false">IFERROR(IF(SMALL(Manquants!E$2:E$900,ROW()-1)=SMALL(Manquants!E$2:E$900,ROW()),"",SMALL(Manquants!E$2:E$900,ROW()-1)),"")</f>
        <v/>
      </c>
      <c r="B541" s="0" t="str">
        <f aca="false">IF(A541="","",VLOOKUP(A541,Manquants!E$1:F$900,2,0))</f>
        <v/>
      </c>
      <c r="C541" s="0" t="str">
        <f aca="false">IF(A541="","",SUMIFS(Manquants!AI:AI,Manquants!E:E,A541))</f>
        <v/>
      </c>
      <c r="J541" s="67" t="str">
        <f aca="false">IF($B541=J$1,$C541,"")</f>
        <v/>
      </c>
      <c r="N541" s="63" t="str">
        <f aca="false">IF($B541=N$1,$C541,"")</f>
        <v/>
      </c>
      <c r="R541" s="71" t="str">
        <f aca="false">IF($B541=R$1,$C541,"")</f>
        <v/>
      </c>
      <c r="V541" s="67" t="str">
        <f aca="false">IF($B541=V$1,$C541,"")</f>
        <v/>
      </c>
      <c r="Z541" s="63" t="str">
        <f aca="false">IF($B541=Z$1,$C541,"")</f>
        <v/>
      </c>
      <c r="AD541" s="71" t="str">
        <f aca="false">IF($B541=AD$1,$C541,"")</f>
        <v/>
      </c>
      <c r="AH541" s="67" t="str">
        <f aca="false">IF($B541=AH$1,$C541,"")</f>
        <v/>
      </c>
      <c r="AL541" s="63" t="str">
        <f aca="false">IF($B541=AL$1,$C541,"")</f>
        <v/>
      </c>
      <c r="AP541" s="71" t="str">
        <f aca="false">IF($B541=AP$1,$C541,"")</f>
        <v/>
      </c>
      <c r="AT541" s="67" t="str">
        <f aca="false">IF($B541=AT$1,$C541,"")</f>
        <v/>
      </c>
      <c r="AX541" s="63" t="str">
        <f aca="false">IF($B541=AX$1,$C541,"")</f>
        <v/>
      </c>
      <c r="BB541" s="71" t="str">
        <f aca="false">IF($B541=BB$1,$C541,"")</f>
        <v/>
      </c>
      <c r="BC541" s="75"/>
      <c r="BD541" s="75"/>
      <c r="BE541" s="75"/>
      <c r="BF541" s="67" t="str">
        <f aca="false">IF($B541=BF$1,$C541,"")</f>
        <v/>
      </c>
      <c r="BJ541" s="63" t="str">
        <f aca="false">IF($B541=BJ$1,$C541,"")</f>
        <v/>
      </c>
      <c r="BN541" s="6"/>
      <c r="BO541" s="2"/>
      <c r="BP541" s="2"/>
    </row>
    <row r="542" customFormat="false" ht="12.8" hidden="false" customHeight="false" outlineLevel="0" collapsed="false">
      <c r="A542" s="0" t="str">
        <f aca="false">IFERROR(IF(SMALL(Manquants!E$2:E$900,ROW()-1)=SMALL(Manquants!E$2:E$900,ROW()),"",SMALL(Manquants!E$2:E$900,ROW()-1)),"")</f>
        <v/>
      </c>
      <c r="B542" s="0" t="str">
        <f aca="false">IF(A542="","",VLOOKUP(A542,Manquants!E$1:F$900,2,0))</f>
        <v/>
      </c>
      <c r="C542" s="0" t="str">
        <f aca="false">IF(A542="","",SUMIFS(Manquants!AI:AI,Manquants!E:E,A542))</f>
        <v/>
      </c>
      <c r="J542" s="67" t="str">
        <f aca="false">IF($B542=J$1,$C542,"")</f>
        <v/>
      </c>
      <c r="N542" s="63" t="str">
        <f aca="false">IF($B542=N$1,$C542,"")</f>
        <v/>
      </c>
      <c r="R542" s="71" t="str">
        <f aca="false">IF($B542=R$1,$C542,"")</f>
        <v/>
      </c>
      <c r="V542" s="67" t="str">
        <f aca="false">IF($B542=V$1,$C542,"")</f>
        <v/>
      </c>
      <c r="Z542" s="63" t="str">
        <f aca="false">IF($B542=Z$1,$C542,"")</f>
        <v/>
      </c>
      <c r="AD542" s="71" t="str">
        <f aca="false">IF($B542=AD$1,$C542,"")</f>
        <v/>
      </c>
      <c r="AH542" s="67" t="str">
        <f aca="false">IF($B542=AH$1,$C542,"")</f>
        <v/>
      </c>
      <c r="AL542" s="63" t="str">
        <f aca="false">IF($B542=AL$1,$C542,"")</f>
        <v/>
      </c>
      <c r="AP542" s="71" t="str">
        <f aca="false">IF($B542=AP$1,$C542,"")</f>
        <v/>
      </c>
      <c r="AT542" s="67" t="str">
        <f aca="false">IF($B542=AT$1,$C542,"")</f>
        <v/>
      </c>
      <c r="AX542" s="63" t="str">
        <f aca="false">IF($B542=AX$1,$C542,"")</f>
        <v/>
      </c>
      <c r="BB542" s="71" t="str">
        <f aca="false">IF($B542=BB$1,$C542,"")</f>
        <v/>
      </c>
      <c r="BC542" s="75"/>
      <c r="BD542" s="75"/>
      <c r="BE542" s="75"/>
      <c r="BF542" s="67" t="str">
        <f aca="false">IF($B542=BF$1,$C542,"")</f>
        <v/>
      </c>
      <c r="BJ542" s="63" t="str">
        <f aca="false">IF($B542=BJ$1,$C542,"")</f>
        <v/>
      </c>
      <c r="BN542" s="6"/>
      <c r="BO542" s="2"/>
      <c r="BP542" s="2"/>
    </row>
    <row r="543" customFormat="false" ht="12.8" hidden="false" customHeight="false" outlineLevel="0" collapsed="false">
      <c r="A543" s="0" t="str">
        <f aca="false">IFERROR(IF(SMALL(Manquants!E$2:E$900,ROW()-1)=SMALL(Manquants!E$2:E$900,ROW()),"",SMALL(Manquants!E$2:E$900,ROW()-1)),"")</f>
        <v/>
      </c>
      <c r="B543" s="0" t="str">
        <f aca="false">IF(A543="","",VLOOKUP(A543,Manquants!E$1:F$900,2,0))</f>
        <v/>
      </c>
      <c r="C543" s="0" t="str">
        <f aca="false">IF(A543="","",SUMIFS(Manquants!AI:AI,Manquants!E:E,A543))</f>
        <v/>
      </c>
      <c r="J543" s="67" t="str">
        <f aca="false">IF($B543=J$1,$C543,"")</f>
        <v/>
      </c>
      <c r="N543" s="63" t="str">
        <f aca="false">IF($B543=N$1,$C543,"")</f>
        <v/>
      </c>
      <c r="R543" s="71" t="str">
        <f aca="false">IF($B543=R$1,$C543,"")</f>
        <v/>
      </c>
      <c r="V543" s="67" t="str">
        <f aca="false">IF($B543=V$1,$C543,"")</f>
        <v/>
      </c>
      <c r="Z543" s="63" t="str">
        <f aca="false">IF($B543=Z$1,$C543,"")</f>
        <v/>
      </c>
      <c r="AD543" s="71" t="str">
        <f aca="false">IF($B543=AD$1,$C543,"")</f>
        <v/>
      </c>
      <c r="AH543" s="67" t="str">
        <f aca="false">IF($B543=AH$1,$C543,"")</f>
        <v/>
      </c>
      <c r="AL543" s="63" t="str">
        <f aca="false">IF($B543=AL$1,$C543,"")</f>
        <v/>
      </c>
      <c r="AP543" s="71" t="str">
        <f aca="false">IF($B543=AP$1,$C543,"")</f>
        <v/>
      </c>
      <c r="AT543" s="67" t="str">
        <f aca="false">IF($B543=AT$1,$C543,"")</f>
        <v/>
      </c>
      <c r="AX543" s="63" t="str">
        <f aca="false">IF($B543=AX$1,$C543,"")</f>
        <v/>
      </c>
      <c r="BB543" s="71" t="str">
        <f aca="false">IF($B543=BB$1,$C543,"")</f>
        <v/>
      </c>
      <c r="BC543" s="75"/>
      <c r="BD543" s="75"/>
      <c r="BE543" s="75"/>
      <c r="BF543" s="67" t="str">
        <f aca="false">IF($B543=BF$1,$C543,"")</f>
        <v/>
      </c>
      <c r="BJ543" s="63" t="str">
        <f aca="false">IF($B543=BJ$1,$C543,"")</f>
        <v/>
      </c>
      <c r="BN543" s="6"/>
      <c r="BO543" s="2"/>
      <c r="BP543" s="2"/>
    </row>
    <row r="544" customFormat="false" ht="12.8" hidden="false" customHeight="false" outlineLevel="0" collapsed="false">
      <c r="A544" s="0" t="str">
        <f aca="false">IFERROR(IF(SMALL(Manquants!E$2:E$900,ROW()-1)=SMALL(Manquants!E$2:E$900,ROW()),"",SMALL(Manquants!E$2:E$900,ROW()-1)),"")</f>
        <v/>
      </c>
      <c r="B544" s="0" t="str">
        <f aca="false">IF(A544="","",VLOOKUP(A544,Manquants!E$1:F$900,2,0))</f>
        <v/>
      </c>
      <c r="C544" s="0" t="str">
        <f aca="false">IF(A544="","",SUMIFS(Manquants!AI:AI,Manquants!E:E,A544))</f>
        <v/>
      </c>
      <c r="J544" s="67" t="str">
        <f aca="false">IF($B544=J$1,$C544,"")</f>
        <v/>
      </c>
      <c r="N544" s="63" t="str">
        <f aca="false">IF($B544=N$1,$C544,"")</f>
        <v/>
      </c>
      <c r="R544" s="71" t="str">
        <f aca="false">IF($B544=R$1,$C544,"")</f>
        <v/>
      </c>
      <c r="V544" s="67" t="str">
        <f aca="false">IF($B544=V$1,$C544,"")</f>
        <v/>
      </c>
      <c r="Z544" s="63" t="str">
        <f aca="false">IF($B544=Z$1,$C544,"")</f>
        <v/>
      </c>
      <c r="AD544" s="71" t="str">
        <f aca="false">IF($B544=AD$1,$C544,"")</f>
        <v/>
      </c>
      <c r="AH544" s="67" t="str">
        <f aca="false">IF($B544=AH$1,$C544,"")</f>
        <v/>
      </c>
      <c r="AL544" s="63" t="str">
        <f aca="false">IF($B544=AL$1,$C544,"")</f>
        <v/>
      </c>
      <c r="AP544" s="71" t="str">
        <f aca="false">IF($B544=AP$1,$C544,"")</f>
        <v/>
      </c>
      <c r="AT544" s="67" t="str">
        <f aca="false">IF($B544=AT$1,$C544,"")</f>
        <v/>
      </c>
      <c r="AX544" s="63" t="str">
        <f aca="false">IF($B544=AX$1,$C544,"")</f>
        <v/>
      </c>
      <c r="BB544" s="71" t="str">
        <f aca="false">IF($B544=BB$1,$C544,"")</f>
        <v/>
      </c>
      <c r="BC544" s="75"/>
      <c r="BD544" s="75"/>
      <c r="BE544" s="75"/>
      <c r="BF544" s="67" t="str">
        <f aca="false">IF($B544=BF$1,$C544,"")</f>
        <v/>
      </c>
      <c r="BJ544" s="63" t="str">
        <f aca="false">IF($B544=BJ$1,$C544,"")</f>
        <v/>
      </c>
      <c r="BN544" s="6"/>
      <c r="BO544" s="2"/>
      <c r="BP544" s="2"/>
    </row>
    <row r="545" customFormat="false" ht="12.8" hidden="false" customHeight="false" outlineLevel="0" collapsed="false">
      <c r="A545" s="0" t="str">
        <f aca="false">IFERROR(IF(SMALL(Manquants!E$2:E$900,ROW()-1)=SMALL(Manquants!E$2:E$900,ROW()),"",SMALL(Manquants!E$2:E$900,ROW()-1)),"")</f>
        <v/>
      </c>
      <c r="B545" s="0" t="str">
        <f aca="false">IF(A545="","",VLOOKUP(A545,Manquants!E$1:F$900,2,0))</f>
        <v/>
      </c>
      <c r="C545" s="0" t="str">
        <f aca="false">IF(A545="","",SUMIFS(Manquants!AI:AI,Manquants!E:E,A545))</f>
        <v/>
      </c>
      <c r="J545" s="67" t="str">
        <f aca="false">IF($B545=J$1,$C545,"")</f>
        <v/>
      </c>
      <c r="N545" s="63" t="str">
        <f aca="false">IF($B545=N$1,$C545,"")</f>
        <v/>
      </c>
      <c r="R545" s="71" t="str">
        <f aca="false">IF($B545=R$1,$C545,"")</f>
        <v/>
      </c>
      <c r="V545" s="67" t="str">
        <f aca="false">IF($B545=V$1,$C545,"")</f>
        <v/>
      </c>
      <c r="Z545" s="63" t="str">
        <f aca="false">IF($B545=Z$1,$C545,"")</f>
        <v/>
      </c>
      <c r="AD545" s="71" t="str">
        <f aca="false">IF($B545=AD$1,$C545,"")</f>
        <v/>
      </c>
      <c r="AH545" s="67" t="str">
        <f aca="false">IF($B545=AH$1,$C545,"")</f>
        <v/>
      </c>
      <c r="AL545" s="63" t="str">
        <f aca="false">IF($B545=AL$1,$C545,"")</f>
        <v/>
      </c>
      <c r="AP545" s="71" t="str">
        <f aca="false">IF($B545=AP$1,$C545,"")</f>
        <v/>
      </c>
      <c r="AT545" s="67" t="str">
        <f aca="false">IF($B545=AT$1,$C545,"")</f>
        <v/>
      </c>
      <c r="AX545" s="63" t="str">
        <f aca="false">IF($B545=AX$1,$C545,"")</f>
        <v/>
      </c>
      <c r="BB545" s="71" t="str">
        <f aca="false">IF($B545=BB$1,$C545,"")</f>
        <v/>
      </c>
      <c r="BC545" s="75"/>
      <c r="BD545" s="75"/>
      <c r="BE545" s="75"/>
      <c r="BF545" s="67" t="str">
        <f aca="false">IF($B545=BF$1,$C545,"")</f>
        <v/>
      </c>
      <c r="BJ545" s="63" t="str">
        <f aca="false">IF($B545=BJ$1,$C545,"")</f>
        <v/>
      </c>
      <c r="BN545" s="6"/>
      <c r="BO545" s="2"/>
      <c r="BP545" s="2"/>
    </row>
    <row r="546" customFormat="false" ht="12.8" hidden="false" customHeight="false" outlineLevel="0" collapsed="false">
      <c r="A546" s="0" t="str">
        <f aca="false">IFERROR(IF(SMALL(Manquants!E$2:E$900,ROW()-1)=SMALL(Manquants!E$2:E$900,ROW()),"",SMALL(Manquants!E$2:E$900,ROW()-1)),"")</f>
        <v/>
      </c>
      <c r="B546" s="0" t="str">
        <f aca="false">IF(A546="","",VLOOKUP(A546,Manquants!E$1:F$900,2,0))</f>
        <v/>
      </c>
      <c r="C546" s="0" t="str">
        <f aca="false">IF(A546="","",SUMIFS(Manquants!AI:AI,Manquants!E:E,A546))</f>
        <v/>
      </c>
      <c r="J546" s="67" t="str">
        <f aca="false">IF($B546=J$1,$C546,"")</f>
        <v/>
      </c>
      <c r="N546" s="63" t="str">
        <f aca="false">IF($B546=N$1,$C546,"")</f>
        <v/>
      </c>
      <c r="R546" s="71" t="str">
        <f aca="false">IF($B546=R$1,$C546,"")</f>
        <v/>
      </c>
      <c r="V546" s="67" t="str">
        <f aca="false">IF($B546=V$1,$C546,"")</f>
        <v/>
      </c>
      <c r="Z546" s="63" t="str">
        <f aca="false">IF($B546=Z$1,$C546,"")</f>
        <v/>
      </c>
      <c r="AD546" s="71" t="str">
        <f aca="false">IF($B546=AD$1,$C546,"")</f>
        <v/>
      </c>
      <c r="AH546" s="67" t="str">
        <f aca="false">IF($B546=AH$1,$C546,"")</f>
        <v/>
      </c>
      <c r="AL546" s="63" t="str">
        <f aca="false">IF($B546=AL$1,$C546,"")</f>
        <v/>
      </c>
      <c r="AP546" s="71" t="str">
        <f aca="false">IF($B546=AP$1,$C546,"")</f>
        <v/>
      </c>
      <c r="AT546" s="67" t="str">
        <f aca="false">IF($B546=AT$1,$C546,"")</f>
        <v/>
      </c>
      <c r="AX546" s="63" t="str">
        <f aca="false">IF($B546=AX$1,$C546,"")</f>
        <v/>
      </c>
      <c r="BB546" s="71" t="str">
        <f aca="false">IF($B546=BB$1,$C546,"")</f>
        <v/>
      </c>
      <c r="BC546" s="75"/>
      <c r="BD546" s="75"/>
      <c r="BE546" s="75"/>
      <c r="BF546" s="67" t="str">
        <f aca="false">IF($B546=BF$1,$C546,"")</f>
        <v/>
      </c>
      <c r="BJ546" s="63" t="str">
        <f aca="false">IF($B546=BJ$1,$C546,"")</f>
        <v/>
      </c>
      <c r="BN546" s="6"/>
      <c r="BO546" s="2"/>
      <c r="BP546" s="2"/>
    </row>
    <row r="547" customFormat="false" ht="12.8" hidden="false" customHeight="false" outlineLevel="0" collapsed="false">
      <c r="A547" s="0" t="str">
        <f aca="false">IFERROR(IF(SMALL(Manquants!E$2:E$900,ROW()-1)=SMALL(Manquants!E$2:E$900,ROW()),"",SMALL(Manquants!E$2:E$900,ROW()-1)),"")</f>
        <v/>
      </c>
      <c r="B547" s="0" t="str">
        <f aca="false">IF(A547="","",VLOOKUP(A547,Manquants!E$1:F$900,2,0))</f>
        <v/>
      </c>
      <c r="C547" s="0" t="str">
        <f aca="false">IF(A547="","",SUMIFS(Manquants!AI:AI,Manquants!E:E,A547))</f>
        <v/>
      </c>
      <c r="J547" s="67" t="str">
        <f aca="false">IF($B547=J$1,$C547,"")</f>
        <v/>
      </c>
      <c r="N547" s="63" t="str">
        <f aca="false">IF($B547=N$1,$C547,"")</f>
        <v/>
      </c>
      <c r="R547" s="71" t="str">
        <f aca="false">IF($B547=R$1,$C547,"")</f>
        <v/>
      </c>
      <c r="V547" s="67" t="str">
        <f aca="false">IF($B547=V$1,$C547,"")</f>
        <v/>
      </c>
      <c r="Z547" s="63" t="str">
        <f aca="false">IF($B547=Z$1,$C547,"")</f>
        <v/>
      </c>
      <c r="AD547" s="71" t="str">
        <f aca="false">IF($B547=AD$1,$C547,"")</f>
        <v/>
      </c>
      <c r="AH547" s="67" t="str">
        <f aca="false">IF($B547=AH$1,$C547,"")</f>
        <v/>
      </c>
      <c r="AL547" s="63" t="str">
        <f aca="false">IF($B547=AL$1,$C547,"")</f>
        <v/>
      </c>
      <c r="AP547" s="71" t="str">
        <f aca="false">IF($B547=AP$1,$C547,"")</f>
        <v/>
      </c>
      <c r="AT547" s="67" t="str">
        <f aca="false">IF($B547=AT$1,$C547,"")</f>
        <v/>
      </c>
      <c r="AX547" s="63" t="str">
        <f aca="false">IF($B547=AX$1,$C547,"")</f>
        <v/>
      </c>
      <c r="BB547" s="71" t="str">
        <f aca="false">IF($B547=BB$1,$C547,"")</f>
        <v/>
      </c>
      <c r="BC547" s="75"/>
      <c r="BD547" s="75"/>
      <c r="BE547" s="75"/>
      <c r="BF547" s="67" t="str">
        <f aca="false">IF($B547=BF$1,$C547,"")</f>
        <v/>
      </c>
      <c r="BJ547" s="63" t="str">
        <f aca="false">IF($B547=BJ$1,$C547,"")</f>
        <v/>
      </c>
      <c r="BN547" s="6"/>
      <c r="BO547" s="2"/>
      <c r="BP547" s="2"/>
    </row>
    <row r="548" customFormat="false" ht="12.8" hidden="false" customHeight="false" outlineLevel="0" collapsed="false">
      <c r="A548" s="0" t="str">
        <f aca="false">IFERROR(IF(SMALL(Manquants!E$2:E$900,ROW()-1)=SMALL(Manquants!E$2:E$900,ROW()),"",SMALL(Manquants!E$2:E$900,ROW()-1)),"")</f>
        <v/>
      </c>
      <c r="B548" s="0" t="str">
        <f aca="false">IF(A548="","",VLOOKUP(A548,Manquants!E$1:F$900,2,0))</f>
        <v/>
      </c>
      <c r="C548" s="0" t="str">
        <f aca="false">IF(A548="","",SUMIFS(Manquants!AI:AI,Manquants!E:E,A548))</f>
        <v/>
      </c>
      <c r="J548" s="67" t="str">
        <f aca="false">IF($B548=J$1,$C548,"")</f>
        <v/>
      </c>
      <c r="N548" s="63" t="str">
        <f aca="false">IF($B548=N$1,$C548,"")</f>
        <v/>
      </c>
      <c r="R548" s="71" t="str">
        <f aca="false">IF($B548=R$1,$C548,"")</f>
        <v/>
      </c>
      <c r="V548" s="67" t="str">
        <f aca="false">IF($B548=V$1,$C548,"")</f>
        <v/>
      </c>
      <c r="Z548" s="63" t="str">
        <f aca="false">IF($B548=Z$1,$C548,"")</f>
        <v/>
      </c>
      <c r="AD548" s="71" t="str">
        <f aca="false">IF($B548=AD$1,$C548,"")</f>
        <v/>
      </c>
      <c r="AH548" s="67" t="str">
        <f aca="false">IF($B548=AH$1,$C548,"")</f>
        <v/>
      </c>
      <c r="AL548" s="63" t="str">
        <f aca="false">IF($B548=AL$1,$C548,"")</f>
        <v/>
      </c>
      <c r="AP548" s="71" t="str">
        <f aca="false">IF($B548=AP$1,$C548,"")</f>
        <v/>
      </c>
      <c r="AT548" s="67" t="str">
        <f aca="false">IF($B548=AT$1,$C548,"")</f>
        <v/>
      </c>
      <c r="AX548" s="63" t="str">
        <f aca="false">IF($B548=AX$1,$C548,"")</f>
        <v/>
      </c>
      <c r="BB548" s="71" t="str">
        <f aca="false">IF($B548=BB$1,$C548,"")</f>
        <v/>
      </c>
      <c r="BC548" s="75"/>
      <c r="BD548" s="75"/>
      <c r="BE548" s="75"/>
      <c r="BF548" s="67" t="str">
        <f aca="false">IF($B548=BF$1,$C548,"")</f>
        <v/>
      </c>
      <c r="BJ548" s="63" t="str">
        <f aca="false">IF($B548=BJ$1,$C548,"")</f>
        <v/>
      </c>
      <c r="BN548" s="6"/>
      <c r="BO548" s="2"/>
      <c r="BP548" s="2"/>
    </row>
    <row r="549" customFormat="false" ht="12.8" hidden="false" customHeight="false" outlineLevel="0" collapsed="false">
      <c r="A549" s="0" t="str">
        <f aca="false">IFERROR(IF(SMALL(Manquants!E$2:E$900,ROW()-1)=SMALL(Manquants!E$2:E$900,ROW()),"",SMALL(Manquants!E$2:E$900,ROW()-1)),"")</f>
        <v/>
      </c>
      <c r="B549" s="0" t="str">
        <f aca="false">IF(A549="","",VLOOKUP(A549,Manquants!E$1:F$900,2,0))</f>
        <v/>
      </c>
      <c r="C549" s="0" t="str">
        <f aca="false">IF(A549="","",SUMIFS(Manquants!AI:AI,Manquants!E:E,A549))</f>
        <v/>
      </c>
      <c r="J549" s="67" t="str">
        <f aca="false">IF($B549=J$1,$C549,"")</f>
        <v/>
      </c>
      <c r="N549" s="63" t="str">
        <f aca="false">IF($B549=N$1,$C549,"")</f>
        <v/>
      </c>
      <c r="R549" s="71" t="str">
        <f aca="false">IF($B549=R$1,$C549,"")</f>
        <v/>
      </c>
      <c r="V549" s="67" t="str">
        <f aca="false">IF($B549=V$1,$C549,"")</f>
        <v/>
      </c>
      <c r="Z549" s="63" t="str">
        <f aca="false">IF($B549=Z$1,$C549,"")</f>
        <v/>
      </c>
      <c r="AD549" s="71" t="str">
        <f aca="false">IF($B549=AD$1,$C549,"")</f>
        <v/>
      </c>
      <c r="AH549" s="67" t="str">
        <f aca="false">IF($B549=AH$1,$C549,"")</f>
        <v/>
      </c>
      <c r="AL549" s="63" t="str">
        <f aca="false">IF($B549=AL$1,$C549,"")</f>
        <v/>
      </c>
      <c r="AP549" s="71" t="str">
        <f aca="false">IF($B549=AP$1,$C549,"")</f>
        <v/>
      </c>
      <c r="AT549" s="67" t="str">
        <f aca="false">IF($B549=AT$1,$C549,"")</f>
        <v/>
      </c>
      <c r="AX549" s="63" t="str">
        <f aca="false">IF($B549=AX$1,$C549,"")</f>
        <v/>
      </c>
      <c r="BB549" s="71" t="str">
        <f aca="false">IF($B549=BB$1,$C549,"")</f>
        <v/>
      </c>
      <c r="BC549" s="75"/>
      <c r="BD549" s="75"/>
      <c r="BE549" s="75"/>
      <c r="BF549" s="67" t="str">
        <f aca="false">IF($B549=BF$1,$C549,"")</f>
        <v/>
      </c>
      <c r="BJ549" s="63" t="str">
        <f aca="false">IF($B549=BJ$1,$C549,"")</f>
        <v/>
      </c>
      <c r="BN549" s="6"/>
      <c r="BO549" s="2"/>
      <c r="BP549" s="2"/>
    </row>
    <row r="550" customFormat="false" ht="12.8" hidden="false" customHeight="false" outlineLevel="0" collapsed="false">
      <c r="A550" s="0" t="str">
        <f aca="false">IFERROR(IF(SMALL(Manquants!E$2:E$900,ROW()-1)=SMALL(Manquants!E$2:E$900,ROW()),"",SMALL(Manquants!E$2:E$900,ROW()-1)),"")</f>
        <v/>
      </c>
      <c r="B550" s="0" t="str">
        <f aca="false">IF(A550="","",VLOOKUP(A550,Manquants!E$1:F$900,2,0))</f>
        <v/>
      </c>
      <c r="C550" s="0" t="str">
        <f aca="false">IF(A550="","",SUMIFS(Manquants!AI:AI,Manquants!E:E,A550))</f>
        <v/>
      </c>
      <c r="J550" s="67" t="str">
        <f aca="false">IF($B550=J$1,$C550,"")</f>
        <v/>
      </c>
      <c r="N550" s="63" t="str">
        <f aca="false">IF($B550=N$1,$C550,"")</f>
        <v/>
      </c>
      <c r="R550" s="71" t="str">
        <f aca="false">IF($B550=R$1,$C550,"")</f>
        <v/>
      </c>
      <c r="V550" s="67" t="str">
        <f aca="false">IF($B550=V$1,$C550,"")</f>
        <v/>
      </c>
      <c r="Z550" s="63" t="str">
        <f aca="false">IF($B550=Z$1,$C550,"")</f>
        <v/>
      </c>
      <c r="AD550" s="71" t="str">
        <f aca="false">IF($B550=AD$1,$C550,"")</f>
        <v/>
      </c>
      <c r="AH550" s="67" t="str">
        <f aca="false">IF($B550=AH$1,$C550,"")</f>
        <v/>
      </c>
      <c r="AL550" s="63" t="str">
        <f aca="false">IF($B550=AL$1,$C550,"")</f>
        <v/>
      </c>
      <c r="AP550" s="71" t="str">
        <f aca="false">IF($B550=AP$1,$C550,"")</f>
        <v/>
      </c>
      <c r="AT550" s="67" t="str">
        <f aca="false">IF($B550=AT$1,$C550,"")</f>
        <v/>
      </c>
      <c r="AX550" s="63" t="str">
        <f aca="false">IF($B550=AX$1,$C550,"")</f>
        <v/>
      </c>
      <c r="BB550" s="71" t="str">
        <f aca="false">IF($B550=BB$1,$C550,"")</f>
        <v/>
      </c>
      <c r="BC550" s="75"/>
      <c r="BD550" s="75"/>
      <c r="BE550" s="75"/>
      <c r="BF550" s="67" t="str">
        <f aca="false">IF($B550=BF$1,$C550,"")</f>
        <v/>
      </c>
      <c r="BJ550" s="63" t="str">
        <f aca="false">IF($B550=BJ$1,$C550,"")</f>
        <v/>
      </c>
      <c r="BN550" s="6"/>
      <c r="BO550" s="2"/>
      <c r="BP550" s="2"/>
    </row>
    <row r="551" customFormat="false" ht="12.8" hidden="false" customHeight="false" outlineLevel="0" collapsed="false">
      <c r="A551" s="0" t="str">
        <f aca="false">IFERROR(IF(SMALL(Manquants!E$2:E$900,ROW()-1)=SMALL(Manquants!E$2:E$900,ROW()),"",SMALL(Manquants!E$2:E$900,ROW()-1)),"")</f>
        <v/>
      </c>
      <c r="B551" s="0" t="str">
        <f aca="false">IF(A551="","",VLOOKUP(A551,Manquants!E$1:F$900,2,0))</f>
        <v/>
      </c>
      <c r="C551" s="0" t="str">
        <f aca="false">IF(A551="","",SUMIFS(Manquants!AI:AI,Manquants!E:E,A551))</f>
        <v/>
      </c>
      <c r="J551" s="67" t="str">
        <f aca="false">IF($B551=J$1,$C551,"")</f>
        <v/>
      </c>
      <c r="N551" s="63" t="str">
        <f aca="false">IF($B551=N$1,$C551,"")</f>
        <v/>
      </c>
      <c r="R551" s="71" t="str">
        <f aca="false">IF($B551=R$1,$C551,"")</f>
        <v/>
      </c>
      <c r="V551" s="67" t="str">
        <f aca="false">IF($B551=V$1,$C551,"")</f>
        <v/>
      </c>
      <c r="Z551" s="63" t="str">
        <f aca="false">IF($B551=Z$1,$C551,"")</f>
        <v/>
      </c>
      <c r="AD551" s="71" t="str">
        <f aca="false">IF($B551=AD$1,$C551,"")</f>
        <v/>
      </c>
      <c r="AH551" s="67" t="str">
        <f aca="false">IF($B551=AH$1,$C551,"")</f>
        <v/>
      </c>
      <c r="AL551" s="63" t="str">
        <f aca="false">IF($B551=AL$1,$C551,"")</f>
        <v/>
      </c>
      <c r="AP551" s="71" t="str">
        <f aca="false">IF($B551=AP$1,$C551,"")</f>
        <v/>
      </c>
      <c r="AT551" s="67" t="str">
        <f aca="false">IF($B551=AT$1,$C551,"")</f>
        <v/>
      </c>
      <c r="AX551" s="63" t="str">
        <f aca="false">IF($B551=AX$1,$C551,"")</f>
        <v/>
      </c>
      <c r="BB551" s="71" t="str">
        <f aca="false">IF($B551=BB$1,$C551,"")</f>
        <v/>
      </c>
      <c r="BC551" s="75"/>
      <c r="BD551" s="75"/>
      <c r="BE551" s="75"/>
      <c r="BF551" s="67" t="str">
        <f aca="false">IF($B551=BF$1,$C551,"")</f>
        <v/>
      </c>
      <c r="BJ551" s="63" t="str">
        <f aca="false">IF($B551=BJ$1,$C551,"")</f>
        <v/>
      </c>
      <c r="BN551" s="6"/>
      <c r="BO551" s="2"/>
      <c r="BP551" s="2"/>
    </row>
    <row r="552" customFormat="false" ht="12.8" hidden="false" customHeight="false" outlineLevel="0" collapsed="false">
      <c r="A552" s="0" t="str">
        <f aca="false">IFERROR(IF(SMALL(Manquants!E$2:E$900,ROW()-1)=SMALL(Manquants!E$2:E$900,ROW()),"",SMALL(Manquants!E$2:E$900,ROW()-1)),"")</f>
        <v/>
      </c>
      <c r="B552" s="0" t="str">
        <f aca="false">IF(A552="","",VLOOKUP(A552,Manquants!E$1:F$900,2,0))</f>
        <v/>
      </c>
      <c r="C552" s="0" t="str">
        <f aca="false">IF(A552="","",SUMIFS(Manquants!AI:AI,Manquants!E:E,A552))</f>
        <v/>
      </c>
      <c r="J552" s="67" t="str">
        <f aca="false">IF($B552=J$1,$C552,"")</f>
        <v/>
      </c>
      <c r="N552" s="63" t="str">
        <f aca="false">IF($B552=N$1,$C552,"")</f>
        <v/>
      </c>
      <c r="R552" s="71" t="str">
        <f aca="false">IF($B552=R$1,$C552,"")</f>
        <v/>
      </c>
      <c r="V552" s="67" t="str">
        <f aca="false">IF($B552=V$1,$C552,"")</f>
        <v/>
      </c>
      <c r="Z552" s="63" t="str">
        <f aca="false">IF($B552=Z$1,$C552,"")</f>
        <v/>
      </c>
      <c r="AD552" s="71" t="str">
        <f aca="false">IF($B552=AD$1,$C552,"")</f>
        <v/>
      </c>
      <c r="AH552" s="67" t="str">
        <f aca="false">IF($B552=AH$1,$C552,"")</f>
        <v/>
      </c>
      <c r="AL552" s="63" t="str">
        <f aca="false">IF($B552=AL$1,$C552,"")</f>
        <v/>
      </c>
      <c r="AP552" s="71" t="str">
        <f aca="false">IF($B552=AP$1,$C552,"")</f>
        <v/>
      </c>
      <c r="AT552" s="67" t="str">
        <f aca="false">IF($B552=AT$1,$C552,"")</f>
        <v/>
      </c>
      <c r="AX552" s="63" t="str">
        <f aca="false">IF($B552=AX$1,$C552,"")</f>
        <v/>
      </c>
      <c r="BB552" s="71" t="str">
        <f aca="false">IF($B552=BB$1,$C552,"")</f>
        <v/>
      </c>
      <c r="BC552" s="75"/>
      <c r="BD552" s="75"/>
      <c r="BE552" s="75"/>
      <c r="BF552" s="67" t="str">
        <f aca="false">IF($B552=BF$1,$C552,"")</f>
        <v/>
      </c>
      <c r="BJ552" s="63" t="str">
        <f aca="false">IF($B552=BJ$1,$C552,"")</f>
        <v/>
      </c>
      <c r="BN552" s="6"/>
      <c r="BO552" s="2"/>
      <c r="BP552" s="2"/>
    </row>
    <row r="553" customFormat="false" ht="12.8" hidden="false" customHeight="false" outlineLevel="0" collapsed="false">
      <c r="A553" s="0" t="str">
        <f aca="false">IFERROR(IF(SMALL(Manquants!E$2:E$900,ROW()-1)=SMALL(Manquants!E$2:E$900,ROW()),"",SMALL(Manquants!E$2:E$900,ROW()-1)),"")</f>
        <v/>
      </c>
      <c r="B553" s="0" t="str">
        <f aca="false">IF(A553="","",VLOOKUP(A553,Manquants!E$1:F$900,2,0))</f>
        <v/>
      </c>
      <c r="C553" s="0" t="str">
        <f aca="false">IF(A553="","",SUMIFS(Manquants!AI:AI,Manquants!E:E,A553))</f>
        <v/>
      </c>
      <c r="J553" s="67" t="str">
        <f aca="false">IF($B553=J$1,$C553,"")</f>
        <v/>
      </c>
      <c r="N553" s="63" t="str">
        <f aca="false">IF($B553=N$1,$C553,"")</f>
        <v/>
      </c>
      <c r="R553" s="71" t="str">
        <f aca="false">IF($B553=R$1,$C553,"")</f>
        <v/>
      </c>
      <c r="V553" s="67" t="str">
        <f aca="false">IF($B553=V$1,$C553,"")</f>
        <v/>
      </c>
      <c r="Z553" s="63" t="str">
        <f aca="false">IF($B553=Z$1,$C553,"")</f>
        <v/>
      </c>
      <c r="AD553" s="71" t="str">
        <f aca="false">IF($B553=AD$1,$C553,"")</f>
        <v/>
      </c>
      <c r="AH553" s="67" t="str">
        <f aca="false">IF($B553=AH$1,$C553,"")</f>
        <v/>
      </c>
      <c r="AL553" s="63" t="str">
        <f aca="false">IF($B553=AL$1,$C553,"")</f>
        <v/>
      </c>
      <c r="AP553" s="71" t="str">
        <f aca="false">IF($B553=AP$1,$C553,"")</f>
        <v/>
      </c>
      <c r="AT553" s="67" t="str">
        <f aca="false">IF($B553=AT$1,$C553,"")</f>
        <v/>
      </c>
      <c r="AX553" s="63" t="str">
        <f aca="false">IF($B553=AX$1,$C553,"")</f>
        <v/>
      </c>
      <c r="BB553" s="71" t="str">
        <f aca="false">IF($B553=BB$1,$C553,"")</f>
        <v/>
      </c>
      <c r="BC553" s="75"/>
      <c r="BD553" s="75"/>
      <c r="BE553" s="75"/>
      <c r="BF553" s="67" t="str">
        <f aca="false">IF($B553=BF$1,$C553,"")</f>
        <v/>
      </c>
      <c r="BJ553" s="63" t="str">
        <f aca="false">IF($B553=BJ$1,$C553,"")</f>
        <v/>
      </c>
      <c r="BN553" s="6"/>
      <c r="BO553" s="2"/>
      <c r="BP553" s="2"/>
    </row>
    <row r="554" customFormat="false" ht="12.8" hidden="false" customHeight="false" outlineLevel="0" collapsed="false">
      <c r="A554" s="0" t="str">
        <f aca="false">IFERROR(IF(SMALL(Manquants!E$2:E$900,ROW()-1)=SMALL(Manquants!E$2:E$900,ROW()),"",SMALL(Manquants!E$2:E$900,ROW()-1)),"")</f>
        <v/>
      </c>
      <c r="B554" s="0" t="str">
        <f aca="false">IF(A554="","",VLOOKUP(A554,Manquants!E$1:F$900,2,0))</f>
        <v/>
      </c>
      <c r="C554" s="0" t="str">
        <f aca="false">IF(A554="","",SUMIFS(Manquants!AI:AI,Manquants!E:E,A554))</f>
        <v/>
      </c>
      <c r="J554" s="67" t="str">
        <f aca="false">IF($B554=J$1,$C554,"")</f>
        <v/>
      </c>
      <c r="N554" s="63" t="str">
        <f aca="false">IF($B554=N$1,$C554,"")</f>
        <v/>
      </c>
      <c r="R554" s="71" t="str">
        <f aca="false">IF($B554=R$1,$C554,"")</f>
        <v/>
      </c>
      <c r="V554" s="67" t="str">
        <f aca="false">IF($B554=V$1,$C554,"")</f>
        <v/>
      </c>
      <c r="Z554" s="63" t="str">
        <f aca="false">IF($B554=Z$1,$C554,"")</f>
        <v/>
      </c>
      <c r="AD554" s="71" t="str">
        <f aca="false">IF($B554=AD$1,$C554,"")</f>
        <v/>
      </c>
      <c r="AH554" s="67" t="str">
        <f aca="false">IF($B554=AH$1,$C554,"")</f>
        <v/>
      </c>
      <c r="AL554" s="63" t="str">
        <f aca="false">IF($B554=AL$1,$C554,"")</f>
        <v/>
      </c>
      <c r="AP554" s="71" t="str">
        <f aca="false">IF($B554=AP$1,$C554,"")</f>
        <v/>
      </c>
      <c r="AT554" s="67" t="str">
        <f aca="false">IF($B554=AT$1,$C554,"")</f>
        <v/>
      </c>
      <c r="AX554" s="63" t="str">
        <f aca="false">IF($B554=AX$1,$C554,"")</f>
        <v/>
      </c>
      <c r="BB554" s="71" t="str">
        <f aca="false">IF($B554=BB$1,$C554,"")</f>
        <v/>
      </c>
      <c r="BC554" s="75"/>
      <c r="BD554" s="75"/>
      <c r="BE554" s="75"/>
      <c r="BF554" s="67" t="str">
        <f aca="false">IF($B554=BF$1,$C554,"")</f>
        <v/>
      </c>
      <c r="BJ554" s="63" t="str">
        <f aca="false">IF($B554=BJ$1,$C554,"")</f>
        <v/>
      </c>
      <c r="BN554" s="6"/>
      <c r="BO554" s="2"/>
      <c r="BP554" s="2"/>
    </row>
    <row r="555" customFormat="false" ht="12.8" hidden="false" customHeight="false" outlineLevel="0" collapsed="false">
      <c r="A555" s="0" t="str">
        <f aca="false">IFERROR(IF(SMALL(Manquants!E$2:E$900,ROW()-1)=SMALL(Manquants!E$2:E$900,ROW()),"",SMALL(Manquants!E$2:E$900,ROW()-1)),"")</f>
        <v/>
      </c>
      <c r="B555" s="0" t="str">
        <f aca="false">IF(A555="","",VLOOKUP(A555,Manquants!E$1:F$900,2,0))</f>
        <v/>
      </c>
      <c r="C555" s="0" t="str">
        <f aca="false">IF(A555="","",SUMIFS(Manquants!AI:AI,Manquants!E:E,A555))</f>
        <v/>
      </c>
      <c r="J555" s="67" t="str">
        <f aca="false">IF($B555=J$1,$C555,"")</f>
        <v/>
      </c>
      <c r="N555" s="63" t="str">
        <f aca="false">IF($B555=N$1,$C555,"")</f>
        <v/>
      </c>
      <c r="R555" s="71" t="str">
        <f aca="false">IF($B555=R$1,$C555,"")</f>
        <v/>
      </c>
      <c r="V555" s="67" t="str">
        <f aca="false">IF($B555=V$1,$C555,"")</f>
        <v/>
      </c>
      <c r="Z555" s="63" t="str">
        <f aca="false">IF($B555=Z$1,$C555,"")</f>
        <v/>
      </c>
      <c r="AD555" s="71" t="str">
        <f aca="false">IF($B555=AD$1,$C555,"")</f>
        <v/>
      </c>
      <c r="AH555" s="67" t="str">
        <f aca="false">IF($B555=AH$1,$C555,"")</f>
        <v/>
      </c>
      <c r="AL555" s="63" t="str">
        <f aca="false">IF($B555=AL$1,$C555,"")</f>
        <v/>
      </c>
      <c r="AP555" s="71" t="str">
        <f aca="false">IF($B555=AP$1,$C555,"")</f>
        <v/>
      </c>
      <c r="AT555" s="67" t="str">
        <f aca="false">IF($B555=AT$1,$C555,"")</f>
        <v/>
      </c>
      <c r="AX555" s="63" t="str">
        <f aca="false">IF($B555=AX$1,$C555,"")</f>
        <v/>
      </c>
      <c r="BB555" s="71" t="str">
        <f aca="false">IF($B555=BB$1,$C555,"")</f>
        <v/>
      </c>
      <c r="BC555" s="75"/>
      <c r="BD555" s="75"/>
      <c r="BE555" s="75"/>
      <c r="BF555" s="67" t="str">
        <f aca="false">IF($B555=BF$1,$C555,"")</f>
        <v/>
      </c>
      <c r="BJ555" s="63" t="str">
        <f aca="false">IF($B555=BJ$1,$C555,"")</f>
        <v/>
      </c>
      <c r="BN555" s="6"/>
      <c r="BO555" s="2"/>
      <c r="BP555" s="2"/>
    </row>
    <row r="556" customFormat="false" ht="12.8" hidden="false" customHeight="false" outlineLevel="0" collapsed="false">
      <c r="A556" s="0" t="str">
        <f aca="false">IFERROR(IF(SMALL(Manquants!E$2:E$900,ROW()-1)=SMALL(Manquants!E$2:E$900,ROW()),"",SMALL(Manquants!E$2:E$900,ROW()-1)),"")</f>
        <v/>
      </c>
      <c r="B556" s="0" t="str">
        <f aca="false">IF(A556="","",VLOOKUP(A556,Manquants!E$1:F$900,2,0))</f>
        <v/>
      </c>
      <c r="C556" s="0" t="str">
        <f aca="false">IF(A556="","",SUMIFS(Manquants!AI:AI,Manquants!E:E,A556))</f>
        <v/>
      </c>
      <c r="J556" s="67" t="str">
        <f aca="false">IF($B556=J$1,$C556,"")</f>
        <v/>
      </c>
      <c r="N556" s="63" t="str">
        <f aca="false">IF($B556=N$1,$C556,"")</f>
        <v/>
      </c>
      <c r="R556" s="71" t="str">
        <f aca="false">IF($B556=R$1,$C556,"")</f>
        <v/>
      </c>
      <c r="V556" s="67" t="str">
        <f aca="false">IF($B556=V$1,$C556,"")</f>
        <v/>
      </c>
      <c r="Z556" s="63" t="str">
        <f aca="false">IF($B556=Z$1,$C556,"")</f>
        <v/>
      </c>
      <c r="AD556" s="71" t="str">
        <f aca="false">IF($B556=AD$1,$C556,"")</f>
        <v/>
      </c>
      <c r="AH556" s="67" t="str">
        <f aca="false">IF($B556=AH$1,$C556,"")</f>
        <v/>
      </c>
      <c r="AL556" s="63" t="str">
        <f aca="false">IF($B556=AL$1,$C556,"")</f>
        <v/>
      </c>
      <c r="AP556" s="71" t="str">
        <f aca="false">IF($B556=AP$1,$C556,"")</f>
        <v/>
      </c>
      <c r="AT556" s="67" t="str">
        <f aca="false">IF($B556=AT$1,$C556,"")</f>
        <v/>
      </c>
      <c r="AX556" s="63" t="str">
        <f aca="false">IF($B556=AX$1,$C556,"")</f>
        <v/>
      </c>
      <c r="BB556" s="71" t="str">
        <f aca="false">IF($B556=BB$1,$C556,"")</f>
        <v/>
      </c>
      <c r="BC556" s="75"/>
      <c r="BD556" s="75"/>
      <c r="BE556" s="75"/>
      <c r="BF556" s="67" t="str">
        <f aca="false">IF($B556=BF$1,$C556,"")</f>
        <v/>
      </c>
      <c r="BJ556" s="63" t="str">
        <f aca="false">IF($B556=BJ$1,$C556,"")</f>
        <v/>
      </c>
      <c r="BN556" s="6"/>
      <c r="BO556" s="2"/>
      <c r="BP556" s="2"/>
    </row>
    <row r="557" customFormat="false" ht="12.8" hidden="false" customHeight="false" outlineLevel="0" collapsed="false">
      <c r="A557" s="0" t="str">
        <f aca="false">IFERROR(IF(SMALL(Manquants!E$2:E$900,ROW()-1)=SMALL(Manquants!E$2:E$900,ROW()),"",SMALL(Manquants!E$2:E$900,ROW()-1)),"")</f>
        <v/>
      </c>
      <c r="B557" s="0" t="str">
        <f aca="false">IF(A557="","",VLOOKUP(A557,Manquants!E$1:F$900,2,0))</f>
        <v/>
      </c>
      <c r="C557" s="0" t="str">
        <f aca="false">IF(A557="","",SUMIFS(Manquants!AI:AI,Manquants!E:E,A557))</f>
        <v/>
      </c>
      <c r="J557" s="67" t="str">
        <f aca="false">IF($B557=J$1,$C557,"")</f>
        <v/>
      </c>
      <c r="N557" s="63" t="str">
        <f aca="false">IF($B557=N$1,$C557,"")</f>
        <v/>
      </c>
      <c r="R557" s="71" t="str">
        <f aca="false">IF($B557=R$1,$C557,"")</f>
        <v/>
      </c>
      <c r="V557" s="67" t="str">
        <f aca="false">IF($B557=V$1,$C557,"")</f>
        <v/>
      </c>
      <c r="Z557" s="63" t="str">
        <f aca="false">IF($B557=Z$1,$C557,"")</f>
        <v/>
      </c>
      <c r="AD557" s="71" t="str">
        <f aca="false">IF($B557=AD$1,$C557,"")</f>
        <v/>
      </c>
      <c r="AH557" s="67" t="str">
        <f aca="false">IF($B557=AH$1,$C557,"")</f>
        <v/>
      </c>
      <c r="AL557" s="63" t="str">
        <f aca="false">IF($B557=AL$1,$C557,"")</f>
        <v/>
      </c>
      <c r="AP557" s="71" t="str">
        <f aca="false">IF($B557=AP$1,$C557,"")</f>
        <v/>
      </c>
      <c r="AT557" s="67" t="str">
        <f aca="false">IF($B557=AT$1,$C557,"")</f>
        <v/>
      </c>
      <c r="AX557" s="63" t="str">
        <f aca="false">IF($B557=AX$1,$C557,"")</f>
        <v/>
      </c>
      <c r="BB557" s="71" t="str">
        <f aca="false">IF($B557=BB$1,$C557,"")</f>
        <v/>
      </c>
      <c r="BC557" s="75"/>
      <c r="BD557" s="75"/>
      <c r="BE557" s="75"/>
      <c r="BF557" s="67" t="str">
        <f aca="false">IF($B557=BF$1,$C557,"")</f>
        <v/>
      </c>
      <c r="BJ557" s="63" t="str">
        <f aca="false">IF($B557=BJ$1,$C557,"")</f>
        <v/>
      </c>
      <c r="BN557" s="6"/>
      <c r="BO557" s="2"/>
      <c r="BP557" s="2"/>
    </row>
    <row r="558" customFormat="false" ht="12.8" hidden="false" customHeight="false" outlineLevel="0" collapsed="false">
      <c r="A558" s="0" t="str">
        <f aca="false">IFERROR(IF(SMALL(Manquants!E$2:E$900,ROW()-1)=SMALL(Manquants!E$2:E$900,ROW()),"",SMALL(Manquants!E$2:E$900,ROW()-1)),"")</f>
        <v/>
      </c>
      <c r="B558" s="0" t="str">
        <f aca="false">IF(A558="","",VLOOKUP(A558,Manquants!E$1:F$900,2,0))</f>
        <v/>
      </c>
      <c r="C558" s="0" t="str">
        <f aca="false">IF(A558="","",SUMIFS(Manquants!AI:AI,Manquants!E:E,A558))</f>
        <v/>
      </c>
      <c r="J558" s="67" t="str">
        <f aca="false">IF($B558=J$1,$C558,"")</f>
        <v/>
      </c>
      <c r="N558" s="63" t="str">
        <f aca="false">IF($B558=N$1,$C558,"")</f>
        <v/>
      </c>
      <c r="R558" s="71" t="str">
        <f aca="false">IF($B558=R$1,$C558,"")</f>
        <v/>
      </c>
      <c r="V558" s="67" t="str">
        <f aca="false">IF($B558=V$1,$C558,"")</f>
        <v/>
      </c>
      <c r="Z558" s="63" t="str">
        <f aca="false">IF($B558=Z$1,$C558,"")</f>
        <v/>
      </c>
      <c r="AD558" s="71" t="str">
        <f aca="false">IF($B558=AD$1,$C558,"")</f>
        <v/>
      </c>
      <c r="AH558" s="67" t="str">
        <f aca="false">IF($B558=AH$1,$C558,"")</f>
        <v/>
      </c>
      <c r="AL558" s="63" t="str">
        <f aca="false">IF($B558=AL$1,$C558,"")</f>
        <v/>
      </c>
      <c r="AP558" s="71" t="str">
        <f aca="false">IF($B558=AP$1,$C558,"")</f>
        <v/>
      </c>
      <c r="AT558" s="67" t="str">
        <f aca="false">IF($B558=AT$1,$C558,"")</f>
        <v/>
      </c>
      <c r="AX558" s="63" t="str">
        <f aca="false">IF($B558=AX$1,$C558,"")</f>
        <v/>
      </c>
      <c r="BB558" s="71" t="str">
        <f aca="false">IF($B558=BB$1,$C558,"")</f>
        <v/>
      </c>
      <c r="BC558" s="75"/>
      <c r="BD558" s="75"/>
      <c r="BE558" s="75"/>
      <c r="BF558" s="67" t="str">
        <f aca="false">IF($B558=BF$1,$C558,"")</f>
        <v/>
      </c>
      <c r="BJ558" s="63" t="str">
        <f aca="false">IF($B558=BJ$1,$C558,"")</f>
        <v/>
      </c>
      <c r="BN558" s="6"/>
      <c r="BO558" s="2"/>
      <c r="BP558" s="2"/>
    </row>
    <row r="559" customFormat="false" ht="12.8" hidden="false" customHeight="false" outlineLevel="0" collapsed="false">
      <c r="A559" s="0" t="str">
        <f aca="false">IFERROR(IF(SMALL(Manquants!E$2:E$900,ROW()-1)=SMALL(Manquants!E$2:E$900,ROW()),"",SMALL(Manquants!E$2:E$900,ROW()-1)),"")</f>
        <v/>
      </c>
      <c r="B559" s="0" t="str">
        <f aca="false">IF(A559="","",VLOOKUP(A559,Manquants!E$1:F$900,2,0))</f>
        <v/>
      </c>
      <c r="C559" s="0" t="str">
        <f aca="false">IF(A559="","",SUMIFS(Manquants!AI:AI,Manquants!E:E,A559))</f>
        <v/>
      </c>
      <c r="J559" s="67" t="str">
        <f aca="false">IF($B559=J$1,$C559,"")</f>
        <v/>
      </c>
      <c r="N559" s="63" t="str">
        <f aca="false">IF($B559=N$1,$C559,"")</f>
        <v/>
      </c>
      <c r="R559" s="71" t="str">
        <f aca="false">IF($B559=R$1,$C559,"")</f>
        <v/>
      </c>
      <c r="V559" s="67" t="str">
        <f aca="false">IF($B559=V$1,$C559,"")</f>
        <v/>
      </c>
      <c r="Z559" s="63" t="str">
        <f aca="false">IF($B559=Z$1,$C559,"")</f>
        <v/>
      </c>
      <c r="AD559" s="71" t="str">
        <f aca="false">IF($B559=AD$1,$C559,"")</f>
        <v/>
      </c>
      <c r="AH559" s="67" t="str">
        <f aca="false">IF($B559=AH$1,$C559,"")</f>
        <v/>
      </c>
      <c r="AL559" s="63" t="str">
        <f aca="false">IF($B559=AL$1,$C559,"")</f>
        <v/>
      </c>
      <c r="AP559" s="71" t="str">
        <f aca="false">IF($B559=AP$1,$C559,"")</f>
        <v/>
      </c>
      <c r="AT559" s="67" t="str">
        <f aca="false">IF($B559=AT$1,$C559,"")</f>
        <v/>
      </c>
      <c r="AX559" s="63" t="str">
        <f aca="false">IF($B559=AX$1,$C559,"")</f>
        <v/>
      </c>
      <c r="BB559" s="71" t="str">
        <f aca="false">IF($B559=BB$1,$C559,"")</f>
        <v/>
      </c>
      <c r="BC559" s="75"/>
      <c r="BD559" s="75"/>
      <c r="BE559" s="75"/>
      <c r="BF559" s="67" t="str">
        <f aca="false">IF($B559=BF$1,$C559,"")</f>
        <v/>
      </c>
      <c r="BJ559" s="63" t="str">
        <f aca="false">IF($B559=BJ$1,$C559,"")</f>
        <v/>
      </c>
      <c r="BN559" s="6"/>
      <c r="BO559" s="2"/>
      <c r="BP559" s="2"/>
    </row>
    <row r="560" customFormat="false" ht="12.8" hidden="false" customHeight="false" outlineLevel="0" collapsed="false">
      <c r="A560" s="0" t="str">
        <f aca="false">IFERROR(IF(SMALL(Manquants!E$2:E$900,ROW()-1)=SMALL(Manquants!E$2:E$900,ROW()),"",SMALL(Manquants!E$2:E$900,ROW()-1)),"")</f>
        <v/>
      </c>
      <c r="B560" s="0" t="str">
        <f aca="false">IF(A560="","",VLOOKUP(A560,Manquants!E$1:F$900,2,0))</f>
        <v/>
      </c>
      <c r="C560" s="0" t="str">
        <f aca="false">IF(A560="","",SUMIFS(Manquants!AI:AI,Manquants!E:E,A560))</f>
        <v/>
      </c>
      <c r="J560" s="67" t="str">
        <f aca="false">IF($B560=J$1,$C560,"")</f>
        <v/>
      </c>
      <c r="N560" s="63" t="str">
        <f aca="false">IF($B560=N$1,$C560,"")</f>
        <v/>
      </c>
      <c r="R560" s="71" t="str">
        <f aca="false">IF($B560=R$1,$C560,"")</f>
        <v/>
      </c>
      <c r="V560" s="67" t="str">
        <f aca="false">IF($B560=V$1,$C560,"")</f>
        <v/>
      </c>
      <c r="Z560" s="63" t="str">
        <f aca="false">IF($B560=Z$1,$C560,"")</f>
        <v/>
      </c>
      <c r="AD560" s="71" t="str">
        <f aca="false">IF($B560=AD$1,$C560,"")</f>
        <v/>
      </c>
      <c r="AH560" s="67" t="str">
        <f aca="false">IF($B560=AH$1,$C560,"")</f>
        <v/>
      </c>
      <c r="AL560" s="63" t="str">
        <f aca="false">IF($B560=AL$1,$C560,"")</f>
        <v/>
      </c>
      <c r="AP560" s="71" t="str">
        <f aca="false">IF($B560=AP$1,$C560,"")</f>
        <v/>
      </c>
      <c r="AT560" s="67" t="str">
        <f aca="false">IF($B560=AT$1,$C560,"")</f>
        <v/>
      </c>
      <c r="AX560" s="63" t="str">
        <f aca="false">IF($B560=AX$1,$C560,"")</f>
        <v/>
      </c>
      <c r="BB560" s="71" t="str">
        <f aca="false">IF($B560=BB$1,$C560,"")</f>
        <v/>
      </c>
      <c r="BC560" s="75"/>
      <c r="BD560" s="75"/>
      <c r="BE560" s="75"/>
      <c r="BF560" s="67" t="str">
        <f aca="false">IF($B560=BF$1,$C560,"")</f>
        <v/>
      </c>
      <c r="BJ560" s="63" t="str">
        <f aca="false">IF($B560=BJ$1,$C560,"")</f>
        <v/>
      </c>
      <c r="BN560" s="6"/>
      <c r="BO560" s="2"/>
      <c r="BP560" s="2"/>
    </row>
    <row r="561" customFormat="false" ht="12.8" hidden="false" customHeight="false" outlineLevel="0" collapsed="false">
      <c r="A561" s="0" t="str">
        <f aca="false">IFERROR(IF(SMALL(Manquants!E$2:E$900,ROW()-1)=SMALL(Manquants!E$2:E$900,ROW()),"",SMALL(Manquants!E$2:E$900,ROW()-1)),"")</f>
        <v/>
      </c>
      <c r="B561" s="0" t="str">
        <f aca="false">IF(A561="","",VLOOKUP(A561,Manquants!E$1:F$900,2,0))</f>
        <v/>
      </c>
      <c r="C561" s="0" t="str">
        <f aca="false">IF(A561="","",SUMIFS(Manquants!AI:AI,Manquants!E:E,A561))</f>
        <v/>
      </c>
      <c r="J561" s="67" t="str">
        <f aca="false">IF($B561=J$1,$C561,"")</f>
        <v/>
      </c>
      <c r="N561" s="63" t="str">
        <f aca="false">IF($B561=N$1,$C561,"")</f>
        <v/>
      </c>
      <c r="R561" s="71" t="str">
        <f aca="false">IF($B561=R$1,$C561,"")</f>
        <v/>
      </c>
      <c r="V561" s="67" t="str">
        <f aca="false">IF($B561=V$1,$C561,"")</f>
        <v/>
      </c>
      <c r="Z561" s="63" t="str">
        <f aca="false">IF($B561=Z$1,$C561,"")</f>
        <v/>
      </c>
      <c r="AD561" s="71" t="str">
        <f aca="false">IF($B561=AD$1,$C561,"")</f>
        <v/>
      </c>
      <c r="AH561" s="67" t="str">
        <f aca="false">IF($B561=AH$1,$C561,"")</f>
        <v/>
      </c>
      <c r="AL561" s="63" t="str">
        <f aca="false">IF($B561=AL$1,$C561,"")</f>
        <v/>
      </c>
      <c r="AP561" s="71" t="str">
        <f aca="false">IF($B561=AP$1,$C561,"")</f>
        <v/>
      </c>
      <c r="AT561" s="67" t="str">
        <f aca="false">IF($B561=AT$1,$C561,"")</f>
        <v/>
      </c>
      <c r="AX561" s="63" t="str">
        <f aca="false">IF($B561=AX$1,$C561,"")</f>
        <v/>
      </c>
      <c r="BB561" s="71" t="str">
        <f aca="false">IF($B561=BB$1,$C561,"")</f>
        <v/>
      </c>
      <c r="BC561" s="75"/>
      <c r="BD561" s="75"/>
      <c r="BE561" s="75"/>
      <c r="BF561" s="67" t="str">
        <f aca="false">IF($B561=BF$1,$C561,"")</f>
        <v/>
      </c>
      <c r="BJ561" s="63" t="str">
        <f aca="false">IF($B561=BJ$1,$C561,"")</f>
        <v/>
      </c>
      <c r="BN561" s="6"/>
      <c r="BO561" s="2"/>
      <c r="BP561" s="2"/>
    </row>
    <row r="562" customFormat="false" ht="12.8" hidden="false" customHeight="false" outlineLevel="0" collapsed="false">
      <c r="A562" s="0" t="str">
        <f aca="false">IFERROR(IF(SMALL(Manquants!E$2:E$900,ROW()-1)=SMALL(Manquants!E$2:E$900,ROW()),"",SMALL(Manquants!E$2:E$900,ROW()-1)),"")</f>
        <v/>
      </c>
      <c r="B562" s="0" t="str">
        <f aca="false">IF(A562="","",VLOOKUP(A562,Manquants!E$1:F$900,2,0))</f>
        <v/>
      </c>
      <c r="C562" s="0" t="str">
        <f aca="false">IF(A562="","",SUMIFS(Manquants!AI:AI,Manquants!E:E,A562))</f>
        <v/>
      </c>
      <c r="J562" s="67" t="str">
        <f aca="false">IF($B562=J$1,$C562,"")</f>
        <v/>
      </c>
      <c r="N562" s="63" t="str">
        <f aca="false">IF($B562=N$1,$C562,"")</f>
        <v/>
      </c>
      <c r="R562" s="71" t="str">
        <f aca="false">IF($B562=R$1,$C562,"")</f>
        <v/>
      </c>
      <c r="V562" s="67" t="str">
        <f aca="false">IF($B562=V$1,$C562,"")</f>
        <v/>
      </c>
      <c r="Z562" s="63" t="str">
        <f aca="false">IF($B562=Z$1,$C562,"")</f>
        <v/>
      </c>
      <c r="AD562" s="71" t="str">
        <f aca="false">IF($B562=AD$1,$C562,"")</f>
        <v/>
      </c>
      <c r="AH562" s="67" t="str">
        <f aca="false">IF($B562=AH$1,$C562,"")</f>
        <v/>
      </c>
      <c r="AL562" s="63" t="str">
        <f aca="false">IF($B562=AL$1,$C562,"")</f>
        <v/>
      </c>
      <c r="AP562" s="71" t="str">
        <f aca="false">IF($B562=AP$1,$C562,"")</f>
        <v/>
      </c>
      <c r="AT562" s="67" t="str">
        <f aca="false">IF($B562=AT$1,$C562,"")</f>
        <v/>
      </c>
      <c r="AX562" s="63" t="str">
        <f aca="false">IF($B562=AX$1,$C562,"")</f>
        <v/>
      </c>
      <c r="BB562" s="71" t="str">
        <f aca="false">IF($B562=BB$1,$C562,"")</f>
        <v/>
      </c>
      <c r="BC562" s="75"/>
      <c r="BD562" s="75"/>
      <c r="BE562" s="75"/>
      <c r="BF562" s="67" t="str">
        <f aca="false">IF($B562=BF$1,$C562,"")</f>
        <v/>
      </c>
      <c r="BJ562" s="63" t="str">
        <f aca="false">IF($B562=BJ$1,$C562,"")</f>
        <v/>
      </c>
      <c r="BN562" s="6"/>
      <c r="BO562" s="2"/>
      <c r="BP562" s="2"/>
    </row>
    <row r="563" customFormat="false" ht="12.8" hidden="false" customHeight="false" outlineLevel="0" collapsed="false">
      <c r="A563" s="0" t="str">
        <f aca="false">IFERROR(IF(SMALL(Manquants!E$2:E$900,ROW()-1)=SMALL(Manquants!E$2:E$900,ROW()),"",SMALL(Manquants!E$2:E$900,ROW()-1)),"")</f>
        <v/>
      </c>
      <c r="B563" s="0" t="str">
        <f aca="false">IF(A563="","",VLOOKUP(A563,Manquants!E$1:F$900,2,0))</f>
        <v/>
      </c>
      <c r="C563" s="0" t="str">
        <f aca="false">IF(A563="","",SUMIFS(Manquants!AI:AI,Manquants!E:E,A563))</f>
        <v/>
      </c>
      <c r="J563" s="67" t="str">
        <f aca="false">IF($B563=J$1,$C563,"")</f>
        <v/>
      </c>
      <c r="N563" s="63" t="str">
        <f aca="false">IF($B563=N$1,$C563,"")</f>
        <v/>
      </c>
      <c r="R563" s="71" t="str">
        <f aca="false">IF($B563=R$1,$C563,"")</f>
        <v/>
      </c>
      <c r="V563" s="67" t="str">
        <f aca="false">IF($B563=V$1,$C563,"")</f>
        <v/>
      </c>
      <c r="Z563" s="63" t="str">
        <f aca="false">IF($B563=Z$1,$C563,"")</f>
        <v/>
      </c>
      <c r="AD563" s="71" t="str">
        <f aca="false">IF($B563=AD$1,$C563,"")</f>
        <v/>
      </c>
      <c r="AH563" s="67" t="str">
        <f aca="false">IF($B563=AH$1,$C563,"")</f>
        <v/>
      </c>
      <c r="AL563" s="63" t="str">
        <f aca="false">IF($B563=AL$1,$C563,"")</f>
        <v/>
      </c>
      <c r="AP563" s="71" t="str">
        <f aca="false">IF($B563=AP$1,$C563,"")</f>
        <v/>
      </c>
      <c r="AT563" s="67" t="str">
        <f aca="false">IF($B563=AT$1,$C563,"")</f>
        <v/>
      </c>
      <c r="AX563" s="63" t="str">
        <f aca="false">IF($B563=AX$1,$C563,"")</f>
        <v/>
      </c>
      <c r="BB563" s="71" t="str">
        <f aca="false">IF($B563=BB$1,$C563,"")</f>
        <v/>
      </c>
      <c r="BC563" s="75"/>
      <c r="BD563" s="75"/>
      <c r="BE563" s="75"/>
      <c r="BF563" s="67" t="str">
        <f aca="false">IF($B563=BF$1,$C563,"")</f>
        <v/>
      </c>
      <c r="BJ563" s="63" t="str">
        <f aca="false">IF($B563=BJ$1,$C563,"")</f>
        <v/>
      </c>
      <c r="BN563" s="6"/>
      <c r="BO563" s="2"/>
      <c r="BP563" s="2"/>
    </row>
    <row r="564" customFormat="false" ht="12.8" hidden="false" customHeight="false" outlineLevel="0" collapsed="false">
      <c r="A564" s="0" t="str">
        <f aca="false">IFERROR(IF(SMALL(Manquants!E$2:E$900,ROW()-1)=SMALL(Manquants!E$2:E$900,ROW()),"",SMALL(Manquants!E$2:E$900,ROW()-1)),"")</f>
        <v/>
      </c>
      <c r="B564" s="0" t="str">
        <f aca="false">IF(A564="","",VLOOKUP(A564,Manquants!E$1:F$900,2,0))</f>
        <v/>
      </c>
      <c r="C564" s="0" t="str">
        <f aca="false">IF(A564="","",SUMIFS(Manquants!AI:AI,Manquants!E:E,A564))</f>
        <v/>
      </c>
      <c r="J564" s="67" t="str">
        <f aca="false">IF($B564=J$1,$C564,"")</f>
        <v/>
      </c>
      <c r="N564" s="63" t="str">
        <f aca="false">IF($B564=N$1,$C564,"")</f>
        <v/>
      </c>
      <c r="R564" s="71" t="str">
        <f aca="false">IF($B564=R$1,$C564,"")</f>
        <v/>
      </c>
      <c r="V564" s="67" t="str">
        <f aca="false">IF($B564=V$1,$C564,"")</f>
        <v/>
      </c>
      <c r="Z564" s="63" t="str">
        <f aca="false">IF($B564=Z$1,$C564,"")</f>
        <v/>
      </c>
      <c r="AD564" s="71" t="str">
        <f aca="false">IF($B564=AD$1,$C564,"")</f>
        <v/>
      </c>
      <c r="AH564" s="67" t="str">
        <f aca="false">IF($B564=AH$1,$C564,"")</f>
        <v/>
      </c>
      <c r="AL564" s="63" t="str">
        <f aca="false">IF($B564=AL$1,$C564,"")</f>
        <v/>
      </c>
      <c r="AP564" s="71" t="str">
        <f aca="false">IF($B564=AP$1,$C564,"")</f>
        <v/>
      </c>
      <c r="AT564" s="67" t="str">
        <f aca="false">IF($B564=AT$1,$C564,"")</f>
        <v/>
      </c>
      <c r="AX564" s="63" t="str">
        <f aca="false">IF($B564=AX$1,$C564,"")</f>
        <v/>
      </c>
      <c r="BB564" s="71" t="str">
        <f aca="false">IF($B564=BB$1,$C564,"")</f>
        <v/>
      </c>
      <c r="BC564" s="75"/>
      <c r="BD564" s="75"/>
      <c r="BE564" s="75"/>
      <c r="BF564" s="67" t="str">
        <f aca="false">IF($B564=BF$1,$C564,"")</f>
        <v/>
      </c>
      <c r="BJ564" s="63" t="str">
        <f aca="false">IF($B564=BJ$1,$C564,"")</f>
        <v/>
      </c>
      <c r="BN564" s="6"/>
      <c r="BO564" s="2"/>
      <c r="BP564" s="2"/>
    </row>
    <row r="565" customFormat="false" ht="12.8" hidden="false" customHeight="false" outlineLevel="0" collapsed="false">
      <c r="A565" s="0" t="str">
        <f aca="false">IFERROR(IF(SMALL(Manquants!E$2:E$900,ROW()-1)=SMALL(Manquants!E$2:E$900,ROW()),"",SMALL(Manquants!E$2:E$900,ROW()-1)),"")</f>
        <v/>
      </c>
      <c r="B565" s="0" t="str">
        <f aca="false">IF(A565="","",VLOOKUP(A565,Manquants!E$1:F$900,2,0))</f>
        <v/>
      </c>
      <c r="C565" s="0" t="str">
        <f aca="false">IF(A565="","",SUMIFS(Manquants!AI:AI,Manquants!E:E,A565))</f>
        <v/>
      </c>
      <c r="J565" s="67" t="str">
        <f aca="false">IF($B565=J$1,$C565,"")</f>
        <v/>
      </c>
      <c r="N565" s="63" t="str">
        <f aca="false">IF($B565=N$1,$C565,"")</f>
        <v/>
      </c>
      <c r="R565" s="71" t="str">
        <f aca="false">IF($B565=R$1,$C565,"")</f>
        <v/>
      </c>
      <c r="V565" s="67" t="str">
        <f aca="false">IF($B565=V$1,$C565,"")</f>
        <v/>
      </c>
      <c r="Z565" s="63" t="str">
        <f aca="false">IF($B565=Z$1,$C565,"")</f>
        <v/>
      </c>
      <c r="AD565" s="71" t="str">
        <f aca="false">IF($B565=AD$1,$C565,"")</f>
        <v/>
      </c>
      <c r="AH565" s="67" t="str">
        <f aca="false">IF($B565=AH$1,$C565,"")</f>
        <v/>
      </c>
      <c r="AL565" s="63" t="str">
        <f aca="false">IF($B565=AL$1,$C565,"")</f>
        <v/>
      </c>
      <c r="AP565" s="71" t="str">
        <f aca="false">IF($B565=AP$1,$C565,"")</f>
        <v/>
      </c>
      <c r="AT565" s="67" t="str">
        <f aca="false">IF($B565=AT$1,$C565,"")</f>
        <v/>
      </c>
      <c r="AX565" s="63" t="str">
        <f aca="false">IF($B565=AX$1,$C565,"")</f>
        <v/>
      </c>
      <c r="BB565" s="71" t="str">
        <f aca="false">IF($B565=BB$1,$C565,"")</f>
        <v/>
      </c>
      <c r="BC565" s="75"/>
      <c r="BD565" s="75"/>
      <c r="BE565" s="75"/>
      <c r="BF565" s="67" t="str">
        <f aca="false">IF($B565=BF$1,$C565,"")</f>
        <v/>
      </c>
      <c r="BJ565" s="63" t="str">
        <f aca="false">IF($B565=BJ$1,$C565,"")</f>
        <v/>
      </c>
      <c r="BN565" s="6"/>
      <c r="BO565" s="2"/>
      <c r="BP565" s="2"/>
    </row>
    <row r="566" customFormat="false" ht="12.8" hidden="false" customHeight="false" outlineLevel="0" collapsed="false">
      <c r="A566" s="0" t="str">
        <f aca="false">IFERROR(IF(SMALL(Manquants!E$2:E$900,ROW()-1)=SMALL(Manquants!E$2:E$900,ROW()),"",SMALL(Manquants!E$2:E$900,ROW()-1)),"")</f>
        <v/>
      </c>
      <c r="B566" s="0" t="str">
        <f aca="false">IF(A566="","",VLOOKUP(A566,Manquants!E$1:F$900,2,0))</f>
        <v/>
      </c>
      <c r="C566" s="0" t="str">
        <f aca="false">IF(A566="","",SUMIFS(Manquants!AI:AI,Manquants!E:E,A566))</f>
        <v/>
      </c>
      <c r="J566" s="67" t="str">
        <f aca="false">IF($B566=J$1,$C566,"")</f>
        <v/>
      </c>
      <c r="N566" s="63" t="str">
        <f aca="false">IF($B566=N$1,$C566,"")</f>
        <v/>
      </c>
      <c r="R566" s="71" t="str">
        <f aca="false">IF($B566=R$1,$C566,"")</f>
        <v/>
      </c>
      <c r="V566" s="67" t="str">
        <f aca="false">IF($B566=V$1,$C566,"")</f>
        <v/>
      </c>
      <c r="Z566" s="63" t="str">
        <f aca="false">IF($B566=Z$1,$C566,"")</f>
        <v/>
      </c>
      <c r="AD566" s="71" t="str">
        <f aca="false">IF($B566=AD$1,$C566,"")</f>
        <v/>
      </c>
      <c r="AH566" s="67" t="str">
        <f aca="false">IF($B566=AH$1,$C566,"")</f>
        <v/>
      </c>
      <c r="AL566" s="63" t="str">
        <f aca="false">IF($B566=AL$1,$C566,"")</f>
        <v/>
      </c>
      <c r="AP566" s="71" t="str">
        <f aca="false">IF($B566=AP$1,$C566,"")</f>
        <v/>
      </c>
      <c r="AT566" s="67" t="str">
        <f aca="false">IF($B566=AT$1,$C566,"")</f>
        <v/>
      </c>
      <c r="AX566" s="63" t="str">
        <f aca="false">IF($B566=AX$1,$C566,"")</f>
        <v/>
      </c>
      <c r="BB566" s="71" t="str">
        <f aca="false">IF($B566=BB$1,$C566,"")</f>
        <v/>
      </c>
      <c r="BC566" s="75"/>
      <c r="BD566" s="75"/>
      <c r="BE566" s="75"/>
      <c r="BF566" s="67" t="str">
        <f aca="false">IF($B566=BF$1,$C566,"")</f>
        <v/>
      </c>
      <c r="BJ566" s="63" t="str">
        <f aca="false">IF($B566=BJ$1,$C566,"")</f>
        <v/>
      </c>
      <c r="BN566" s="6"/>
      <c r="BO566" s="2"/>
      <c r="BP566" s="2"/>
    </row>
    <row r="567" customFormat="false" ht="12.8" hidden="false" customHeight="false" outlineLevel="0" collapsed="false">
      <c r="A567" s="0" t="str">
        <f aca="false">IFERROR(IF(SMALL(Manquants!E$2:E$900,ROW()-1)=SMALL(Manquants!E$2:E$900,ROW()),"",SMALL(Manquants!E$2:E$900,ROW()-1)),"")</f>
        <v/>
      </c>
      <c r="B567" s="0" t="str">
        <f aca="false">IF(A567="","",VLOOKUP(A567,Manquants!E$1:F$900,2,0))</f>
        <v/>
      </c>
      <c r="C567" s="0" t="str">
        <f aca="false">IF(A567="","",SUMIFS(Manquants!AI:AI,Manquants!E:E,A567))</f>
        <v/>
      </c>
      <c r="J567" s="67" t="str">
        <f aca="false">IF($B567=J$1,$C567,"")</f>
        <v/>
      </c>
      <c r="N567" s="63" t="str">
        <f aca="false">IF($B567=N$1,$C567,"")</f>
        <v/>
      </c>
      <c r="R567" s="71" t="str">
        <f aca="false">IF($B567=R$1,$C567,"")</f>
        <v/>
      </c>
      <c r="V567" s="67" t="str">
        <f aca="false">IF($B567=V$1,$C567,"")</f>
        <v/>
      </c>
      <c r="Z567" s="63" t="str">
        <f aca="false">IF($B567=Z$1,$C567,"")</f>
        <v/>
      </c>
      <c r="AD567" s="71" t="str">
        <f aca="false">IF($B567=AD$1,$C567,"")</f>
        <v/>
      </c>
      <c r="AH567" s="67" t="str">
        <f aca="false">IF($B567=AH$1,$C567,"")</f>
        <v/>
      </c>
      <c r="AL567" s="63" t="str">
        <f aca="false">IF($B567=AL$1,$C567,"")</f>
        <v/>
      </c>
      <c r="AP567" s="71" t="str">
        <f aca="false">IF($B567=AP$1,$C567,"")</f>
        <v/>
      </c>
      <c r="AT567" s="67" t="str">
        <f aca="false">IF($B567=AT$1,$C567,"")</f>
        <v/>
      </c>
      <c r="AX567" s="63" t="str">
        <f aca="false">IF($B567=AX$1,$C567,"")</f>
        <v/>
      </c>
      <c r="BB567" s="71" t="str">
        <f aca="false">IF($B567=BB$1,$C567,"")</f>
        <v/>
      </c>
      <c r="BC567" s="75"/>
      <c r="BD567" s="75"/>
      <c r="BE567" s="75"/>
      <c r="BF567" s="67" t="str">
        <f aca="false">IF($B567=BF$1,$C567,"")</f>
        <v/>
      </c>
      <c r="BJ567" s="63" t="str">
        <f aca="false">IF($B567=BJ$1,$C567,"")</f>
        <v/>
      </c>
      <c r="BN567" s="6"/>
      <c r="BO567" s="2"/>
      <c r="BP567" s="2"/>
    </row>
    <row r="568" customFormat="false" ht="12.8" hidden="false" customHeight="false" outlineLevel="0" collapsed="false">
      <c r="A568" s="0" t="str">
        <f aca="false">IFERROR(IF(SMALL(Manquants!E$2:E$900,ROW()-1)=SMALL(Manquants!E$2:E$900,ROW()),"",SMALL(Manquants!E$2:E$900,ROW()-1)),"")</f>
        <v/>
      </c>
      <c r="B568" s="0" t="str">
        <f aca="false">IF(A568="","",VLOOKUP(A568,Manquants!E$1:F$900,2,0))</f>
        <v/>
      </c>
      <c r="C568" s="0" t="str">
        <f aca="false">IF(A568="","",SUMIFS(Manquants!AI:AI,Manquants!E:E,A568))</f>
        <v/>
      </c>
      <c r="J568" s="67" t="str">
        <f aca="false">IF($B568=J$1,$C568,"")</f>
        <v/>
      </c>
      <c r="N568" s="63" t="str">
        <f aca="false">IF($B568=N$1,$C568,"")</f>
        <v/>
      </c>
      <c r="R568" s="71" t="str">
        <f aca="false">IF($B568=R$1,$C568,"")</f>
        <v/>
      </c>
      <c r="V568" s="67" t="str">
        <f aca="false">IF($B568=V$1,$C568,"")</f>
        <v/>
      </c>
      <c r="Z568" s="63" t="str">
        <f aca="false">IF($B568=Z$1,$C568,"")</f>
        <v/>
      </c>
      <c r="AD568" s="71" t="str">
        <f aca="false">IF($B568=AD$1,$C568,"")</f>
        <v/>
      </c>
      <c r="AH568" s="67" t="str">
        <f aca="false">IF($B568=AH$1,$C568,"")</f>
        <v/>
      </c>
      <c r="AL568" s="63" t="str">
        <f aca="false">IF($B568=AL$1,$C568,"")</f>
        <v/>
      </c>
      <c r="AP568" s="71" t="str">
        <f aca="false">IF($B568=AP$1,$C568,"")</f>
        <v/>
      </c>
      <c r="AT568" s="67" t="str">
        <f aca="false">IF($B568=AT$1,$C568,"")</f>
        <v/>
      </c>
      <c r="AX568" s="63" t="str">
        <f aca="false">IF($B568=AX$1,$C568,"")</f>
        <v/>
      </c>
      <c r="BB568" s="71" t="str">
        <f aca="false">IF($B568=BB$1,$C568,"")</f>
        <v/>
      </c>
      <c r="BC568" s="75"/>
      <c r="BD568" s="75"/>
      <c r="BE568" s="75"/>
      <c r="BF568" s="67" t="str">
        <f aca="false">IF($B568=BF$1,$C568,"")</f>
        <v/>
      </c>
      <c r="BJ568" s="63" t="str">
        <f aca="false">IF($B568=BJ$1,$C568,"")</f>
        <v/>
      </c>
      <c r="BN568" s="6"/>
      <c r="BO568" s="2"/>
      <c r="BP568" s="2"/>
    </row>
    <row r="569" customFormat="false" ht="12.8" hidden="false" customHeight="false" outlineLevel="0" collapsed="false">
      <c r="A569" s="0" t="str">
        <f aca="false">IFERROR(IF(SMALL(Manquants!E$2:E$900,ROW()-1)=SMALL(Manquants!E$2:E$900,ROW()),"",SMALL(Manquants!E$2:E$900,ROW()-1)),"")</f>
        <v/>
      </c>
      <c r="B569" s="0" t="str">
        <f aca="false">IF(A569="","",VLOOKUP(A569,Manquants!E$1:F$900,2,0))</f>
        <v/>
      </c>
      <c r="C569" s="0" t="str">
        <f aca="false">IF(A569="","",SUMIFS(Manquants!AI:AI,Manquants!E:E,A569))</f>
        <v/>
      </c>
      <c r="J569" s="67" t="str">
        <f aca="false">IF($B569=J$1,$C569,"")</f>
        <v/>
      </c>
      <c r="N569" s="63" t="str">
        <f aca="false">IF($B569=N$1,$C569,"")</f>
        <v/>
      </c>
      <c r="R569" s="71" t="str">
        <f aca="false">IF($B569=R$1,$C569,"")</f>
        <v/>
      </c>
      <c r="V569" s="67" t="str">
        <f aca="false">IF($B569=V$1,$C569,"")</f>
        <v/>
      </c>
      <c r="Z569" s="63" t="str">
        <f aca="false">IF($B569=Z$1,$C569,"")</f>
        <v/>
      </c>
      <c r="AD569" s="71" t="str">
        <f aca="false">IF($B569=AD$1,$C569,"")</f>
        <v/>
      </c>
      <c r="AH569" s="67" t="str">
        <f aca="false">IF($B569=AH$1,$C569,"")</f>
        <v/>
      </c>
      <c r="AL569" s="63" t="str">
        <f aca="false">IF($B569=AL$1,$C569,"")</f>
        <v/>
      </c>
      <c r="AP569" s="71" t="str">
        <f aca="false">IF($B569=AP$1,$C569,"")</f>
        <v/>
      </c>
      <c r="AT569" s="67" t="str">
        <f aca="false">IF($B569=AT$1,$C569,"")</f>
        <v/>
      </c>
      <c r="AX569" s="63" t="str">
        <f aca="false">IF($B569=AX$1,$C569,"")</f>
        <v/>
      </c>
      <c r="BB569" s="71" t="str">
        <f aca="false">IF($B569=BB$1,$C569,"")</f>
        <v/>
      </c>
      <c r="BC569" s="75"/>
      <c r="BD569" s="75"/>
      <c r="BE569" s="75"/>
      <c r="BF569" s="67" t="str">
        <f aca="false">IF($B569=BF$1,$C569,"")</f>
        <v/>
      </c>
      <c r="BJ569" s="63" t="str">
        <f aca="false">IF($B569=BJ$1,$C569,"")</f>
        <v/>
      </c>
      <c r="BN569" s="6"/>
      <c r="BO569" s="2"/>
      <c r="BP569" s="2"/>
    </row>
    <row r="570" customFormat="false" ht="12.8" hidden="false" customHeight="false" outlineLevel="0" collapsed="false">
      <c r="A570" s="0" t="str">
        <f aca="false">IFERROR(IF(SMALL(Manquants!E$2:E$900,ROW()-1)=SMALL(Manquants!E$2:E$900,ROW()),"",SMALL(Manquants!E$2:E$900,ROW()-1)),"")</f>
        <v/>
      </c>
      <c r="B570" s="0" t="str">
        <f aca="false">IF(A570="","",VLOOKUP(A570,Manquants!E$1:F$900,2,0))</f>
        <v/>
      </c>
      <c r="C570" s="0" t="str">
        <f aca="false">IF(A570="","",SUMIFS(Manquants!AI:AI,Manquants!E:E,A570))</f>
        <v/>
      </c>
      <c r="J570" s="67" t="str">
        <f aca="false">IF($B570=J$1,$C570,"")</f>
        <v/>
      </c>
      <c r="N570" s="63" t="str">
        <f aca="false">IF($B570=N$1,$C570,"")</f>
        <v/>
      </c>
      <c r="R570" s="71" t="str">
        <f aca="false">IF($B570=R$1,$C570,"")</f>
        <v/>
      </c>
      <c r="V570" s="67" t="str">
        <f aca="false">IF($B570=V$1,$C570,"")</f>
        <v/>
      </c>
      <c r="Z570" s="63" t="str">
        <f aca="false">IF($B570=Z$1,$C570,"")</f>
        <v/>
      </c>
      <c r="AD570" s="71" t="str">
        <f aca="false">IF($B570=AD$1,$C570,"")</f>
        <v/>
      </c>
      <c r="AH570" s="67" t="str">
        <f aca="false">IF($B570=AH$1,$C570,"")</f>
        <v/>
      </c>
      <c r="AL570" s="63" t="str">
        <f aca="false">IF($B570=AL$1,$C570,"")</f>
        <v/>
      </c>
      <c r="AP570" s="71" t="str">
        <f aca="false">IF($B570=AP$1,$C570,"")</f>
        <v/>
      </c>
      <c r="AT570" s="67" t="str">
        <f aca="false">IF($B570=AT$1,$C570,"")</f>
        <v/>
      </c>
      <c r="AX570" s="63" t="str">
        <f aca="false">IF($B570=AX$1,$C570,"")</f>
        <v/>
      </c>
      <c r="BB570" s="71" t="str">
        <f aca="false">IF($B570=BB$1,$C570,"")</f>
        <v/>
      </c>
      <c r="BC570" s="75"/>
      <c r="BD570" s="75"/>
      <c r="BE570" s="75"/>
      <c r="BF570" s="67" t="str">
        <f aca="false">IF($B570=BF$1,$C570,"")</f>
        <v/>
      </c>
      <c r="BJ570" s="63" t="str">
        <f aca="false">IF($B570=BJ$1,$C570,"")</f>
        <v/>
      </c>
      <c r="BN570" s="6"/>
      <c r="BO570" s="2"/>
      <c r="BP570" s="2"/>
    </row>
    <row r="571" customFormat="false" ht="12.8" hidden="false" customHeight="false" outlineLevel="0" collapsed="false">
      <c r="A571" s="0" t="str">
        <f aca="false">IFERROR(IF(SMALL(Manquants!E$2:E$900,ROW()-1)=SMALL(Manquants!E$2:E$900,ROW()),"",SMALL(Manquants!E$2:E$900,ROW()-1)),"")</f>
        <v/>
      </c>
      <c r="B571" s="0" t="str">
        <f aca="false">IF(A571="","",VLOOKUP(A571,Manquants!E$1:F$900,2,0))</f>
        <v/>
      </c>
      <c r="C571" s="0" t="str">
        <f aca="false">IF(A571="","",SUMIFS(Manquants!AI:AI,Manquants!E:E,A571))</f>
        <v/>
      </c>
      <c r="J571" s="67" t="str">
        <f aca="false">IF($B571=J$1,$C571,"")</f>
        <v/>
      </c>
      <c r="N571" s="63" t="str">
        <f aca="false">IF($B571=N$1,$C571,"")</f>
        <v/>
      </c>
      <c r="R571" s="71" t="str">
        <f aca="false">IF($B571=R$1,$C571,"")</f>
        <v/>
      </c>
      <c r="V571" s="67" t="str">
        <f aca="false">IF($B571=V$1,$C571,"")</f>
        <v/>
      </c>
      <c r="Z571" s="63" t="str">
        <f aca="false">IF($B571=Z$1,$C571,"")</f>
        <v/>
      </c>
      <c r="AD571" s="71" t="str">
        <f aca="false">IF($B571=AD$1,$C571,"")</f>
        <v/>
      </c>
      <c r="AH571" s="67" t="str">
        <f aca="false">IF($B571=AH$1,$C571,"")</f>
        <v/>
      </c>
      <c r="AL571" s="63" t="str">
        <f aca="false">IF($B571=AL$1,$C571,"")</f>
        <v/>
      </c>
      <c r="AP571" s="71" t="str">
        <f aca="false">IF($B571=AP$1,$C571,"")</f>
        <v/>
      </c>
      <c r="AT571" s="67" t="str">
        <f aca="false">IF($B571=AT$1,$C571,"")</f>
        <v/>
      </c>
      <c r="AX571" s="63" t="str">
        <f aca="false">IF($B571=AX$1,$C571,"")</f>
        <v/>
      </c>
      <c r="BB571" s="71" t="str">
        <f aca="false">IF($B571=BB$1,$C571,"")</f>
        <v/>
      </c>
      <c r="BC571" s="75"/>
      <c r="BD571" s="75"/>
      <c r="BE571" s="75"/>
      <c r="BF571" s="67" t="str">
        <f aca="false">IF($B571=BF$1,$C571,"")</f>
        <v/>
      </c>
      <c r="BJ571" s="63" t="str">
        <f aca="false">IF($B571=BJ$1,$C571,"")</f>
        <v/>
      </c>
      <c r="BN571" s="6"/>
      <c r="BO571" s="2"/>
      <c r="BP571" s="2"/>
    </row>
    <row r="572" customFormat="false" ht="12.8" hidden="false" customHeight="false" outlineLevel="0" collapsed="false">
      <c r="A572" s="0" t="str">
        <f aca="false">IFERROR(IF(SMALL(Manquants!E$2:E$900,ROW()-1)=SMALL(Manquants!E$2:E$900,ROW()),"",SMALL(Manquants!E$2:E$900,ROW()-1)),"")</f>
        <v/>
      </c>
      <c r="B572" s="0" t="str">
        <f aca="false">IF(A572="","",VLOOKUP(A572,Manquants!E$1:F$900,2,0))</f>
        <v/>
      </c>
      <c r="C572" s="0" t="str">
        <f aca="false">IF(A572="","",SUMIFS(Manquants!AI:AI,Manquants!E:E,A572))</f>
        <v/>
      </c>
      <c r="J572" s="67" t="str">
        <f aca="false">IF($B572=J$1,$C572,"")</f>
        <v/>
      </c>
      <c r="N572" s="63" t="str">
        <f aca="false">IF($B572=N$1,$C572,"")</f>
        <v/>
      </c>
      <c r="R572" s="71" t="str">
        <f aca="false">IF($B572=R$1,$C572,"")</f>
        <v/>
      </c>
      <c r="V572" s="67" t="str">
        <f aca="false">IF($B572=V$1,$C572,"")</f>
        <v/>
      </c>
      <c r="Z572" s="63" t="str">
        <f aca="false">IF($B572=Z$1,$C572,"")</f>
        <v/>
      </c>
      <c r="AD572" s="71" t="str">
        <f aca="false">IF($B572=AD$1,$C572,"")</f>
        <v/>
      </c>
      <c r="AH572" s="67" t="str">
        <f aca="false">IF($B572=AH$1,$C572,"")</f>
        <v/>
      </c>
      <c r="AL572" s="63" t="str">
        <f aca="false">IF($B572=AL$1,$C572,"")</f>
        <v/>
      </c>
      <c r="AP572" s="71" t="str">
        <f aca="false">IF($B572=AP$1,$C572,"")</f>
        <v/>
      </c>
      <c r="AT572" s="67" t="str">
        <f aca="false">IF($B572=AT$1,$C572,"")</f>
        <v/>
      </c>
      <c r="AX572" s="63" t="str">
        <f aca="false">IF($B572=AX$1,$C572,"")</f>
        <v/>
      </c>
      <c r="BB572" s="71" t="str">
        <f aca="false">IF($B572=BB$1,$C572,"")</f>
        <v/>
      </c>
      <c r="BC572" s="75"/>
      <c r="BD572" s="75"/>
      <c r="BE572" s="75"/>
      <c r="BF572" s="67" t="str">
        <f aca="false">IF($B572=BF$1,$C572,"")</f>
        <v/>
      </c>
      <c r="BJ572" s="63" t="str">
        <f aca="false">IF($B572=BJ$1,$C572,"")</f>
        <v/>
      </c>
      <c r="BN572" s="6"/>
      <c r="BO572" s="2"/>
      <c r="BP572" s="2"/>
    </row>
    <row r="573" customFormat="false" ht="12.8" hidden="false" customHeight="false" outlineLevel="0" collapsed="false">
      <c r="A573" s="0" t="str">
        <f aca="false">IFERROR(IF(SMALL(Manquants!E$2:E$900,ROW()-1)=SMALL(Manquants!E$2:E$900,ROW()),"",SMALL(Manquants!E$2:E$900,ROW()-1)),"")</f>
        <v/>
      </c>
      <c r="B573" s="0" t="str">
        <f aca="false">IF(A573="","",VLOOKUP(A573,Manquants!E$1:F$900,2,0))</f>
        <v/>
      </c>
      <c r="C573" s="0" t="str">
        <f aca="false">IF(A573="","",SUMIFS(Manquants!AI:AI,Manquants!E:E,A573))</f>
        <v/>
      </c>
      <c r="J573" s="67" t="str">
        <f aca="false">IF($B573=J$1,$C573,"")</f>
        <v/>
      </c>
      <c r="N573" s="63" t="str">
        <f aca="false">IF($B573=N$1,$C573,"")</f>
        <v/>
      </c>
      <c r="R573" s="71" t="str">
        <f aca="false">IF($B573=R$1,$C573,"")</f>
        <v/>
      </c>
      <c r="V573" s="67" t="str">
        <f aca="false">IF($B573=V$1,$C573,"")</f>
        <v/>
      </c>
      <c r="Z573" s="63" t="str">
        <f aca="false">IF($B573=Z$1,$C573,"")</f>
        <v/>
      </c>
      <c r="AD573" s="71" t="str">
        <f aca="false">IF($B573=AD$1,$C573,"")</f>
        <v/>
      </c>
      <c r="AH573" s="67" t="str">
        <f aca="false">IF($B573=AH$1,$C573,"")</f>
        <v/>
      </c>
      <c r="AL573" s="63" t="str">
        <f aca="false">IF($B573=AL$1,$C573,"")</f>
        <v/>
      </c>
      <c r="AP573" s="71" t="str">
        <f aca="false">IF($B573=AP$1,$C573,"")</f>
        <v/>
      </c>
      <c r="AT573" s="67" t="str">
        <f aca="false">IF($B573=AT$1,$C573,"")</f>
        <v/>
      </c>
      <c r="AX573" s="63" t="str">
        <f aca="false">IF($B573=AX$1,$C573,"")</f>
        <v/>
      </c>
      <c r="BB573" s="71" t="str">
        <f aca="false">IF($B573=BB$1,$C573,"")</f>
        <v/>
      </c>
      <c r="BC573" s="75"/>
      <c r="BD573" s="75"/>
      <c r="BE573" s="75"/>
      <c r="BF573" s="67" t="str">
        <f aca="false">IF($B573=BF$1,$C573,"")</f>
        <v/>
      </c>
      <c r="BJ573" s="63" t="str">
        <f aca="false">IF($B573=BJ$1,$C573,"")</f>
        <v/>
      </c>
      <c r="BN573" s="6"/>
      <c r="BO573" s="2"/>
      <c r="BP573" s="2"/>
    </row>
    <row r="574" customFormat="false" ht="12.8" hidden="false" customHeight="false" outlineLevel="0" collapsed="false">
      <c r="A574" s="0" t="str">
        <f aca="false">IFERROR(IF(SMALL(Manquants!E$2:E$900,ROW()-1)=SMALL(Manquants!E$2:E$900,ROW()),"",SMALL(Manquants!E$2:E$900,ROW()-1)),"")</f>
        <v/>
      </c>
      <c r="B574" s="0" t="str">
        <f aca="false">IF(A574="","",VLOOKUP(A574,Manquants!E$1:F$900,2,0))</f>
        <v/>
      </c>
      <c r="C574" s="0" t="str">
        <f aca="false">IF(A574="","",SUMIFS(Manquants!AI:AI,Manquants!E:E,A574))</f>
        <v/>
      </c>
      <c r="J574" s="67" t="str">
        <f aca="false">IF($B574=J$1,$C574,"")</f>
        <v/>
      </c>
      <c r="N574" s="63" t="str">
        <f aca="false">IF($B574=N$1,$C574,"")</f>
        <v/>
      </c>
      <c r="R574" s="71" t="str">
        <f aca="false">IF($B574=R$1,$C574,"")</f>
        <v/>
      </c>
      <c r="V574" s="67" t="str">
        <f aca="false">IF($B574=V$1,$C574,"")</f>
        <v/>
      </c>
      <c r="Z574" s="63" t="str">
        <f aca="false">IF($B574=Z$1,$C574,"")</f>
        <v/>
      </c>
      <c r="AD574" s="71" t="str">
        <f aca="false">IF($B574=AD$1,$C574,"")</f>
        <v/>
      </c>
      <c r="AH574" s="67" t="str">
        <f aca="false">IF($B574=AH$1,$C574,"")</f>
        <v/>
      </c>
      <c r="AL574" s="63" t="str">
        <f aca="false">IF($B574=AL$1,$C574,"")</f>
        <v/>
      </c>
      <c r="AP574" s="71" t="str">
        <f aca="false">IF($B574=AP$1,$C574,"")</f>
        <v/>
      </c>
      <c r="AT574" s="67" t="str">
        <f aca="false">IF($B574=AT$1,$C574,"")</f>
        <v/>
      </c>
      <c r="AX574" s="63" t="str">
        <f aca="false">IF($B574=AX$1,$C574,"")</f>
        <v/>
      </c>
      <c r="BB574" s="71" t="str">
        <f aca="false">IF($B574=BB$1,$C574,"")</f>
        <v/>
      </c>
      <c r="BC574" s="75"/>
      <c r="BD574" s="75"/>
      <c r="BE574" s="75"/>
      <c r="BF574" s="67" t="str">
        <f aca="false">IF($B574=BF$1,$C574,"")</f>
        <v/>
      </c>
      <c r="BJ574" s="63" t="str">
        <f aca="false">IF($B574=BJ$1,$C574,"")</f>
        <v/>
      </c>
      <c r="BN574" s="6"/>
      <c r="BO574" s="2"/>
      <c r="BP574" s="2"/>
    </row>
    <row r="575" customFormat="false" ht="12.8" hidden="false" customHeight="false" outlineLevel="0" collapsed="false">
      <c r="A575" s="0" t="str">
        <f aca="false">IFERROR(IF(SMALL(Manquants!E$2:E$900,ROW()-1)=SMALL(Manquants!E$2:E$900,ROW()),"",SMALL(Manquants!E$2:E$900,ROW()-1)),"")</f>
        <v/>
      </c>
      <c r="B575" s="0" t="str">
        <f aca="false">IF(A575="","",VLOOKUP(A575,Manquants!E$1:F$900,2,0))</f>
        <v/>
      </c>
      <c r="C575" s="0" t="str">
        <f aca="false">IF(A575="","",SUMIFS(Manquants!AI:AI,Manquants!E:E,A575))</f>
        <v/>
      </c>
      <c r="J575" s="67" t="str">
        <f aca="false">IF($B575=J$1,$C575,"")</f>
        <v/>
      </c>
      <c r="N575" s="63" t="str">
        <f aca="false">IF($B575=N$1,$C575,"")</f>
        <v/>
      </c>
      <c r="R575" s="71" t="str">
        <f aca="false">IF($B575=R$1,$C575,"")</f>
        <v/>
      </c>
      <c r="V575" s="67" t="str">
        <f aca="false">IF($B575=V$1,$C575,"")</f>
        <v/>
      </c>
      <c r="Z575" s="63" t="str">
        <f aca="false">IF($B575=Z$1,$C575,"")</f>
        <v/>
      </c>
      <c r="AD575" s="71" t="str">
        <f aca="false">IF($B575=AD$1,$C575,"")</f>
        <v/>
      </c>
      <c r="AH575" s="67" t="str">
        <f aca="false">IF($B575=AH$1,$C575,"")</f>
        <v/>
      </c>
      <c r="AL575" s="63" t="str">
        <f aca="false">IF($B575=AL$1,$C575,"")</f>
        <v/>
      </c>
      <c r="AP575" s="71" t="str">
        <f aca="false">IF($B575=AP$1,$C575,"")</f>
        <v/>
      </c>
      <c r="AT575" s="67" t="str">
        <f aca="false">IF($B575=AT$1,$C575,"")</f>
        <v/>
      </c>
      <c r="AX575" s="63" t="str">
        <f aca="false">IF($B575=AX$1,$C575,"")</f>
        <v/>
      </c>
      <c r="BB575" s="71" t="str">
        <f aca="false">IF($B575=BB$1,$C575,"")</f>
        <v/>
      </c>
      <c r="BC575" s="75"/>
      <c r="BD575" s="75"/>
      <c r="BE575" s="75"/>
      <c r="BF575" s="67" t="str">
        <f aca="false">IF($B575=BF$1,$C575,"")</f>
        <v/>
      </c>
      <c r="BJ575" s="63" t="str">
        <f aca="false">IF($B575=BJ$1,$C575,"")</f>
        <v/>
      </c>
      <c r="BN575" s="6"/>
      <c r="BO575" s="2"/>
      <c r="BP575" s="2"/>
    </row>
    <row r="576" customFormat="false" ht="12.8" hidden="false" customHeight="false" outlineLevel="0" collapsed="false">
      <c r="A576" s="0" t="str">
        <f aca="false">IFERROR(IF(SMALL(Manquants!E$2:E$900,ROW()-1)=SMALL(Manquants!E$2:E$900,ROW()),"",SMALL(Manquants!E$2:E$900,ROW()-1)),"")</f>
        <v/>
      </c>
      <c r="B576" s="0" t="str">
        <f aca="false">IF(A576="","",VLOOKUP(A576,Manquants!E$1:F$900,2,0))</f>
        <v/>
      </c>
      <c r="C576" s="0" t="str">
        <f aca="false">IF(A576="","",SUMIFS(Manquants!AI:AI,Manquants!E:E,A576))</f>
        <v/>
      </c>
      <c r="J576" s="67" t="str">
        <f aca="false">IF($B576=J$1,$C576,"")</f>
        <v/>
      </c>
      <c r="N576" s="63" t="str">
        <f aca="false">IF($B576=N$1,$C576,"")</f>
        <v/>
      </c>
      <c r="R576" s="71" t="str">
        <f aca="false">IF($B576=R$1,$C576,"")</f>
        <v/>
      </c>
      <c r="V576" s="67" t="str">
        <f aca="false">IF($B576=V$1,$C576,"")</f>
        <v/>
      </c>
      <c r="Z576" s="63" t="str">
        <f aca="false">IF($B576=Z$1,$C576,"")</f>
        <v/>
      </c>
      <c r="AD576" s="71" t="str">
        <f aca="false">IF($B576=AD$1,$C576,"")</f>
        <v/>
      </c>
      <c r="AH576" s="67" t="str">
        <f aca="false">IF($B576=AH$1,$C576,"")</f>
        <v/>
      </c>
      <c r="AL576" s="63" t="str">
        <f aca="false">IF($B576=AL$1,$C576,"")</f>
        <v/>
      </c>
      <c r="AP576" s="71" t="str">
        <f aca="false">IF($B576=AP$1,$C576,"")</f>
        <v/>
      </c>
      <c r="AT576" s="67" t="str">
        <f aca="false">IF($B576=AT$1,$C576,"")</f>
        <v/>
      </c>
      <c r="AX576" s="63" t="str">
        <f aca="false">IF($B576=AX$1,$C576,"")</f>
        <v/>
      </c>
      <c r="BB576" s="71" t="str">
        <f aca="false">IF($B576=BB$1,$C576,"")</f>
        <v/>
      </c>
      <c r="BC576" s="75"/>
      <c r="BD576" s="75"/>
      <c r="BE576" s="75"/>
      <c r="BF576" s="67" t="str">
        <f aca="false">IF($B576=BF$1,$C576,"")</f>
        <v/>
      </c>
      <c r="BJ576" s="63" t="str">
        <f aca="false">IF($B576=BJ$1,$C576,"")</f>
        <v/>
      </c>
      <c r="BN576" s="6"/>
      <c r="BO576" s="2"/>
      <c r="BP576" s="2"/>
    </row>
    <row r="577" customFormat="false" ht="12.8" hidden="false" customHeight="false" outlineLevel="0" collapsed="false">
      <c r="A577" s="0" t="str">
        <f aca="false">IFERROR(IF(SMALL(Manquants!E$2:E$900,ROW()-1)=SMALL(Manquants!E$2:E$900,ROW()),"",SMALL(Manquants!E$2:E$900,ROW()-1)),"")</f>
        <v/>
      </c>
      <c r="B577" s="0" t="str">
        <f aca="false">IF(A577="","",VLOOKUP(A577,Manquants!E$1:F$900,2,0))</f>
        <v/>
      </c>
      <c r="C577" s="0" t="str">
        <f aca="false">IF(A577="","",SUMIFS(Manquants!AI:AI,Manquants!E:E,A577))</f>
        <v/>
      </c>
      <c r="J577" s="67" t="str">
        <f aca="false">IF($B577=J$1,$C577,"")</f>
        <v/>
      </c>
      <c r="N577" s="63" t="str">
        <f aca="false">IF($B577=N$1,$C577,"")</f>
        <v/>
      </c>
      <c r="R577" s="71" t="str">
        <f aca="false">IF($B577=R$1,$C577,"")</f>
        <v/>
      </c>
      <c r="V577" s="67" t="str">
        <f aca="false">IF($B577=V$1,$C577,"")</f>
        <v/>
      </c>
      <c r="Z577" s="63" t="str">
        <f aca="false">IF($B577=Z$1,$C577,"")</f>
        <v/>
      </c>
      <c r="AD577" s="71" t="str">
        <f aca="false">IF($B577=AD$1,$C577,"")</f>
        <v/>
      </c>
      <c r="AH577" s="67" t="str">
        <f aca="false">IF($B577=AH$1,$C577,"")</f>
        <v/>
      </c>
      <c r="AL577" s="63" t="str">
        <f aca="false">IF($B577=AL$1,$C577,"")</f>
        <v/>
      </c>
      <c r="AP577" s="71" t="str">
        <f aca="false">IF($B577=AP$1,$C577,"")</f>
        <v/>
      </c>
      <c r="AT577" s="67" t="str">
        <f aca="false">IF($B577=AT$1,$C577,"")</f>
        <v/>
      </c>
      <c r="AX577" s="63" t="str">
        <f aca="false">IF($B577=AX$1,$C577,"")</f>
        <v/>
      </c>
      <c r="BB577" s="71" t="str">
        <f aca="false">IF($B577=BB$1,$C577,"")</f>
        <v/>
      </c>
      <c r="BC577" s="75"/>
      <c r="BD577" s="75"/>
      <c r="BE577" s="75"/>
      <c r="BF577" s="67" t="str">
        <f aca="false">IF($B577=BF$1,$C577,"")</f>
        <v/>
      </c>
      <c r="BJ577" s="63" t="str">
        <f aca="false">IF($B577=BJ$1,$C577,"")</f>
        <v/>
      </c>
      <c r="BN577" s="6"/>
      <c r="BO577" s="2"/>
      <c r="BP577" s="2"/>
    </row>
    <row r="578" customFormat="false" ht="12.8" hidden="false" customHeight="false" outlineLevel="0" collapsed="false">
      <c r="A578" s="0" t="str">
        <f aca="false">IFERROR(IF(SMALL(Manquants!E$2:E$900,ROW()-1)=SMALL(Manquants!E$2:E$900,ROW()),"",SMALL(Manquants!E$2:E$900,ROW()-1)),"")</f>
        <v/>
      </c>
      <c r="B578" s="0" t="str">
        <f aca="false">IF(A578="","",VLOOKUP(A578,Manquants!E$1:F$900,2,0))</f>
        <v/>
      </c>
      <c r="C578" s="0" t="str">
        <f aca="false">IF(A578="","",SUMIFS(Manquants!AI:AI,Manquants!E:E,A578))</f>
        <v/>
      </c>
      <c r="J578" s="67" t="str">
        <f aca="false">IF($B578=J$1,$C578,"")</f>
        <v/>
      </c>
      <c r="N578" s="63" t="str">
        <f aca="false">IF($B578=N$1,$C578,"")</f>
        <v/>
      </c>
      <c r="R578" s="71" t="str">
        <f aca="false">IF($B578=R$1,$C578,"")</f>
        <v/>
      </c>
      <c r="V578" s="67" t="str">
        <f aca="false">IF($B578=V$1,$C578,"")</f>
        <v/>
      </c>
      <c r="Z578" s="63" t="str">
        <f aca="false">IF($B578=Z$1,$C578,"")</f>
        <v/>
      </c>
      <c r="AD578" s="71" t="str">
        <f aca="false">IF($B578=AD$1,$C578,"")</f>
        <v/>
      </c>
      <c r="AH578" s="67" t="str">
        <f aca="false">IF($B578=AH$1,$C578,"")</f>
        <v/>
      </c>
      <c r="AL578" s="63" t="str">
        <f aca="false">IF($B578=AL$1,$C578,"")</f>
        <v/>
      </c>
      <c r="AP578" s="71" t="str">
        <f aca="false">IF($B578=AP$1,$C578,"")</f>
        <v/>
      </c>
      <c r="AT578" s="67" t="str">
        <f aca="false">IF($B578=AT$1,$C578,"")</f>
        <v/>
      </c>
      <c r="AX578" s="63" t="str">
        <f aca="false">IF($B578=AX$1,$C578,"")</f>
        <v/>
      </c>
      <c r="BB578" s="71" t="str">
        <f aca="false">IF($B578=BB$1,$C578,"")</f>
        <v/>
      </c>
      <c r="BC578" s="75"/>
      <c r="BD578" s="75"/>
      <c r="BE578" s="75"/>
      <c r="BF578" s="67" t="str">
        <f aca="false">IF($B578=BF$1,$C578,"")</f>
        <v/>
      </c>
      <c r="BJ578" s="63" t="str">
        <f aca="false">IF($B578=BJ$1,$C578,"")</f>
        <v/>
      </c>
      <c r="BN578" s="6"/>
      <c r="BO578" s="2"/>
      <c r="BP578" s="2"/>
    </row>
    <row r="579" customFormat="false" ht="12.8" hidden="false" customHeight="false" outlineLevel="0" collapsed="false">
      <c r="A579" s="0" t="str">
        <f aca="false">IFERROR(IF(SMALL(Manquants!E$2:E$900,ROW()-1)=SMALL(Manquants!E$2:E$900,ROW()),"",SMALL(Manquants!E$2:E$900,ROW()-1)),"")</f>
        <v/>
      </c>
      <c r="B579" s="0" t="str">
        <f aca="false">IF(A579="","",VLOOKUP(A579,Manquants!E$1:F$900,2,0))</f>
        <v/>
      </c>
      <c r="C579" s="0" t="str">
        <f aca="false">IF(A579="","",SUMIFS(Manquants!AI:AI,Manquants!E:E,A579))</f>
        <v/>
      </c>
      <c r="J579" s="67" t="str">
        <f aca="false">IF($B579=J$1,$C579,"")</f>
        <v/>
      </c>
      <c r="N579" s="63" t="str">
        <f aca="false">IF($B579=N$1,$C579,"")</f>
        <v/>
      </c>
      <c r="R579" s="71" t="str">
        <f aca="false">IF($B579=R$1,$C579,"")</f>
        <v/>
      </c>
      <c r="V579" s="67" t="str">
        <f aca="false">IF($B579=V$1,$C579,"")</f>
        <v/>
      </c>
      <c r="Z579" s="63" t="str">
        <f aca="false">IF($B579=Z$1,$C579,"")</f>
        <v/>
      </c>
      <c r="AD579" s="71" t="str">
        <f aca="false">IF($B579=AD$1,$C579,"")</f>
        <v/>
      </c>
      <c r="AH579" s="67" t="str">
        <f aca="false">IF($B579=AH$1,$C579,"")</f>
        <v/>
      </c>
      <c r="AL579" s="63" t="str">
        <f aca="false">IF($B579=AL$1,$C579,"")</f>
        <v/>
      </c>
      <c r="AP579" s="71" t="str">
        <f aca="false">IF($B579=AP$1,$C579,"")</f>
        <v/>
      </c>
      <c r="AT579" s="67" t="str">
        <f aca="false">IF($B579=AT$1,$C579,"")</f>
        <v/>
      </c>
      <c r="AX579" s="63" t="str">
        <f aca="false">IF($B579=AX$1,$C579,"")</f>
        <v/>
      </c>
      <c r="BB579" s="71" t="str">
        <f aca="false">IF($B579=BB$1,$C579,"")</f>
        <v/>
      </c>
      <c r="BC579" s="75"/>
      <c r="BD579" s="75"/>
      <c r="BE579" s="75"/>
      <c r="BF579" s="67" t="str">
        <f aca="false">IF($B579=BF$1,$C579,"")</f>
        <v/>
      </c>
      <c r="BJ579" s="63" t="str">
        <f aca="false">IF($B579=BJ$1,$C579,"")</f>
        <v/>
      </c>
      <c r="BN579" s="6"/>
      <c r="BO579" s="2"/>
      <c r="BP579" s="2"/>
    </row>
    <row r="580" customFormat="false" ht="12.8" hidden="false" customHeight="false" outlineLevel="0" collapsed="false">
      <c r="A580" s="0" t="str">
        <f aca="false">IFERROR(IF(SMALL(Manquants!E$2:E$900,ROW()-1)=SMALL(Manquants!E$2:E$900,ROW()),"",SMALL(Manquants!E$2:E$900,ROW()-1)),"")</f>
        <v/>
      </c>
      <c r="B580" s="0" t="str">
        <f aca="false">IF(A580="","",VLOOKUP(A580,Manquants!E$1:F$900,2,0))</f>
        <v/>
      </c>
      <c r="C580" s="0" t="str">
        <f aca="false">IF(A580="","",SUMIFS(Manquants!AI:AI,Manquants!E:E,A580))</f>
        <v/>
      </c>
      <c r="J580" s="67" t="str">
        <f aca="false">IF($B580=J$1,$C580,"")</f>
        <v/>
      </c>
      <c r="N580" s="63" t="str">
        <f aca="false">IF($B580=N$1,$C580,"")</f>
        <v/>
      </c>
      <c r="R580" s="71" t="str">
        <f aca="false">IF($B580=R$1,$C580,"")</f>
        <v/>
      </c>
      <c r="V580" s="67" t="str">
        <f aca="false">IF($B580=V$1,$C580,"")</f>
        <v/>
      </c>
      <c r="Z580" s="63" t="str">
        <f aca="false">IF($B580=Z$1,$C580,"")</f>
        <v/>
      </c>
      <c r="AD580" s="71" t="str">
        <f aca="false">IF($B580=AD$1,$C580,"")</f>
        <v/>
      </c>
      <c r="AH580" s="67" t="str">
        <f aca="false">IF($B580=AH$1,$C580,"")</f>
        <v/>
      </c>
      <c r="AL580" s="63" t="str">
        <f aca="false">IF($B580=AL$1,$C580,"")</f>
        <v/>
      </c>
      <c r="AP580" s="71" t="str">
        <f aca="false">IF($B580=AP$1,$C580,"")</f>
        <v/>
      </c>
      <c r="AT580" s="67" t="str">
        <f aca="false">IF($B580=AT$1,$C580,"")</f>
        <v/>
      </c>
      <c r="AX580" s="63" t="str">
        <f aca="false">IF($B580=AX$1,$C580,"")</f>
        <v/>
      </c>
      <c r="BB580" s="71" t="str">
        <f aca="false">IF($B580=BB$1,$C580,"")</f>
        <v/>
      </c>
      <c r="BC580" s="75"/>
      <c r="BD580" s="75"/>
      <c r="BE580" s="75"/>
      <c r="BF580" s="67" t="str">
        <f aca="false">IF($B580=BF$1,$C580,"")</f>
        <v/>
      </c>
      <c r="BJ580" s="63" t="str">
        <f aca="false">IF($B580=BJ$1,$C580,"")</f>
        <v/>
      </c>
      <c r="BN580" s="6"/>
      <c r="BO580" s="2"/>
      <c r="BP580" s="2"/>
    </row>
    <row r="581" customFormat="false" ht="12.8" hidden="false" customHeight="false" outlineLevel="0" collapsed="false">
      <c r="A581" s="0" t="str">
        <f aca="false">IFERROR(IF(SMALL(Manquants!E$2:E$900,ROW()-1)=SMALL(Manquants!E$2:E$900,ROW()),"",SMALL(Manquants!E$2:E$900,ROW()-1)),"")</f>
        <v/>
      </c>
      <c r="B581" s="0" t="str">
        <f aca="false">IF(A581="","",VLOOKUP(A581,Manquants!E$1:F$900,2,0))</f>
        <v/>
      </c>
      <c r="C581" s="0" t="str">
        <f aca="false">IF(A581="","",SUMIFS(Manquants!AI:AI,Manquants!E:E,A581))</f>
        <v/>
      </c>
      <c r="J581" s="67" t="str">
        <f aca="false">IF($B581=J$1,$C581,"")</f>
        <v/>
      </c>
      <c r="N581" s="63" t="str">
        <f aca="false">IF($B581=N$1,$C581,"")</f>
        <v/>
      </c>
      <c r="R581" s="71" t="str">
        <f aca="false">IF($B581=R$1,$C581,"")</f>
        <v/>
      </c>
      <c r="V581" s="67" t="str">
        <f aca="false">IF($B581=V$1,$C581,"")</f>
        <v/>
      </c>
      <c r="Z581" s="63" t="str">
        <f aca="false">IF($B581=Z$1,$C581,"")</f>
        <v/>
      </c>
      <c r="AD581" s="71" t="str">
        <f aca="false">IF($B581=AD$1,$C581,"")</f>
        <v/>
      </c>
      <c r="AH581" s="67" t="str">
        <f aca="false">IF($B581=AH$1,$C581,"")</f>
        <v/>
      </c>
      <c r="AL581" s="63" t="str">
        <f aca="false">IF($B581=AL$1,$C581,"")</f>
        <v/>
      </c>
      <c r="AP581" s="71" t="str">
        <f aca="false">IF($B581=AP$1,$C581,"")</f>
        <v/>
      </c>
      <c r="AT581" s="67" t="str">
        <f aca="false">IF($B581=AT$1,$C581,"")</f>
        <v/>
      </c>
      <c r="AX581" s="63" t="str">
        <f aca="false">IF($B581=AX$1,$C581,"")</f>
        <v/>
      </c>
      <c r="BB581" s="71" t="str">
        <f aca="false">IF($B581=BB$1,$C581,"")</f>
        <v/>
      </c>
      <c r="BC581" s="75"/>
      <c r="BD581" s="75"/>
      <c r="BE581" s="75"/>
      <c r="BF581" s="67" t="str">
        <f aca="false">IF($B581=BF$1,$C581,"")</f>
        <v/>
      </c>
      <c r="BJ581" s="63" t="str">
        <f aca="false">IF($B581=BJ$1,$C581,"")</f>
        <v/>
      </c>
      <c r="BN581" s="6"/>
      <c r="BO581" s="2"/>
      <c r="BP581" s="2"/>
    </row>
    <row r="582" customFormat="false" ht="12.8" hidden="false" customHeight="false" outlineLevel="0" collapsed="false">
      <c r="A582" s="0" t="str">
        <f aca="false">IFERROR(IF(SMALL(Manquants!E$2:E$900,ROW()-1)=SMALL(Manquants!E$2:E$900,ROW()),"",SMALL(Manquants!E$2:E$900,ROW()-1)),"")</f>
        <v/>
      </c>
      <c r="B582" s="0" t="str">
        <f aca="false">IF(A582="","",VLOOKUP(A582,Manquants!E$1:F$900,2,0))</f>
        <v/>
      </c>
      <c r="C582" s="0" t="str">
        <f aca="false">IF(A582="","",SUMIFS(Manquants!AI:AI,Manquants!E:E,A582))</f>
        <v/>
      </c>
      <c r="J582" s="67" t="str">
        <f aca="false">IF($B582=J$1,$C582,"")</f>
        <v/>
      </c>
      <c r="N582" s="63" t="str">
        <f aca="false">IF($B582=N$1,$C582,"")</f>
        <v/>
      </c>
      <c r="R582" s="71" t="str">
        <f aca="false">IF($B582=R$1,$C582,"")</f>
        <v/>
      </c>
      <c r="V582" s="67" t="str">
        <f aca="false">IF($B582=V$1,$C582,"")</f>
        <v/>
      </c>
      <c r="Z582" s="63" t="str">
        <f aca="false">IF($B582=Z$1,$C582,"")</f>
        <v/>
      </c>
      <c r="AD582" s="71" t="str">
        <f aca="false">IF($B582=AD$1,$C582,"")</f>
        <v/>
      </c>
      <c r="AH582" s="67" t="str">
        <f aca="false">IF($B582=AH$1,$C582,"")</f>
        <v/>
      </c>
      <c r="AL582" s="63" t="str">
        <f aca="false">IF($B582=AL$1,$C582,"")</f>
        <v/>
      </c>
      <c r="AP582" s="71" t="str">
        <f aca="false">IF($B582=AP$1,$C582,"")</f>
        <v/>
      </c>
      <c r="AT582" s="67" t="str">
        <f aca="false">IF($B582=AT$1,$C582,"")</f>
        <v/>
      </c>
      <c r="AX582" s="63" t="str">
        <f aca="false">IF($B582=AX$1,$C582,"")</f>
        <v/>
      </c>
      <c r="BB582" s="71" t="str">
        <f aca="false">IF($B582=BB$1,$C582,"")</f>
        <v/>
      </c>
      <c r="BC582" s="75"/>
      <c r="BD582" s="75"/>
      <c r="BE582" s="75"/>
      <c r="BF582" s="67" t="str">
        <f aca="false">IF($B582=BF$1,$C582,"")</f>
        <v/>
      </c>
      <c r="BJ582" s="63" t="str">
        <f aca="false">IF($B582=BJ$1,$C582,"")</f>
        <v/>
      </c>
      <c r="BN582" s="6"/>
      <c r="BO582" s="2"/>
      <c r="BP582" s="2"/>
    </row>
    <row r="583" customFormat="false" ht="12.8" hidden="false" customHeight="false" outlineLevel="0" collapsed="false">
      <c r="A583" s="0" t="str">
        <f aca="false">IFERROR(IF(SMALL(Manquants!E$2:E$900,ROW()-1)=SMALL(Manquants!E$2:E$900,ROW()),"",SMALL(Manquants!E$2:E$900,ROW()-1)),"")</f>
        <v/>
      </c>
      <c r="B583" s="0" t="str">
        <f aca="false">IF(A583="","",VLOOKUP(A583,Manquants!E$1:F$900,2,0))</f>
        <v/>
      </c>
      <c r="C583" s="0" t="str">
        <f aca="false">IF(A583="","",SUMIFS(Manquants!AI:AI,Manquants!E:E,A583))</f>
        <v/>
      </c>
      <c r="J583" s="67" t="str">
        <f aca="false">IF($B583=J$1,$C583,"")</f>
        <v/>
      </c>
      <c r="N583" s="63" t="str">
        <f aca="false">IF($B583=N$1,$C583,"")</f>
        <v/>
      </c>
      <c r="R583" s="71" t="str">
        <f aca="false">IF($B583=R$1,$C583,"")</f>
        <v/>
      </c>
      <c r="V583" s="67" t="str">
        <f aca="false">IF($B583=V$1,$C583,"")</f>
        <v/>
      </c>
      <c r="Z583" s="63" t="str">
        <f aca="false">IF($B583=Z$1,$C583,"")</f>
        <v/>
      </c>
      <c r="AD583" s="71" t="str">
        <f aca="false">IF($B583=AD$1,$C583,"")</f>
        <v/>
      </c>
      <c r="AH583" s="67" t="str">
        <f aca="false">IF($B583=AH$1,$C583,"")</f>
        <v/>
      </c>
      <c r="AL583" s="63" t="str">
        <f aca="false">IF($B583=AL$1,$C583,"")</f>
        <v/>
      </c>
      <c r="AP583" s="71" t="str">
        <f aca="false">IF($B583=AP$1,$C583,"")</f>
        <v/>
      </c>
      <c r="AT583" s="67" t="str">
        <f aca="false">IF($B583=AT$1,$C583,"")</f>
        <v/>
      </c>
      <c r="AX583" s="63" t="str">
        <f aca="false">IF($B583=AX$1,$C583,"")</f>
        <v/>
      </c>
      <c r="BB583" s="71" t="str">
        <f aca="false">IF($B583=BB$1,$C583,"")</f>
        <v/>
      </c>
      <c r="BC583" s="75"/>
      <c r="BD583" s="75"/>
      <c r="BE583" s="75"/>
      <c r="BF583" s="67" t="str">
        <f aca="false">IF($B583=BF$1,$C583,"")</f>
        <v/>
      </c>
      <c r="BJ583" s="63" t="str">
        <f aca="false">IF($B583=BJ$1,$C583,"")</f>
        <v/>
      </c>
      <c r="BN583" s="6"/>
      <c r="BO583" s="2"/>
      <c r="BP583" s="2"/>
    </row>
    <row r="584" customFormat="false" ht="12.8" hidden="false" customHeight="false" outlineLevel="0" collapsed="false">
      <c r="A584" s="0" t="str">
        <f aca="false">IFERROR(IF(SMALL(Manquants!E$2:E$900,ROW()-1)=SMALL(Manquants!E$2:E$900,ROW()),"",SMALL(Manquants!E$2:E$900,ROW()-1)),"")</f>
        <v/>
      </c>
      <c r="B584" s="0" t="str">
        <f aca="false">IF(A584="","",VLOOKUP(A584,Manquants!E$1:F$900,2,0))</f>
        <v/>
      </c>
      <c r="C584" s="0" t="str">
        <f aca="false">IF(A584="","",SUMIFS(Manquants!AI:AI,Manquants!E:E,A584))</f>
        <v/>
      </c>
      <c r="J584" s="67" t="str">
        <f aca="false">IF($B584=J$1,$C584,"")</f>
        <v/>
      </c>
      <c r="N584" s="63" t="str">
        <f aca="false">IF($B584=N$1,$C584,"")</f>
        <v/>
      </c>
      <c r="R584" s="71" t="str">
        <f aca="false">IF($B584=R$1,$C584,"")</f>
        <v/>
      </c>
      <c r="V584" s="67" t="str">
        <f aca="false">IF($B584=V$1,$C584,"")</f>
        <v/>
      </c>
      <c r="Z584" s="63" t="str">
        <f aca="false">IF($B584=Z$1,$C584,"")</f>
        <v/>
      </c>
      <c r="AD584" s="71" t="str">
        <f aca="false">IF($B584=AD$1,$C584,"")</f>
        <v/>
      </c>
      <c r="AH584" s="67" t="str">
        <f aca="false">IF($B584=AH$1,$C584,"")</f>
        <v/>
      </c>
      <c r="AL584" s="63" t="str">
        <f aca="false">IF($B584=AL$1,$C584,"")</f>
        <v/>
      </c>
      <c r="AP584" s="71" t="str">
        <f aca="false">IF($B584=AP$1,$C584,"")</f>
        <v/>
      </c>
      <c r="AT584" s="67" t="str">
        <f aca="false">IF($B584=AT$1,$C584,"")</f>
        <v/>
      </c>
      <c r="AX584" s="63" t="str">
        <f aca="false">IF($B584=AX$1,$C584,"")</f>
        <v/>
      </c>
      <c r="BB584" s="71" t="str">
        <f aca="false">IF($B584=BB$1,$C584,"")</f>
        <v/>
      </c>
      <c r="BC584" s="75"/>
      <c r="BD584" s="75"/>
      <c r="BE584" s="75"/>
      <c r="BF584" s="67" t="str">
        <f aca="false">IF($B584=BF$1,$C584,"")</f>
        <v/>
      </c>
      <c r="BJ584" s="63" t="str">
        <f aca="false">IF($B584=BJ$1,$C584,"")</f>
        <v/>
      </c>
      <c r="BN584" s="6"/>
      <c r="BO584" s="2"/>
      <c r="BP584" s="2"/>
    </row>
    <row r="585" customFormat="false" ht="12.8" hidden="false" customHeight="false" outlineLevel="0" collapsed="false">
      <c r="A585" s="0" t="str">
        <f aca="false">IFERROR(IF(SMALL(Manquants!E$2:E$900,ROW()-1)=SMALL(Manquants!E$2:E$900,ROW()),"",SMALL(Manquants!E$2:E$900,ROW()-1)),"")</f>
        <v/>
      </c>
      <c r="B585" s="0" t="str">
        <f aca="false">IF(A585="","",VLOOKUP(A585,Manquants!E$1:F$900,2,0))</f>
        <v/>
      </c>
      <c r="C585" s="0" t="str">
        <f aca="false">IF(A585="","",SUMIFS(Manquants!AI:AI,Manquants!E:E,A585))</f>
        <v/>
      </c>
      <c r="J585" s="67" t="str">
        <f aca="false">IF($B585=J$1,$C585,"")</f>
        <v/>
      </c>
      <c r="N585" s="63" t="str">
        <f aca="false">IF($B585=N$1,$C585,"")</f>
        <v/>
      </c>
      <c r="R585" s="71" t="str">
        <f aca="false">IF($B585=R$1,$C585,"")</f>
        <v/>
      </c>
      <c r="V585" s="67" t="str">
        <f aca="false">IF($B585=V$1,$C585,"")</f>
        <v/>
      </c>
      <c r="Z585" s="63" t="str">
        <f aca="false">IF($B585=Z$1,$C585,"")</f>
        <v/>
      </c>
      <c r="AD585" s="71" t="str">
        <f aca="false">IF($B585=AD$1,$C585,"")</f>
        <v/>
      </c>
      <c r="AH585" s="67" t="str">
        <f aca="false">IF($B585=AH$1,$C585,"")</f>
        <v/>
      </c>
      <c r="AL585" s="63" t="str">
        <f aca="false">IF($B585=AL$1,$C585,"")</f>
        <v/>
      </c>
      <c r="AP585" s="71" t="str">
        <f aca="false">IF($B585=AP$1,$C585,"")</f>
        <v/>
      </c>
      <c r="AT585" s="67" t="str">
        <f aca="false">IF($B585=AT$1,$C585,"")</f>
        <v/>
      </c>
      <c r="AX585" s="63" t="str">
        <f aca="false">IF($B585=AX$1,$C585,"")</f>
        <v/>
      </c>
      <c r="BB585" s="71" t="str">
        <f aca="false">IF($B585=BB$1,$C585,"")</f>
        <v/>
      </c>
      <c r="BC585" s="75"/>
      <c r="BD585" s="75"/>
      <c r="BE585" s="75"/>
      <c r="BF585" s="67" t="str">
        <f aca="false">IF($B585=BF$1,$C585,"")</f>
        <v/>
      </c>
      <c r="BJ585" s="63" t="str">
        <f aca="false">IF($B585=BJ$1,$C585,"")</f>
        <v/>
      </c>
      <c r="BN585" s="6"/>
      <c r="BO585" s="2"/>
      <c r="BP585" s="2"/>
    </row>
    <row r="586" customFormat="false" ht="12.8" hidden="false" customHeight="false" outlineLevel="0" collapsed="false">
      <c r="A586" s="0" t="str">
        <f aca="false">IFERROR(IF(SMALL(Manquants!E$2:E$900,ROW()-1)=SMALL(Manquants!E$2:E$900,ROW()),"",SMALL(Manquants!E$2:E$900,ROW()-1)),"")</f>
        <v/>
      </c>
      <c r="B586" s="0" t="str">
        <f aca="false">IF(A586="","",VLOOKUP(A586,Manquants!E$1:F$900,2,0))</f>
        <v/>
      </c>
      <c r="C586" s="0" t="str">
        <f aca="false">IF(A586="","",SUMIFS(Manquants!AI:AI,Manquants!E:E,A586))</f>
        <v/>
      </c>
      <c r="J586" s="67" t="str">
        <f aca="false">IF($B586=J$1,$C586,"")</f>
        <v/>
      </c>
      <c r="N586" s="63" t="str">
        <f aca="false">IF($B586=N$1,$C586,"")</f>
        <v/>
      </c>
      <c r="R586" s="71" t="str">
        <f aca="false">IF($B586=R$1,$C586,"")</f>
        <v/>
      </c>
      <c r="V586" s="67" t="str">
        <f aca="false">IF($B586=V$1,$C586,"")</f>
        <v/>
      </c>
      <c r="Z586" s="63" t="str">
        <f aca="false">IF($B586=Z$1,$C586,"")</f>
        <v/>
      </c>
      <c r="AD586" s="71" t="str">
        <f aca="false">IF($B586=AD$1,$C586,"")</f>
        <v/>
      </c>
      <c r="AH586" s="67" t="str">
        <f aca="false">IF($B586=AH$1,$C586,"")</f>
        <v/>
      </c>
      <c r="AL586" s="63" t="str">
        <f aca="false">IF($B586=AL$1,$C586,"")</f>
        <v/>
      </c>
      <c r="AP586" s="71" t="str">
        <f aca="false">IF($B586=AP$1,$C586,"")</f>
        <v/>
      </c>
      <c r="AT586" s="67" t="str">
        <f aca="false">IF($B586=AT$1,$C586,"")</f>
        <v/>
      </c>
      <c r="AX586" s="63" t="str">
        <f aca="false">IF($B586=AX$1,$C586,"")</f>
        <v/>
      </c>
      <c r="BB586" s="71" t="str">
        <f aca="false">IF($B586=BB$1,$C586,"")</f>
        <v/>
      </c>
      <c r="BC586" s="75"/>
      <c r="BD586" s="75"/>
      <c r="BE586" s="75"/>
      <c r="BF586" s="67" t="str">
        <f aca="false">IF($B586=BF$1,$C586,"")</f>
        <v/>
      </c>
      <c r="BJ586" s="63" t="str">
        <f aca="false">IF($B586=BJ$1,$C586,"")</f>
        <v/>
      </c>
      <c r="BN586" s="6"/>
      <c r="BO586" s="2"/>
      <c r="BP586" s="2"/>
    </row>
    <row r="587" customFormat="false" ht="12.8" hidden="false" customHeight="false" outlineLevel="0" collapsed="false">
      <c r="A587" s="0" t="str">
        <f aca="false">IFERROR(IF(SMALL(Manquants!E$2:E$900,ROW()-1)=SMALL(Manquants!E$2:E$900,ROW()),"",SMALL(Manquants!E$2:E$900,ROW()-1)),"")</f>
        <v/>
      </c>
      <c r="B587" s="0" t="str">
        <f aca="false">IF(A587="","",VLOOKUP(A587,Manquants!E$1:F$900,2,0))</f>
        <v/>
      </c>
      <c r="C587" s="0" t="str">
        <f aca="false">IF(A587="","",SUMIFS(Manquants!AI:AI,Manquants!E:E,A587))</f>
        <v/>
      </c>
      <c r="J587" s="67" t="str">
        <f aca="false">IF($B587=J$1,$C587,"")</f>
        <v/>
      </c>
      <c r="N587" s="63" t="str">
        <f aca="false">IF($B587=N$1,$C587,"")</f>
        <v/>
      </c>
      <c r="R587" s="71" t="str">
        <f aca="false">IF($B587=R$1,$C587,"")</f>
        <v/>
      </c>
      <c r="V587" s="67" t="str">
        <f aca="false">IF($B587=V$1,$C587,"")</f>
        <v/>
      </c>
      <c r="Z587" s="63" t="str">
        <f aca="false">IF($B587=Z$1,$C587,"")</f>
        <v/>
      </c>
      <c r="AD587" s="71" t="str">
        <f aca="false">IF($B587=AD$1,$C587,"")</f>
        <v/>
      </c>
      <c r="AH587" s="67" t="str">
        <f aca="false">IF($B587=AH$1,$C587,"")</f>
        <v/>
      </c>
      <c r="AL587" s="63" t="str">
        <f aca="false">IF($B587=AL$1,$C587,"")</f>
        <v/>
      </c>
      <c r="AP587" s="71" t="str">
        <f aca="false">IF($B587=AP$1,$C587,"")</f>
        <v/>
      </c>
      <c r="AT587" s="67" t="str">
        <f aca="false">IF($B587=AT$1,$C587,"")</f>
        <v/>
      </c>
      <c r="AX587" s="63" t="str">
        <f aca="false">IF($B587=AX$1,$C587,"")</f>
        <v/>
      </c>
      <c r="BB587" s="71" t="str">
        <f aca="false">IF($B587=BB$1,$C587,"")</f>
        <v/>
      </c>
      <c r="BC587" s="75"/>
      <c r="BD587" s="75"/>
      <c r="BE587" s="75"/>
      <c r="BF587" s="67" t="str">
        <f aca="false">IF($B587=BF$1,$C587,"")</f>
        <v/>
      </c>
      <c r="BJ587" s="63" t="str">
        <f aca="false">IF($B587=BJ$1,$C587,"")</f>
        <v/>
      </c>
      <c r="BN587" s="6"/>
      <c r="BO587" s="2"/>
      <c r="BP587" s="2"/>
    </row>
    <row r="588" customFormat="false" ht="12.8" hidden="false" customHeight="false" outlineLevel="0" collapsed="false">
      <c r="A588" s="0" t="str">
        <f aca="false">IFERROR(IF(SMALL(Manquants!E$2:E$900,ROW()-1)=SMALL(Manquants!E$2:E$900,ROW()),"",SMALL(Manquants!E$2:E$900,ROW()-1)),"")</f>
        <v/>
      </c>
      <c r="B588" s="0" t="str">
        <f aca="false">IF(A588="","",VLOOKUP(A588,Manquants!E$1:F$900,2,0))</f>
        <v/>
      </c>
      <c r="C588" s="0" t="str">
        <f aca="false">IF(A588="","",SUMIFS(Manquants!AI:AI,Manquants!E:E,A588))</f>
        <v/>
      </c>
      <c r="J588" s="67" t="str">
        <f aca="false">IF($B588=J$1,$C588,"")</f>
        <v/>
      </c>
      <c r="N588" s="63" t="str">
        <f aca="false">IF($B588=N$1,$C588,"")</f>
        <v/>
      </c>
      <c r="R588" s="71" t="str">
        <f aca="false">IF($B588=R$1,$C588,"")</f>
        <v/>
      </c>
      <c r="V588" s="67" t="str">
        <f aca="false">IF($B588=V$1,$C588,"")</f>
        <v/>
      </c>
      <c r="Z588" s="63" t="str">
        <f aca="false">IF($B588=Z$1,$C588,"")</f>
        <v/>
      </c>
      <c r="AD588" s="71" t="str">
        <f aca="false">IF($B588=AD$1,$C588,"")</f>
        <v/>
      </c>
      <c r="AH588" s="67" t="str">
        <f aca="false">IF($B588=AH$1,$C588,"")</f>
        <v/>
      </c>
      <c r="AL588" s="63" t="str">
        <f aca="false">IF($B588=AL$1,$C588,"")</f>
        <v/>
      </c>
      <c r="AP588" s="71" t="str">
        <f aca="false">IF($B588=AP$1,$C588,"")</f>
        <v/>
      </c>
      <c r="AT588" s="67" t="str">
        <f aca="false">IF($B588=AT$1,$C588,"")</f>
        <v/>
      </c>
      <c r="AX588" s="63" t="str">
        <f aca="false">IF($B588=AX$1,$C588,"")</f>
        <v/>
      </c>
      <c r="BB588" s="71" t="str">
        <f aca="false">IF($B588=BB$1,$C588,"")</f>
        <v/>
      </c>
      <c r="BC588" s="75"/>
      <c r="BD588" s="75"/>
      <c r="BE588" s="75"/>
      <c r="BF588" s="67" t="str">
        <f aca="false">IF($B588=BF$1,$C588,"")</f>
        <v/>
      </c>
      <c r="BJ588" s="63" t="str">
        <f aca="false">IF($B588=BJ$1,$C588,"")</f>
        <v/>
      </c>
      <c r="BN588" s="6"/>
      <c r="BO588" s="2"/>
      <c r="BP588" s="2"/>
    </row>
    <row r="589" customFormat="false" ht="12.8" hidden="false" customHeight="false" outlineLevel="0" collapsed="false">
      <c r="A589" s="0" t="str">
        <f aca="false">IFERROR(IF(SMALL(Manquants!E$2:E$900,ROW()-1)=SMALL(Manquants!E$2:E$900,ROW()),"",SMALL(Manquants!E$2:E$900,ROW()-1)),"")</f>
        <v/>
      </c>
      <c r="B589" s="0" t="str">
        <f aca="false">IF(A589="","",VLOOKUP(A589,Manquants!E$1:F$900,2,0))</f>
        <v/>
      </c>
      <c r="C589" s="0" t="str">
        <f aca="false">IF(A589="","",SUMIFS(Manquants!AI:AI,Manquants!E:E,A589))</f>
        <v/>
      </c>
      <c r="J589" s="67" t="str">
        <f aca="false">IF($B589=J$1,$C589,"")</f>
        <v/>
      </c>
      <c r="N589" s="63" t="str">
        <f aca="false">IF($B589=N$1,$C589,"")</f>
        <v/>
      </c>
      <c r="R589" s="71" t="str">
        <f aca="false">IF($B589=R$1,$C589,"")</f>
        <v/>
      </c>
      <c r="V589" s="67" t="str">
        <f aca="false">IF($B589=V$1,$C589,"")</f>
        <v/>
      </c>
      <c r="Z589" s="63" t="str">
        <f aca="false">IF($B589=Z$1,$C589,"")</f>
        <v/>
      </c>
      <c r="AD589" s="71" t="str">
        <f aca="false">IF($B589=AD$1,$C589,"")</f>
        <v/>
      </c>
      <c r="AH589" s="67" t="str">
        <f aca="false">IF($B589=AH$1,$C589,"")</f>
        <v/>
      </c>
      <c r="AL589" s="63" t="str">
        <f aca="false">IF($B589=AL$1,$C589,"")</f>
        <v/>
      </c>
      <c r="AP589" s="71" t="str">
        <f aca="false">IF($B589=AP$1,$C589,"")</f>
        <v/>
      </c>
      <c r="AT589" s="67" t="str">
        <f aca="false">IF($B589=AT$1,$C589,"")</f>
        <v/>
      </c>
      <c r="AX589" s="63" t="str">
        <f aca="false">IF($B589=AX$1,$C589,"")</f>
        <v/>
      </c>
      <c r="BB589" s="71" t="str">
        <f aca="false">IF($B589=BB$1,$C589,"")</f>
        <v/>
      </c>
      <c r="BC589" s="75"/>
      <c r="BD589" s="75"/>
      <c r="BE589" s="75"/>
      <c r="BF589" s="67" t="str">
        <f aca="false">IF($B589=BF$1,$C589,"")</f>
        <v/>
      </c>
      <c r="BJ589" s="63" t="str">
        <f aca="false">IF($B589=BJ$1,$C589,"")</f>
        <v/>
      </c>
      <c r="BN589" s="6"/>
      <c r="BO589" s="2"/>
      <c r="BP589" s="2"/>
    </row>
    <row r="590" customFormat="false" ht="12.8" hidden="false" customHeight="false" outlineLevel="0" collapsed="false">
      <c r="A590" s="0" t="str">
        <f aca="false">IFERROR(IF(SMALL(Manquants!E$2:E$900,ROW()-1)=SMALL(Manquants!E$2:E$900,ROW()),"",SMALL(Manquants!E$2:E$900,ROW()-1)),"")</f>
        <v/>
      </c>
      <c r="B590" s="0" t="str">
        <f aca="false">IF(A590="","",VLOOKUP(A590,Manquants!E$1:F$900,2,0))</f>
        <v/>
      </c>
      <c r="C590" s="0" t="str">
        <f aca="false">IF(A590="","",SUMIFS(Manquants!AI:AI,Manquants!E:E,A590))</f>
        <v/>
      </c>
      <c r="J590" s="67" t="str">
        <f aca="false">IF($B590=J$1,$C590,"")</f>
        <v/>
      </c>
      <c r="N590" s="63" t="str">
        <f aca="false">IF($B590=N$1,$C590,"")</f>
        <v/>
      </c>
      <c r="R590" s="71" t="str">
        <f aca="false">IF($B590=R$1,$C590,"")</f>
        <v/>
      </c>
      <c r="V590" s="67" t="str">
        <f aca="false">IF($B590=V$1,$C590,"")</f>
        <v/>
      </c>
      <c r="Z590" s="63" t="str">
        <f aca="false">IF($B590=Z$1,$C590,"")</f>
        <v/>
      </c>
      <c r="AD590" s="71" t="str">
        <f aca="false">IF($B590=AD$1,$C590,"")</f>
        <v/>
      </c>
      <c r="AH590" s="67" t="str">
        <f aca="false">IF($B590=AH$1,$C590,"")</f>
        <v/>
      </c>
      <c r="AL590" s="63" t="str">
        <f aca="false">IF($B590=AL$1,$C590,"")</f>
        <v/>
      </c>
      <c r="AP590" s="71" t="str">
        <f aca="false">IF($B590=AP$1,$C590,"")</f>
        <v/>
      </c>
      <c r="AT590" s="67" t="str">
        <f aca="false">IF($B590=AT$1,$C590,"")</f>
        <v/>
      </c>
      <c r="AX590" s="63" t="str">
        <f aca="false">IF($B590=AX$1,$C590,"")</f>
        <v/>
      </c>
      <c r="BB590" s="71" t="str">
        <f aca="false">IF($B590=BB$1,$C590,"")</f>
        <v/>
      </c>
      <c r="BC590" s="75"/>
      <c r="BD590" s="75"/>
      <c r="BE590" s="75"/>
      <c r="BF590" s="67" t="str">
        <f aca="false">IF($B590=BF$1,$C590,"")</f>
        <v/>
      </c>
      <c r="BJ590" s="63" t="str">
        <f aca="false">IF($B590=BJ$1,$C590,"")</f>
        <v/>
      </c>
      <c r="BN590" s="6"/>
      <c r="BO590" s="2"/>
      <c r="BP590" s="2"/>
    </row>
    <row r="591" customFormat="false" ht="12.8" hidden="false" customHeight="false" outlineLevel="0" collapsed="false">
      <c r="A591" s="0" t="str">
        <f aca="false">IFERROR(IF(SMALL(Manquants!E$2:E$900,ROW()-1)=SMALL(Manquants!E$2:E$900,ROW()),"",SMALL(Manquants!E$2:E$900,ROW()-1)),"")</f>
        <v/>
      </c>
      <c r="B591" s="0" t="str">
        <f aca="false">IF(A591="","",VLOOKUP(A591,Manquants!E$1:F$900,2,0))</f>
        <v/>
      </c>
      <c r="C591" s="0" t="str">
        <f aca="false">IF(A591="","",SUMIFS(Manquants!AI:AI,Manquants!E:E,A591))</f>
        <v/>
      </c>
      <c r="J591" s="67" t="str">
        <f aca="false">IF($B591=J$1,$C591,"")</f>
        <v/>
      </c>
      <c r="N591" s="63" t="str">
        <f aca="false">IF($B591=N$1,$C591,"")</f>
        <v/>
      </c>
      <c r="R591" s="71" t="str">
        <f aca="false">IF($B591=R$1,$C591,"")</f>
        <v/>
      </c>
      <c r="V591" s="67" t="str">
        <f aca="false">IF($B591=V$1,$C591,"")</f>
        <v/>
      </c>
      <c r="Z591" s="63" t="str">
        <f aca="false">IF($B591=Z$1,$C591,"")</f>
        <v/>
      </c>
      <c r="AD591" s="71" t="str">
        <f aca="false">IF($B591=AD$1,$C591,"")</f>
        <v/>
      </c>
      <c r="AH591" s="67" t="str">
        <f aca="false">IF($B591=AH$1,$C591,"")</f>
        <v/>
      </c>
      <c r="AL591" s="63" t="str">
        <f aca="false">IF($B591=AL$1,$C591,"")</f>
        <v/>
      </c>
      <c r="AP591" s="71" t="str">
        <f aca="false">IF($B591=AP$1,$C591,"")</f>
        <v/>
      </c>
      <c r="AT591" s="67" t="str">
        <f aca="false">IF($B591=AT$1,$C591,"")</f>
        <v/>
      </c>
      <c r="AX591" s="63" t="str">
        <f aca="false">IF($B591=AX$1,$C591,"")</f>
        <v/>
      </c>
      <c r="BB591" s="71" t="str">
        <f aca="false">IF($B591=BB$1,$C591,"")</f>
        <v/>
      </c>
      <c r="BC591" s="75"/>
      <c r="BD591" s="75"/>
      <c r="BE591" s="75"/>
      <c r="BF591" s="67" t="str">
        <f aca="false">IF($B591=BF$1,$C591,"")</f>
        <v/>
      </c>
      <c r="BJ591" s="63" t="str">
        <f aca="false">IF($B591=BJ$1,$C591,"")</f>
        <v/>
      </c>
      <c r="BN591" s="6"/>
      <c r="BO591" s="2"/>
      <c r="BP591" s="2"/>
    </row>
    <row r="592" customFormat="false" ht="12.8" hidden="false" customHeight="false" outlineLevel="0" collapsed="false">
      <c r="A592" s="0" t="str">
        <f aca="false">IFERROR(IF(SMALL(Manquants!E$2:E$900,ROW()-1)=SMALL(Manquants!E$2:E$900,ROW()),"",SMALL(Manquants!E$2:E$900,ROW()-1)),"")</f>
        <v/>
      </c>
      <c r="B592" s="0" t="str">
        <f aca="false">IF(A592="","",VLOOKUP(A592,Manquants!E$1:F$900,2,0))</f>
        <v/>
      </c>
      <c r="C592" s="0" t="str">
        <f aca="false">IF(A592="","",SUMIFS(Manquants!AI:AI,Manquants!E:E,A592))</f>
        <v/>
      </c>
      <c r="J592" s="67" t="str">
        <f aca="false">IF($B592=J$1,$C592,"")</f>
        <v/>
      </c>
      <c r="N592" s="63" t="str">
        <f aca="false">IF($B592=N$1,$C592,"")</f>
        <v/>
      </c>
      <c r="R592" s="71" t="str">
        <f aca="false">IF($B592=R$1,$C592,"")</f>
        <v/>
      </c>
      <c r="V592" s="67" t="str">
        <f aca="false">IF($B592=V$1,$C592,"")</f>
        <v/>
      </c>
      <c r="Z592" s="63" t="str">
        <f aca="false">IF($B592=Z$1,$C592,"")</f>
        <v/>
      </c>
      <c r="AD592" s="71" t="str">
        <f aca="false">IF($B592=AD$1,$C592,"")</f>
        <v/>
      </c>
      <c r="AH592" s="67" t="str">
        <f aca="false">IF($B592=AH$1,$C592,"")</f>
        <v/>
      </c>
      <c r="AL592" s="63" t="str">
        <f aca="false">IF($B592=AL$1,$C592,"")</f>
        <v/>
      </c>
      <c r="AP592" s="71" t="str">
        <f aca="false">IF($B592=AP$1,$C592,"")</f>
        <v/>
      </c>
      <c r="AT592" s="67" t="str">
        <f aca="false">IF($B592=AT$1,$C592,"")</f>
        <v/>
      </c>
      <c r="AX592" s="63" t="str">
        <f aca="false">IF($B592=AX$1,$C592,"")</f>
        <v/>
      </c>
      <c r="BB592" s="71" t="str">
        <f aca="false">IF($B592=BB$1,$C592,"")</f>
        <v/>
      </c>
      <c r="BC592" s="75"/>
      <c r="BD592" s="75"/>
      <c r="BE592" s="75"/>
      <c r="BF592" s="67" t="str">
        <f aca="false">IF($B592=BF$1,$C592,"")</f>
        <v/>
      </c>
      <c r="BJ592" s="63" t="str">
        <f aca="false">IF($B592=BJ$1,$C592,"")</f>
        <v/>
      </c>
      <c r="BN592" s="6"/>
      <c r="BO592" s="2"/>
      <c r="BP592" s="2"/>
    </row>
    <row r="593" customFormat="false" ht="12.8" hidden="false" customHeight="false" outlineLevel="0" collapsed="false">
      <c r="A593" s="0" t="str">
        <f aca="false">IFERROR(IF(SMALL(Manquants!E$2:E$900,ROW()-1)=SMALL(Manquants!E$2:E$900,ROW()),"",SMALL(Manquants!E$2:E$900,ROW()-1)),"")</f>
        <v/>
      </c>
      <c r="B593" s="0" t="str">
        <f aca="false">IF(A593="","",VLOOKUP(A593,Manquants!E$1:F$900,2,0))</f>
        <v/>
      </c>
      <c r="C593" s="0" t="str">
        <f aca="false">IF(A593="","",SUMIFS(Manquants!AI:AI,Manquants!E:E,A593))</f>
        <v/>
      </c>
      <c r="J593" s="67" t="str">
        <f aca="false">IF($B593=J$1,$C593,"")</f>
        <v/>
      </c>
      <c r="N593" s="63" t="str">
        <f aca="false">IF($B593=N$1,$C593,"")</f>
        <v/>
      </c>
      <c r="R593" s="71" t="str">
        <f aca="false">IF($B593=R$1,$C593,"")</f>
        <v/>
      </c>
      <c r="V593" s="67" t="str">
        <f aca="false">IF($B593=V$1,$C593,"")</f>
        <v/>
      </c>
      <c r="Z593" s="63" t="str">
        <f aca="false">IF($B593=Z$1,$C593,"")</f>
        <v/>
      </c>
      <c r="AD593" s="71" t="str">
        <f aca="false">IF($B593=AD$1,$C593,"")</f>
        <v/>
      </c>
      <c r="AH593" s="67" t="str">
        <f aca="false">IF($B593=AH$1,$C593,"")</f>
        <v/>
      </c>
      <c r="AL593" s="63" t="str">
        <f aca="false">IF($B593=AL$1,$C593,"")</f>
        <v/>
      </c>
      <c r="AP593" s="71" t="str">
        <f aca="false">IF($B593=AP$1,$C593,"")</f>
        <v/>
      </c>
      <c r="AT593" s="67" t="str">
        <f aca="false">IF($B593=AT$1,$C593,"")</f>
        <v/>
      </c>
      <c r="AX593" s="63" t="str">
        <f aca="false">IF($B593=AX$1,$C593,"")</f>
        <v/>
      </c>
      <c r="BB593" s="71" t="str">
        <f aca="false">IF($B593=BB$1,$C593,"")</f>
        <v/>
      </c>
      <c r="BC593" s="75"/>
      <c r="BD593" s="75"/>
      <c r="BE593" s="75"/>
      <c r="BF593" s="67" t="str">
        <f aca="false">IF($B593=BF$1,$C593,"")</f>
        <v/>
      </c>
      <c r="BJ593" s="63" t="str">
        <f aca="false">IF($B593=BJ$1,$C593,"")</f>
        <v/>
      </c>
      <c r="BN593" s="6"/>
      <c r="BO593" s="2"/>
      <c r="BP593" s="2"/>
    </row>
    <row r="594" customFormat="false" ht="12.8" hidden="false" customHeight="false" outlineLevel="0" collapsed="false">
      <c r="A594" s="0" t="str">
        <f aca="false">IFERROR(IF(SMALL(Manquants!E$2:E$900,ROW()-1)=SMALL(Manquants!E$2:E$900,ROW()),"",SMALL(Manquants!E$2:E$900,ROW()-1)),"")</f>
        <v/>
      </c>
      <c r="B594" s="0" t="str">
        <f aca="false">IF(A594="","",VLOOKUP(A594,Manquants!E$1:F$900,2,0))</f>
        <v/>
      </c>
      <c r="C594" s="0" t="str">
        <f aca="false">IF(A594="","",SUMIFS(Manquants!AI:AI,Manquants!E:E,A594))</f>
        <v/>
      </c>
      <c r="J594" s="67" t="str">
        <f aca="false">IF($B594=J$1,$C594,"")</f>
        <v/>
      </c>
      <c r="N594" s="63" t="str">
        <f aca="false">IF($B594=N$1,$C594,"")</f>
        <v/>
      </c>
      <c r="R594" s="71" t="str">
        <f aca="false">IF($B594=R$1,$C594,"")</f>
        <v/>
      </c>
      <c r="V594" s="67" t="str">
        <f aca="false">IF($B594=V$1,$C594,"")</f>
        <v/>
      </c>
      <c r="Z594" s="63" t="str">
        <f aca="false">IF($B594=Z$1,$C594,"")</f>
        <v/>
      </c>
      <c r="AD594" s="71" t="str">
        <f aca="false">IF($B594=AD$1,$C594,"")</f>
        <v/>
      </c>
      <c r="AH594" s="67" t="str">
        <f aca="false">IF($B594=AH$1,$C594,"")</f>
        <v/>
      </c>
      <c r="AL594" s="63" t="str">
        <f aca="false">IF($B594=AL$1,$C594,"")</f>
        <v/>
      </c>
      <c r="AP594" s="71" t="str">
        <f aca="false">IF($B594=AP$1,$C594,"")</f>
        <v/>
      </c>
      <c r="AT594" s="67" t="str">
        <f aca="false">IF($B594=AT$1,$C594,"")</f>
        <v/>
      </c>
      <c r="AX594" s="63" t="str">
        <f aca="false">IF($B594=AX$1,$C594,"")</f>
        <v/>
      </c>
      <c r="BB594" s="71" t="str">
        <f aca="false">IF($B594=BB$1,$C594,"")</f>
        <v/>
      </c>
      <c r="BC594" s="75"/>
      <c r="BD594" s="75"/>
      <c r="BE594" s="75"/>
      <c r="BF594" s="67" t="str">
        <f aca="false">IF($B594=BF$1,$C594,"")</f>
        <v/>
      </c>
      <c r="BJ594" s="63" t="str">
        <f aca="false">IF($B594=BJ$1,$C594,"")</f>
        <v/>
      </c>
      <c r="BN594" s="6"/>
      <c r="BO594" s="2"/>
      <c r="BP594" s="2"/>
    </row>
    <row r="595" customFormat="false" ht="12.8" hidden="false" customHeight="false" outlineLevel="0" collapsed="false">
      <c r="A595" s="0" t="str">
        <f aca="false">IFERROR(IF(SMALL(Manquants!E$2:E$900,ROW()-1)=SMALL(Manquants!E$2:E$900,ROW()),"",SMALL(Manquants!E$2:E$900,ROW()-1)),"")</f>
        <v/>
      </c>
      <c r="B595" s="0" t="str">
        <f aca="false">IF(A595="","",VLOOKUP(A595,Manquants!E$1:F$900,2,0))</f>
        <v/>
      </c>
      <c r="C595" s="0" t="str">
        <f aca="false">IF(A595="","",SUMIFS(Manquants!AI:AI,Manquants!E:E,A595))</f>
        <v/>
      </c>
      <c r="J595" s="67" t="str">
        <f aca="false">IF($B595=J$1,$C595,"")</f>
        <v/>
      </c>
      <c r="N595" s="63" t="str">
        <f aca="false">IF($B595=N$1,$C595,"")</f>
        <v/>
      </c>
      <c r="R595" s="71" t="str">
        <f aca="false">IF($B595=R$1,$C595,"")</f>
        <v/>
      </c>
      <c r="V595" s="67" t="str">
        <f aca="false">IF($B595=V$1,$C595,"")</f>
        <v/>
      </c>
      <c r="Z595" s="63" t="str">
        <f aca="false">IF($B595=Z$1,$C595,"")</f>
        <v/>
      </c>
      <c r="AD595" s="71" t="str">
        <f aca="false">IF($B595=AD$1,$C595,"")</f>
        <v/>
      </c>
      <c r="AH595" s="67" t="str">
        <f aca="false">IF($B595=AH$1,$C595,"")</f>
        <v/>
      </c>
      <c r="AL595" s="63" t="str">
        <f aca="false">IF($B595=AL$1,$C595,"")</f>
        <v/>
      </c>
      <c r="AP595" s="71" t="str">
        <f aca="false">IF($B595=AP$1,$C595,"")</f>
        <v/>
      </c>
      <c r="AT595" s="67" t="str">
        <f aca="false">IF($B595=AT$1,$C595,"")</f>
        <v/>
      </c>
      <c r="AX595" s="63" t="str">
        <f aca="false">IF($B595=AX$1,$C595,"")</f>
        <v/>
      </c>
      <c r="BB595" s="71" t="str">
        <f aca="false">IF($B595=BB$1,$C595,"")</f>
        <v/>
      </c>
      <c r="BC595" s="75"/>
      <c r="BD595" s="75"/>
      <c r="BE595" s="75"/>
      <c r="BF595" s="67" t="str">
        <f aca="false">IF($B595=BF$1,$C595,"")</f>
        <v/>
      </c>
      <c r="BJ595" s="63" t="str">
        <f aca="false">IF($B595=BJ$1,$C595,"")</f>
        <v/>
      </c>
      <c r="BN595" s="6"/>
      <c r="BO595" s="2"/>
      <c r="BP595" s="2"/>
    </row>
    <row r="596" customFormat="false" ht="12.8" hidden="false" customHeight="false" outlineLevel="0" collapsed="false">
      <c r="A596" s="0" t="str">
        <f aca="false">IFERROR(IF(SMALL(Manquants!E$2:E$900,ROW()-1)=SMALL(Manquants!E$2:E$900,ROW()),"",SMALL(Manquants!E$2:E$900,ROW()-1)),"")</f>
        <v/>
      </c>
      <c r="B596" s="0" t="str">
        <f aca="false">IF(A596="","",VLOOKUP(A596,Manquants!E$1:F$900,2,0))</f>
        <v/>
      </c>
      <c r="C596" s="0" t="str">
        <f aca="false">IF(A596="","",SUMIFS(Manquants!AI:AI,Manquants!E:E,A596))</f>
        <v/>
      </c>
      <c r="J596" s="67" t="str">
        <f aca="false">IF($B596=J$1,$C596,"")</f>
        <v/>
      </c>
      <c r="N596" s="63" t="str">
        <f aca="false">IF($B596=N$1,$C596,"")</f>
        <v/>
      </c>
      <c r="R596" s="71" t="str">
        <f aca="false">IF($B596=R$1,$C596,"")</f>
        <v/>
      </c>
      <c r="V596" s="67" t="str">
        <f aca="false">IF($B596=V$1,$C596,"")</f>
        <v/>
      </c>
      <c r="Z596" s="63" t="str">
        <f aca="false">IF($B596=Z$1,$C596,"")</f>
        <v/>
      </c>
      <c r="AD596" s="71" t="str">
        <f aca="false">IF($B596=AD$1,$C596,"")</f>
        <v/>
      </c>
      <c r="AH596" s="67" t="str">
        <f aca="false">IF($B596=AH$1,$C596,"")</f>
        <v/>
      </c>
      <c r="AL596" s="63" t="str">
        <f aca="false">IF($B596=AL$1,$C596,"")</f>
        <v/>
      </c>
      <c r="AP596" s="71" t="str">
        <f aca="false">IF($B596=AP$1,$C596,"")</f>
        <v/>
      </c>
      <c r="AT596" s="67" t="str">
        <f aca="false">IF($B596=AT$1,$C596,"")</f>
        <v/>
      </c>
      <c r="AX596" s="63" t="str">
        <f aca="false">IF($B596=AX$1,$C596,"")</f>
        <v/>
      </c>
      <c r="BB596" s="71" t="str">
        <f aca="false">IF($B596=BB$1,$C596,"")</f>
        <v/>
      </c>
      <c r="BC596" s="75"/>
      <c r="BD596" s="75"/>
      <c r="BE596" s="75"/>
      <c r="BF596" s="67" t="str">
        <f aca="false">IF($B596=BF$1,$C596,"")</f>
        <v/>
      </c>
      <c r="BJ596" s="63" t="str">
        <f aca="false">IF($B596=BJ$1,$C596,"")</f>
        <v/>
      </c>
      <c r="BN596" s="6"/>
      <c r="BO596" s="2"/>
      <c r="BP596" s="2"/>
    </row>
    <row r="597" customFormat="false" ht="12.8" hidden="false" customHeight="false" outlineLevel="0" collapsed="false">
      <c r="A597" s="0" t="str">
        <f aca="false">IFERROR(IF(SMALL(Manquants!E$2:E$900,ROW()-1)=SMALL(Manquants!E$2:E$900,ROW()),"",SMALL(Manquants!E$2:E$900,ROW()-1)),"")</f>
        <v/>
      </c>
      <c r="B597" s="0" t="str">
        <f aca="false">IF(A597="","",VLOOKUP(A597,Manquants!E$1:F$900,2,0))</f>
        <v/>
      </c>
      <c r="C597" s="0" t="str">
        <f aca="false">IF(A597="","",SUMIFS(Manquants!AI:AI,Manquants!E:E,A597))</f>
        <v/>
      </c>
      <c r="J597" s="67" t="str">
        <f aca="false">IF($B597=J$1,$C597,"")</f>
        <v/>
      </c>
      <c r="N597" s="63" t="str">
        <f aca="false">IF($B597=N$1,$C597,"")</f>
        <v/>
      </c>
      <c r="R597" s="71" t="str">
        <f aca="false">IF($B597=R$1,$C597,"")</f>
        <v/>
      </c>
      <c r="V597" s="67" t="str">
        <f aca="false">IF($B597=V$1,$C597,"")</f>
        <v/>
      </c>
      <c r="Z597" s="63" t="str">
        <f aca="false">IF($B597=Z$1,$C597,"")</f>
        <v/>
      </c>
      <c r="AD597" s="71" t="str">
        <f aca="false">IF($B597=AD$1,$C597,"")</f>
        <v/>
      </c>
      <c r="AH597" s="67" t="str">
        <f aca="false">IF($B597=AH$1,$C597,"")</f>
        <v/>
      </c>
      <c r="AL597" s="63" t="str">
        <f aca="false">IF($B597=AL$1,$C597,"")</f>
        <v/>
      </c>
      <c r="AP597" s="71" t="str">
        <f aca="false">IF($B597=AP$1,$C597,"")</f>
        <v/>
      </c>
      <c r="AT597" s="67" t="str">
        <f aca="false">IF($B597=AT$1,$C597,"")</f>
        <v/>
      </c>
      <c r="AX597" s="63" t="str">
        <f aca="false">IF($B597=AX$1,$C597,"")</f>
        <v/>
      </c>
      <c r="BB597" s="71" t="str">
        <f aca="false">IF($B597=BB$1,$C597,"")</f>
        <v/>
      </c>
      <c r="BC597" s="75"/>
      <c r="BD597" s="75"/>
      <c r="BE597" s="75"/>
      <c r="BF597" s="67" t="str">
        <f aca="false">IF($B597=BF$1,$C597,"")</f>
        <v/>
      </c>
      <c r="BJ597" s="63" t="str">
        <f aca="false">IF($B597=BJ$1,$C597,"")</f>
        <v/>
      </c>
      <c r="BN597" s="6"/>
      <c r="BO597" s="2"/>
      <c r="BP597" s="2"/>
    </row>
    <row r="598" customFormat="false" ht="12.8" hidden="false" customHeight="false" outlineLevel="0" collapsed="false">
      <c r="A598" s="0" t="str">
        <f aca="false">IFERROR(IF(SMALL(Manquants!E$2:E$900,ROW()-1)=SMALL(Manquants!E$2:E$900,ROW()),"",SMALL(Manquants!E$2:E$900,ROW()-1)),"")</f>
        <v/>
      </c>
      <c r="B598" s="0" t="str">
        <f aca="false">IF(A598="","",VLOOKUP(A598,Manquants!E$1:F$900,2,0))</f>
        <v/>
      </c>
      <c r="C598" s="0" t="str">
        <f aca="false">IF(A598="","",SUMIFS(Manquants!AI:AI,Manquants!E:E,A598))</f>
        <v/>
      </c>
      <c r="J598" s="67" t="str">
        <f aca="false">IF($B598=J$1,$C598,"")</f>
        <v/>
      </c>
      <c r="N598" s="63" t="str">
        <f aca="false">IF($B598=N$1,$C598,"")</f>
        <v/>
      </c>
      <c r="R598" s="71" t="str">
        <f aca="false">IF($B598=R$1,$C598,"")</f>
        <v/>
      </c>
      <c r="V598" s="67" t="str">
        <f aca="false">IF($B598=V$1,$C598,"")</f>
        <v/>
      </c>
      <c r="Z598" s="63" t="str">
        <f aca="false">IF($B598=Z$1,$C598,"")</f>
        <v/>
      </c>
      <c r="AD598" s="71" t="str">
        <f aca="false">IF($B598=AD$1,$C598,"")</f>
        <v/>
      </c>
      <c r="AH598" s="67" t="str">
        <f aca="false">IF($B598=AH$1,$C598,"")</f>
        <v/>
      </c>
      <c r="AL598" s="63" t="str">
        <f aca="false">IF($B598=AL$1,$C598,"")</f>
        <v/>
      </c>
      <c r="AP598" s="71" t="str">
        <f aca="false">IF($B598=AP$1,$C598,"")</f>
        <v/>
      </c>
      <c r="AT598" s="67" t="str">
        <f aca="false">IF($B598=AT$1,$C598,"")</f>
        <v/>
      </c>
      <c r="AX598" s="63" t="str">
        <f aca="false">IF($B598=AX$1,$C598,"")</f>
        <v/>
      </c>
      <c r="BB598" s="71" t="str">
        <f aca="false">IF($B598=BB$1,$C598,"")</f>
        <v/>
      </c>
      <c r="BC598" s="75"/>
      <c r="BD598" s="75"/>
      <c r="BE598" s="75"/>
      <c r="BF598" s="67" t="str">
        <f aca="false">IF($B598=BF$1,$C598,"")</f>
        <v/>
      </c>
      <c r="BJ598" s="63" t="str">
        <f aca="false">IF($B598=BJ$1,$C598,"")</f>
        <v/>
      </c>
      <c r="BN598" s="6"/>
      <c r="BO598" s="2"/>
      <c r="BP598" s="2"/>
    </row>
    <row r="599" customFormat="false" ht="12.8" hidden="false" customHeight="false" outlineLevel="0" collapsed="false">
      <c r="A599" s="0" t="str">
        <f aca="false">IFERROR(IF(SMALL(Manquants!E$2:E$900,ROW()-1)=SMALL(Manquants!E$2:E$900,ROW()),"",SMALL(Manquants!E$2:E$900,ROW()-1)),"")</f>
        <v/>
      </c>
      <c r="B599" s="0" t="str">
        <f aca="false">IF(A599="","",VLOOKUP(A599,Manquants!E$1:F$900,2,0))</f>
        <v/>
      </c>
      <c r="C599" s="0" t="str">
        <f aca="false">IF(A599="","",SUMIFS(Manquants!AI:AI,Manquants!E:E,A599))</f>
        <v/>
      </c>
      <c r="J599" s="67" t="str">
        <f aca="false">IF($B599=J$1,$C599,"")</f>
        <v/>
      </c>
      <c r="N599" s="63" t="str">
        <f aca="false">IF($B599=N$1,$C599,"")</f>
        <v/>
      </c>
      <c r="R599" s="71" t="str">
        <f aca="false">IF($B599=R$1,$C599,"")</f>
        <v/>
      </c>
      <c r="V599" s="67" t="str">
        <f aca="false">IF($B599=V$1,$C599,"")</f>
        <v/>
      </c>
      <c r="Z599" s="63" t="str">
        <f aca="false">IF($B599=Z$1,$C599,"")</f>
        <v/>
      </c>
      <c r="AD599" s="71" t="str">
        <f aca="false">IF($B599=AD$1,$C599,"")</f>
        <v/>
      </c>
      <c r="AH599" s="67" t="str">
        <f aca="false">IF($B599=AH$1,$C599,"")</f>
        <v/>
      </c>
      <c r="AL599" s="63" t="str">
        <f aca="false">IF($B599=AL$1,$C599,"")</f>
        <v/>
      </c>
      <c r="AP599" s="71" t="str">
        <f aca="false">IF($B599=AP$1,$C599,"")</f>
        <v/>
      </c>
      <c r="AT599" s="67" t="str">
        <f aca="false">IF($B599=AT$1,$C599,"")</f>
        <v/>
      </c>
      <c r="AX599" s="63" t="str">
        <f aca="false">IF($B599=AX$1,$C599,"")</f>
        <v/>
      </c>
      <c r="BB599" s="71" t="str">
        <f aca="false">IF($B599=BB$1,$C599,"")</f>
        <v/>
      </c>
      <c r="BC599" s="75"/>
      <c r="BD599" s="75"/>
      <c r="BE599" s="75"/>
      <c r="BF599" s="67" t="str">
        <f aca="false">IF($B599=BF$1,$C599,"")</f>
        <v/>
      </c>
      <c r="BJ599" s="63" t="str">
        <f aca="false">IF($B599=BJ$1,$C599,"")</f>
        <v/>
      </c>
      <c r="BN599" s="6"/>
      <c r="BO599" s="2"/>
      <c r="BP599" s="2"/>
    </row>
    <row r="600" customFormat="false" ht="12.8" hidden="false" customHeight="false" outlineLevel="0" collapsed="false">
      <c r="A600" s="0" t="str">
        <f aca="false">IFERROR(IF(SMALL(Manquants!E$2:E$900,ROW()-1)=SMALL(Manquants!E$2:E$900,ROW()),"",SMALL(Manquants!E$2:E$900,ROW()-1)),"")</f>
        <v/>
      </c>
      <c r="B600" s="0" t="str">
        <f aca="false">IF(A600="","",VLOOKUP(A600,Manquants!E$1:F$900,2,0))</f>
        <v/>
      </c>
      <c r="C600" s="0" t="str">
        <f aca="false">IF(A600="","",SUMIFS(Manquants!AI:AI,Manquants!E:E,A600))</f>
        <v/>
      </c>
      <c r="J600" s="67" t="str">
        <f aca="false">IF($B600=J$1,$C600,"")</f>
        <v/>
      </c>
      <c r="N600" s="63" t="str">
        <f aca="false">IF($B600=N$1,$C600,"")</f>
        <v/>
      </c>
      <c r="R600" s="71" t="str">
        <f aca="false">IF($B600=R$1,$C600,"")</f>
        <v/>
      </c>
      <c r="V600" s="67" t="str">
        <f aca="false">IF($B600=V$1,$C600,"")</f>
        <v/>
      </c>
      <c r="Z600" s="63" t="str">
        <f aca="false">IF($B600=Z$1,$C600,"")</f>
        <v/>
      </c>
      <c r="AD600" s="71" t="str">
        <f aca="false">IF($B600=AD$1,$C600,"")</f>
        <v/>
      </c>
      <c r="AH600" s="67" t="str">
        <f aca="false">IF($B600=AH$1,$C600,"")</f>
        <v/>
      </c>
      <c r="AL600" s="63" t="str">
        <f aca="false">IF($B600=AL$1,$C600,"")</f>
        <v/>
      </c>
      <c r="AP600" s="71" t="str">
        <f aca="false">IF($B600=AP$1,$C600,"")</f>
        <v/>
      </c>
      <c r="AT600" s="67" t="str">
        <f aca="false">IF($B600=AT$1,$C600,"")</f>
        <v/>
      </c>
      <c r="AX600" s="63" t="str">
        <f aca="false">IF($B600=AX$1,$C600,"")</f>
        <v/>
      </c>
      <c r="BB600" s="71" t="str">
        <f aca="false">IF($B600=BB$1,$C600,"")</f>
        <v/>
      </c>
      <c r="BC600" s="75"/>
      <c r="BD600" s="75"/>
      <c r="BE600" s="75"/>
      <c r="BF600" s="67" t="str">
        <f aca="false">IF($B600=BF$1,$C600,"")</f>
        <v/>
      </c>
      <c r="BJ600" s="63" t="str">
        <f aca="false">IF($B600=BJ$1,$C600,"")</f>
        <v/>
      </c>
      <c r="BN600" s="6"/>
      <c r="BO600" s="2"/>
      <c r="BP600" s="2"/>
    </row>
    <row r="601" customFormat="false" ht="12.8" hidden="false" customHeight="false" outlineLevel="0" collapsed="false">
      <c r="A601" s="0" t="str">
        <f aca="false">IFERROR(IF(SMALL(Manquants!E$2:E$900,ROW()-1)=SMALL(Manquants!E$2:E$900,ROW()),"",SMALL(Manquants!E$2:E$900,ROW()-1)),"")</f>
        <v/>
      </c>
      <c r="B601" s="0" t="str">
        <f aca="false">IF(A601="","",VLOOKUP(A601,Manquants!E$1:F$900,2,0))</f>
        <v/>
      </c>
      <c r="C601" s="0" t="str">
        <f aca="false">IF(A601="","",SUMIFS(Manquants!AI:AI,Manquants!E:E,A601))</f>
        <v/>
      </c>
      <c r="J601" s="67" t="str">
        <f aca="false">IF($B601=J$1,$C601,"")</f>
        <v/>
      </c>
      <c r="N601" s="63" t="str">
        <f aca="false">IF($B601=N$1,$C601,"")</f>
        <v/>
      </c>
      <c r="R601" s="71" t="str">
        <f aca="false">IF($B601=R$1,$C601,"")</f>
        <v/>
      </c>
      <c r="V601" s="67" t="str">
        <f aca="false">IF($B601=V$1,$C601,"")</f>
        <v/>
      </c>
      <c r="Z601" s="63" t="str">
        <f aca="false">IF($B601=Z$1,$C601,"")</f>
        <v/>
      </c>
      <c r="AD601" s="71" t="str">
        <f aca="false">IF($B601=AD$1,$C601,"")</f>
        <v/>
      </c>
      <c r="AH601" s="67" t="str">
        <f aca="false">IF($B601=AH$1,$C601,"")</f>
        <v/>
      </c>
      <c r="AL601" s="63" t="str">
        <f aca="false">IF($B601=AL$1,$C601,"")</f>
        <v/>
      </c>
      <c r="AP601" s="71" t="str">
        <f aca="false">IF($B601=AP$1,$C601,"")</f>
        <v/>
      </c>
      <c r="AT601" s="67" t="str">
        <f aca="false">IF($B601=AT$1,$C601,"")</f>
        <v/>
      </c>
      <c r="AX601" s="63" t="str">
        <f aca="false">IF($B601=AX$1,$C601,"")</f>
        <v/>
      </c>
      <c r="BB601" s="71" t="str">
        <f aca="false">IF($B601=BB$1,$C601,"")</f>
        <v/>
      </c>
      <c r="BC601" s="75"/>
      <c r="BD601" s="75"/>
      <c r="BE601" s="75"/>
      <c r="BF601" s="67" t="str">
        <f aca="false">IF($B601=BF$1,$C601,"")</f>
        <v/>
      </c>
      <c r="BJ601" s="63" t="str">
        <f aca="false">IF($B601=BJ$1,$C601,"")</f>
        <v/>
      </c>
      <c r="BN601" s="6"/>
      <c r="BO601" s="2"/>
      <c r="BP601" s="2"/>
    </row>
    <row r="602" customFormat="false" ht="12.8" hidden="false" customHeight="false" outlineLevel="0" collapsed="false">
      <c r="A602" s="0" t="str">
        <f aca="false">IFERROR(IF(SMALL(Manquants!E$2:E$900,ROW()-1)=SMALL(Manquants!E$2:E$900,ROW()),"",SMALL(Manquants!E$2:E$900,ROW()-1)),"")</f>
        <v/>
      </c>
      <c r="B602" s="0" t="str">
        <f aca="false">IF(A602="","",VLOOKUP(A602,Manquants!E$1:F$900,2,0))</f>
        <v/>
      </c>
      <c r="C602" s="0" t="str">
        <f aca="false">IF(A602="","",SUMIFS(Manquants!AI:AI,Manquants!E:E,A602))</f>
        <v/>
      </c>
      <c r="J602" s="67" t="str">
        <f aca="false">IF($B602=J$1,$C602,"")</f>
        <v/>
      </c>
      <c r="N602" s="63" t="str">
        <f aca="false">IF($B602=N$1,$C602,"")</f>
        <v/>
      </c>
      <c r="R602" s="71" t="str">
        <f aca="false">IF($B602=R$1,$C602,"")</f>
        <v/>
      </c>
      <c r="V602" s="67" t="str">
        <f aca="false">IF($B602=V$1,$C602,"")</f>
        <v/>
      </c>
      <c r="Z602" s="63" t="str">
        <f aca="false">IF($B602=Z$1,$C602,"")</f>
        <v/>
      </c>
      <c r="AD602" s="71" t="str">
        <f aca="false">IF($B602=AD$1,$C602,"")</f>
        <v/>
      </c>
      <c r="AH602" s="67" t="str">
        <f aca="false">IF($B602=AH$1,$C602,"")</f>
        <v/>
      </c>
      <c r="AL602" s="63" t="str">
        <f aca="false">IF($B602=AL$1,$C602,"")</f>
        <v/>
      </c>
      <c r="AP602" s="71" t="str">
        <f aca="false">IF($B602=AP$1,$C602,"")</f>
        <v/>
      </c>
      <c r="AT602" s="67" t="str">
        <f aca="false">IF($B602=AT$1,$C602,"")</f>
        <v/>
      </c>
      <c r="AX602" s="63" t="str">
        <f aca="false">IF($B602=AX$1,$C602,"")</f>
        <v/>
      </c>
      <c r="BB602" s="71" t="str">
        <f aca="false">IF($B602=BB$1,$C602,"")</f>
        <v/>
      </c>
      <c r="BC602" s="75"/>
      <c r="BD602" s="75"/>
      <c r="BE602" s="75"/>
      <c r="BF602" s="67" t="str">
        <f aca="false">IF($B602=BF$1,$C602,"")</f>
        <v/>
      </c>
      <c r="BJ602" s="63" t="str">
        <f aca="false">IF($B602=BJ$1,$C602,"")</f>
        <v/>
      </c>
      <c r="BN602" s="6"/>
      <c r="BO602" s="2"/>
      <c r="BP602" s="2"/>
    </row>
    <row r="603" customFormat="false" ht="12.8" hidden="false" customHeight="false" outlineLevel="0" collapsed="false">
      <c r="A603" s="0" t="str">
        <f aca="false">IFERROR(IF(SMALL(Manquants!E$2:E$900,ROW()-1)=SMALL(Manquants!E$2:E$900,ROW()),"",SMALL(Manquants!E$2:E$900,ROW()-1)),"")</f>
        <v/>
      </c>
      <c r="B603" s="0" t="str">
        <f aca="false">IF(A603="","",VLOOKUP(A603,Manquants!E$1:F$900,2,0))</f>
        <v/>
      </c>
      <c r="C603" s="0" t="str">
        <f aca="false">IF(A603="","",SUMIFS(Manquants!AI:AI,Manquants!E:E,A603))</f>
        <v/>
      </c>
      <c r="J603" s="67" t="str">
        <f aca="false">IF($B603=J$1,$C603,"")</f>
        <v/>
      </c>
      <c r="N603" s="63" t="str">
        <f aca="false">IF($B603=N$1,$C603,"")</f>
        <v/>
      </c>
      <c r="R603" s="71" t="str">
        <f aca="false">IF($B603=R$1,$C603,"")</f>
        <v/>
      </c>
      <c r="V603" s="67" t="str">
        <f aca="false">IF($B603=V$1,$C603,"")</f>
        <v/>
      </c>
      <c r="Z603" s="63" t="str">
        <f aca="false">IF($B603=Z$1,$C603,"")</f>
        <v/>
      </c>
      <c r="AD603" s="71" t="str">
        <f aca="false">IF($B603=AD$1,$C603,"")</f>
        <v/>
      </c>
      <c r="AH603" s="67" t="str">
        <f aca="false">IF($B603=AH$1,$C603,"")</f>
        <v/>
      </c>
      <c r="AL603" s="63" t="str">
        <f aca="false">IF($B603=AL$1,$C603,"")</f>
        <v/>
      </c>
      <c r="AP603" s="71" t="str">
        <f aca="false">IF($B603=AP$1,$C603,"")</f>
        <v/>
      </c>
      <c r="AT603" s="67" t="str">
        <f aca="false">IF($B603=AT$1,$C603,"")</f>
        <v/>
      </c>
      <c r="AX603" s="63" t="str">
        <f aca="false">IF($B603=AX$1,$C603,"")</f>
        <v/>
      </c>
      <c r="BB603" s="71" t="str">
        <f aca="false">IF($B603=BB$1,$C603,"")</f>
        <v/>
      </c>
      <c r="BC603" s="75"/>
      <c r="BD603" s="75"/>
      <c r="BE603" s="75"/>
      <c r="BF603" s="67" t="str">
        <f aca="false">IF($B603=BF$1,$C603,"")</f>
        <v/>
      </c>
      <c r="BJ603" s="63" t="str">
        <f aca="false">IF($B603=BJ$1,$C603,"")</f>
        <v/>
      </c>
      <c r="BN603" s="6"/>
      <c r="BO603" s="2"/>
      <c r="BP603" s="2"/>
    </row>
    <row r="604" customFormat="false" ht="12.8" hidden="false" customHeight="false" outlineLevel="0" collapsed="false">
      <c r="A604" s="0" t="str">
        <f aca="false">IFERROR(IF(SMALL(Manquants!E$2:E$900,ROW()-1)=SMALL(Manquants!E$2:E$900,ROW()),"",SMALL(Manquants!E$2:E$900,ROW()-1)),"")</f>
        <v/>
      </c>
      <c r="B604" s="0" t="str">
        <f aca="false">IF(A604="","",VLOOKUP(A604,Manquants!E$1:F$900,2,0))</f>
        <v/>
      </c>
      <c r="C604" s="0" t="str">
        <f aca="false">IF(A604="","",SUMIFS(Manquants!AI:AI,Manquants!E:E,A604))</f>
        <v/>
      </c>
      <c r="J604" s="67" t="str">
        <f aca="false">IF($B604=J$1,$C604,"")</f>
        <v/>
      </c>
      <c r="N604" s="63" t="str">
        <f aca="false">IF($B604=N$1,$C604,"")</f>
        <v/>
      </c>
      <c r="R604" s="71" t="str">
        <f aca="false">IF($B604=R$1,$C604,"")</f>
        <v/>
      </c>
      <c r="V604" s="67" t="str">
        <f aca="false">IF($B604=V$1,$C604,"")</f>
        <v/>
      </c>
      <c r="Z604" s="63" t="str">
        <f aca="false">IF($B604=Z$1,$C604,"")</f>
        <v/>
      </c>
      <c r="AD604" s="71" t="str">
        <f aca="false">IF($B604=AD$1,$C604,"")</f>
        <v/>
      </c>
      <c r="AH604" s="67" t="str">
        <f aca="false">IF($B604=AH$1,$C604,"")</f>
        <v/>
      </c>
      <c r="AL604" s="63" t="str">
        <f aca="false">IF($B604=AL$1,$C604,"")</f>
        <v/>
      </c>
      <c r="AP604" s="71" t="str">
        <f aca="false">IF($B604=AP$1,$C604,"")</f>
        <v/>
      </c>
      <c r="AT604" s="67" t="str">
        <f aca="false">IF($B604=AT$1,$C604,"")</f>
        <v/>
      </c>
      <c r="AX604" s="63" t="str">
        <f aca="false">IF($B604=AX$1,$C604,"")</f>
        <v/>
      </c>
      <c r="BB604" s="71" t="str">
        <f aca="false">IF($B604=BB$1,$C604,"")</f>
        <v/>
      </c>
      <c r="BC604" s="75"/>
      <c r="BD604" s="75"/>
      <c r="BE604" s="75"/>
      <c r="BF604" s="67" t="str">
        <f aca="false">IF($B604=BF$1,$C604,"")</f>
        <v/>
      </c>
      <c r="BJ604" s="63" t="str">
        <f aca="false">IF($B604=BJ$1,$C604,"")</f>
        <v/>
      </c>
      <c r="BN604" s="6"/>
      <c r="BO604" s="2"/>
      <c r="BP604" s="2"/>
    </row>
    <row r="605" customFormat="false" ht="12.8" hidden="false" customHeight="false" outlineLevel="0" collapsed="false">
      <c r="A605" s="0" t="str">
        <f aca="false">IFERROR(IF(SMALL(Manquants!E$2:E$900,ROW()-1)=SMALL(Manquants!E$2:E$900,ROW()),"",SMALL(Manquants!E$2:E$900,ROW()-1)),"")</f>
        <v/>
      </c>
      <c r="B605" s="0" t="str">
        <f aca="false">IF(A605="","",VLOOKUP(A605,Manquants!E$1:F$900,2,0))</f>
        <v/>
      </c>
      <c r="C605" s="0" t="str">
        <f aca="false">IF(A605="","",SUMIFS(Manquants!AI:AI,Manquants!E:E,A605))</f>
        <v/>
      </c>
      <c r="J605" s="67" t="str">
        <f aca="false">IF($B605=J$1,$C605,"")</f>
        <v/>
      </c>
      <c r="N605" s="63" t="str">
        <f aca="false">IF($B605=N$1,$C605,"")</f>
        <v/>
      </c>
      <c r="R605" s="71" t="str">
        <f aca="false">IF($B605=R$1,$C605,"")</f>
        <v/>
      </c>
      <c r="V605" s="67" t="str">
        <f aca="false">IF($B605=V$1,$C605,"")</f>
        <v/>
      </c>
      <c r="Z605" s="63" t="str">
        <f aca="false">IF($B605=Z$1,$C605,"")</f>
        <v/>
      </c>
      <c r="AD605" s="71" t="str">
        <f aca="false">IF($B605=AD$1,$C605,"")</f>
        <v/>
      </c>
      <c r="AH605" s="67" t="str">
        <f aca="false">IF($B605=AH$1,$C605,"")</f>
        <v/>
      </c>
      <c r="AL605" s="63" t="str">
        <f aca="false">IF($B605=AL$1,$C605,"")</f>
        <v/>
      </c>
      <c r="AP605" s="71" t="str">
        <f aca="false">IF($B605=AP$1,$C605,"")</f>
        <v/>
      </c>
      <c r="AT605" s="67" t="str">
        <f aca="false">IF($B605=AT$1,$C605,"")</f>
        <v/>
      </c>
      <c r="AX605" s="63" t="str">
        <f aca="false">IF($B605=AX$1,$C605,"")</f>
        <v/>
      </c>
      <c r="BB605" s="71" t="str">
        <f aca="false">IF($B605=BB$1,$C605,"")</f>
        <v/>
      </c>
      <c r="BC605" s="75"/>
      <c r="BD605" s="75"/>
      <c r="BE605" s="75"/>
      <c r="BF605" s="67" t="str">
        <f aca="false">IF($B605=BF$1,$C605,"")</f>
        <v/>
      </c>
      <c r="BJ605" s="63" t="str">
        <f aca="false">IF($B605=BJ$1,$C605,"")</f>
        <v/>
      </c>
      <c r="BN605" s="6"/>
      <c r="BO605" s="2"/>
      <c r="BP605" s="2"/>
    </row>
    <row r="606" customFormat="false" ht="12.8" hidden="false" customHeight="false" outlineLevel="0" collapsed="false">
      <c r="A606" s="0" t="str">
        <f aca="false">IFERROR(IF(SMALL(Manquants!E$2:E$900,ROW()-1)=SMALL(Manquants!E$2:E$900,ROW()),"",SMALL(Manquants!E$2:E$900,ROW()-1)),"")</f>
        <v/>
      </c>
      <c r="B606" s="0" t="str">
        <f aca="false">IF(A606="","",VLOOKUP(A606,Manquants!E$1:F$900,2,0))</f>
        <v/>
      </c>
      <c r="C606" s="0" t="str">
        <f aca="false">IF(A606="","",SUMIFS(Manquants!AI:AI,Manquants!E:E,A606))</f>
        <v/>
      </c>
      <c r="J606" s="67" t="str">
        <f aca="false">IF($B606=J$1,$C606,"")</f>
        <v/>
      </c>
      <c r="N606" s="63" t="str">
        <f aca="false">IF($B606=N$1,$C606,"")</f>
        <v/>
      </c>
      <c r="R606" s="71" t="str">
        <f aca="false">IF($B606=R$1,$C606,"")</f>
        <v/>
      </c>
      <c r="V606" s="67" t="str">
        <f aca="false">IF($B606=V$1,$C606,"")</f>
        <v/>
      </c>
      <c r="Z606" s="63" t="str">
        <f aca="false">IF($B606=Z$1,$C606,"")</f>
        <v/>
      </c>
      <c r="AD606" s="71" t="str">
        <f aca="false">IF($B606=AD$1,$C606,"")</f>
        <v/>
      </c>
      <c r="AH606" s="67" t="str">
        <f aca="false">IF($B606=AH$1,$C606,"")</f>
        <v/>
      </c>
      <c r="AL606" s="63" t="str">
        <f aca="false">IF($B606=AL$1,$C606,"")</f>
        <v/>
      </c>
      <c r="AP606" s="71" t="str">
        <f aca="false">IF($B606=AP$1,$C606,"")</f>
        <v/>
      </c>
      <c r="AT606" s="67" t="str">
        <f aca="false">IF($B606=AT$1,$C606,"")</f>
        <v/>
      </c>
      <c r="AX606" s="63" t="str">
        <f aca="false">IF($B606=AX$1,$C606,"")</f>
        <v/>
      </c>
      <c r="BB606" s="71" t="str">
        <f aca="false">IF($B606=BB$1,$C606,"")</f>
        <v/>
      </c>
      <c r="BC606" s="75"/>
      <c r="BD606" s="75"/>
      <c r="BE606" s="75"/>
      <c r="BF606" s="67" t="str">
        <f aca="false">IF($B606=BF$1,$C606,"")</f>
        <v/>
      </c>
      <c r="BJ606" s="63" t="str">
        <f aca="false">IF($B606=BJ$1,$C606,"")</f>
        <v/>
      </c>
      <c r="BN606" s="6"/>
      <c r="BO606" s="2"/>
      <c r="BP606" s="2"/>
    </row>
    <row r="607" customFormat="false" ht="12.8" hidden="false" customHeight="false" outlineLevel="0" collapsed="false">
      <c r="A607" s="0" t="str">
        <f aca="false">IFERROR(IF(SMALL(Manquants!E$2:E$900,ROW()-1)=SMALL(Manquants!E$2:E$900,ROW()),"",SMALL(Manquants!E$2:E$900,ROW()-1)),"")</f>
        <v/>
      </c>
      <c r="B607" s="0" t="str">
        <f aca="false">IF(A607="","",VLOOKUP(A607,Manquants!E$1:F$900,2,0))</f>
        <v/>
      </c>
      <c r="C607" s="0" t="str">
        <f aca="false">IF(A607="","",SUMIFS(Manquants!AI:AI,Manquants!E:E,A607))</f>
        <v/>
      </c>
      <c r="J607" s="67" t="str">
        <f aca="false">IF($B607=J$1,$C607,"")</f>
        <v/>
      </c>
      <c r="N607" s="63" t="str">
        <f aca="false">IF($B607=N$1,$C607,"")</f>
        <v/>
      </c>
      <c r="R607" s="71" t="str">
        <f aca="false">IF($B607=R$1,$C607,"")</f>
        <v/>
      </c>
      <c r="V607" s="67" t="str">
        <f aca="false">IF($B607=V$1,$C607,"")</f>
        <v/>
      </c>
      <c r="Z607" s="63" t="str">
        <f aca="false">IF($B607=Z$1,$C607,"")</f>
        <v/>
      </c>
      <c r="AD607" s="71" t="str">
        <f aca="false">IF($B607=AD$1,$C607,"")</f>
        <v/>
      </c>
      <c r="AH607" s="67" t="str">
        <f aca="false">IF($B607=AH$1,$C607,"")</f>
        <v/>
      </c>
      <c r="AL607" s="63" t="str">
        <f aca="false">IF($B607=AL$1,$C607,"")</f>
        <v/>
      </c>
      <c r="AP607" s="71" t="str">
        <f aca="false">IF($B607=AP$1,$C607,"")</f>
        <v/>
      </c>
      <c r="AT607" s="67" t="str">
        <f aca="false">IF($B607=AT$1,$C607,"")</f>
        <v/>
      </c>
      <c r="AX607" s="63" t="str">
        <f aca="false">IF($B607=AX$1,$C607,"")</f>
        <v/>
      </c>
      <c r="BB607" s="71" t="str">
        <f aca="false">IF($B607=BB$1,$C607,"")</f>
        <v/>
      </c>
      <c r="BC607" s="75"/>
      <c r="BD607" s="75"/>
      <c r="BE607" s="75"/>
      <c r="BF607" s="67" t="str">
        <f aca="false">IF($B607=BF$1,$C607,"")</f>
        <v/>
      </c>
      <c r="BJ607" s="63" t="str">
        <f aca="false">IF($B607=BJ$1,$C607,"")</f>
        <v/>
      </c>
      <c r="BN607" s="6"/>
      <c r="BO607" s="2"/>
      <c r="BP607" s="2"/>
    </row>
    <row r="608" customFormat="false" ht="12.8" hidden="false" customHeight="false" outlineLevel="0" collapsed="false">
      <c r="A608" s="0" t="str">
        <f aca="false">IFERROR(IF(SMALL(Manquants!E$2:E$900,ROW()-1)=SMALL(Manquants!E$2:E$900,ROW()),"",SMALL(Manquants!E$2:E$900,ROW()-1)),"")</f>
        <v/>
      </c>
      <c r="B608" s="0" t="str">
        <f aca="false">IF(A608="","",VLOOKUP(A608,Manquants!E$1:F$900,2,0))</f>
        <v/>
      </c>
      <c r="C608" s="0" t="str">
        <f aca="false">IF(A608="","",SUMIFS(Manquants!AI:AI,Manquants!E:E,A608))</f>
        <v/>
      </c>
      <c r="J608" s="67" t="str">
        <f aca="false">IF($B608=J$1,$C608,"")</f>
        <v/>
      </c>
      <c r="N608" s="63" t="str">
        <f aca="false">IF($B608=N$1,$C608,"")</f>
        <v/>
      </c>
      <c r="R608" s="71" t="str">
        <f aca="false">IF($B608=R$1,$C608,"")</f>
        <v/>
      </c>
      <c r="V608" s="67" t="str">
        <f aca="false">IF($B608=V$1,$C608,"")</f>
        <v/>
      </c>
      <c r="Z608" s="63" t="str">
        <f aca="false">IF($B608=Z$1,$C608,"")</f>
        <v/>
      </c>
      <c r="AD608" s="71" t="str">
        <f aca="false">IF($B608=AD$1,$C608,"")</f>
        <v/>
      </c>
      <c r="AH608" s="67" t="str">
        <f aca="false">IF($B608=AH$1,$C608,"")</f>
        <v/>
      </c>
      <c r="AL608" s="63" t="str">
        <f aca="false">IF($B608=AL$1,$C608,"")</f>
        <v/>
      </c>
      <c r="AP608" s="71" t="str">
        <f aca="false">IF($B608=AP$1,$C608,"")</f>
        <v/>
      </c>
      <c r="AT608" s="67" t="str">
        <f aca="false">IF($B608=AT$1,$C608,"")</f>
        <v/>
      </c>
      <c r="AX608" s="63" t="str">
        <f aca="false">IF($B608=AX$1,$C608,"")</f>
        <v/>
      </c>
      <c r="BB608" s="71" t="str">
        <f aca="false">IF($B608=BB$1,$C608,"")</f>
        <v/>
      </c>
      <c r="BC608" s="75"/>
      <c r="BD608" s="75"/>
      <c r="BE608" s="75"/>
      <c r="BF608" s="67" t="str">
        <f aca="false">IF($B608=BF$1,$C608,"")</f>
        <v/>
      </c>
      <c r="BJ608" s="63" t="str">
        <f aca="false">IF($B608=BJ$1,$C608,"")</f>
        <v/>
      </c>
      <c r="BN608" s="6"/>
      <c r="BO608" s="2"/>
      <c r="BP608" s="2"/>
    </row>
    <row r="609" customFormat="false" ht="12.8" hidden="false" customHeight="false" outlineLevel="0" collapsed="false">
      <c r="A609" s="0" t="str">
        <f aca="false">IFERROR(IF(SMALL(Manquants!E$2:E$900,ROW()-1)=SMALL(Manquants!E$2:E$900,ROW()),"",SMALL(Manquants!E$2:E$900,ROW()-1)),"")</f>
        <v/>
      </c>
      <c r="B609" s="0" t="str">
        <f aca="false">IF(A609="","",VLOOKUP(A609,Manquants!E$1:F$900,2,0))</f>
        <v/>
      </c>
      <c r="C609" s="0" t="str">
        <f aca="false">IF(A609="","",SUMIFS(Manquants!AI:AI,Manquants!E:E,A609))</f>
        <v/>
      </c>
      <c r="J609" s="67" t="str">
        <f aca="false">IF($B609=J$1,$C609,"")</f>
        <v/>
      </c>
      <c r="N609" s="63" t="str">
        <f aca="false">IF($B609=N$1,$C609,"")</f>
        <v/>
      </c>
      <c r="R609" s="71" t="str">
        <f aca="false">IF($B609=R$1,$C609,"")</f>
        <v/>
      </c>
      <c r="V609" s="67" t="str">
        <f aca="false">IF($B609=V$1,$C609,"")</f>
        <v/>
      </c>
      <c r="Z609" s="63" t="str">
        <f aca="false">IF($B609=Z$1,$C609,"")</f>
        <v/>
      </c>
      <c r="AD609" s="71" t="str">
        <f aca="false">IF($B609=AD$1,$C609,"")</f>
        <v/>
      </c>
      <c r="AH609" s="67" t="str">
        <f aca="false">IF($B609=AH$1,$C609,"")</f>
        <v/>
      </c>
      <c r="AL609" s="63" t="str">
        <f aca="false">IF($B609=AL$1,$C609,"")</f>
        <v/>
      </c>
      <c r="AP609" s="71" t="str">
        <f aca="false">IF($B609=AP$1,$C609,"")</f>
        <v/>
      </c>
      <c r="AT609" s="67" t="str">
        <f aca="false">IF($B609=AT$1,$C609,"")</f>
        <v/>
      </c>
      <c r="AX609" s="63" t="str">
        <f aca="false">IF($B609=AX$1,$C609,"")</f>
        <v/>
      </c>
      <c r="BB609" s="71" t="str">
        <f aca="false">IF($B609=BB$1,$C609,"")</f>
        <v/>
      </c>
      <c r="BC609" s="75"/>
      <c r="BD609" s="75"/>
      <c r="BE609" s="75"/>
      <c r="BF609" s="67" t="str">
        <f aca="false">IF($B609=BF$1,$C609,"")</f>
        <v/>
      </c>
      <c r="BJ609" s="63" t="str">
        <f aca="false">IF($B609=BJ$1,$C609,"")</f>
        <v/>
      </c>
      <c r="BN609" s="6"/>
      <c r="BO609" s="2"/>
      <c r="BP609" s="2"/>
    </row>
    <row r="610" customFormat="false" ht="12.8" hidden="false" customHeight="false" outlineLevel="0" collapsed="false">
      <c r="A610" s="0" t="str">
        <f aca="false">IFERROR(IF(SMALL(Manquants!E$2:E$900,ROW()-1)=SMALL(Manquants!E$2:E$900,ROW()),"",SMALL(Manquants!E$2:E$900,ROW()-1)),"")</f>
        <v/>
      </c>
      <c r="B610" s="0" t="str">
        <f aca="false">IF(A610="","",VLOOKUP(A610,Manquants!E$1:F$900,2,0))</f>
        <v/>
      </c>
      <c r="C610" s="0" t="str">
        <f aca="false">IF(A610="","",SUMIFS(Manquants!AI:AI,Manquants!E:E,A610))</f>
        <v/>
      </c>
      <c r="J610" s="67" t="str">
        <f aca="false">IF($B610=J$1,$C610,"")</f>
        <v/>
      </c>
      <c r="N610" s="63" t="str">
        <f aca="false">IF($B610=N$1,$C610,"")</f>
        <v/>
      </c>
      <c r="R610" s="71" t="str">
        <f aca="false">IF($B610=R$1,$C610,"")</f>
        <v/>
      </c>
      <c r="V610" s="67" t="str">
        <f aca="false">IF($B610=V$1,$C610,"")</f>
        <v/>
      </c>
      <c r="Z610" s="63" t="str">
        <f aca="false">IF($B610=Z$1,$C610,"")</f>
        <v/>
      </c>
      <c r="AD610" s="71" t="str">
        <f aca="false">IF($B610=AD$1,$C610,"")</f>
        <v/>
      </c>
      <c r="AH610" s="67" t="str">
        <f aca="false">IF($B610=AH$1,$C610,"")</f>
        <v/>
      </c>
      <c r="AL610" s="63" t="str">
        <f aca="false">IF($B610=AL$1,$C610,"")</f>
        <v/>
      </c>
      <c r="AP610" s="71" t="str">
        <f aca="false">IF($B610=AP$1,$C610,"")</f>
        <v/>
      </c>
      <c r="AT610" s="67" t="str">
        <f aca="false">IF($B610=AT$1,$C610,"")</f>
        <v/>
      </c>
      <c r="AX610" s="63" t="str">
        <f aca="false">IF($B610=AX$1,$C610,"")</f>
        <v/>
      </c>
      <c r="BB610" s="71" t="str">
        <f aca="false">IF($B610=BB$1,$C610,"")</f>
        <v/>
      </c>
      <c r="BC610" s="75"/>
      <c r="BD610" s="75"/>
      <c r="BE610" s="75"/>
      <c r="BF610" s="67" t="str">
        <f aca="false">IF($B610=BF$1,$C610,"")</f>
        <v/>
      </c>
      <c r="BJ610" s="63" t="str">
        <f aca="false">IF($B610=BJ$1,$C610,"")</f>
        <v/>
      </c>
      <c r="BN610" s="6"/>
      <c r="BO610" s="2"/>
      <c r="BP610" s="2"/>
    </row>
    <row r="611" customFormat="false" ht="12.8" hidden="false" customHeight="false" outlineLevel="0" collapsed="false">
      <c r="A611" s="0" t="str">
        <f aca="false">IFERROR(IF(SMALL(Manquants!E$2:E$900,ROW()-1)=SMALL(Manquants!E$2:E$900,ROW()),"",SMALL(Manquants!E$2:E$900,ROW()-1)),"")</f>
        <v/>
      </c>
      <c r="B611" s="0" t="str">
        <f aca="false">IF(A611="","",VLOOKUP(A611,Manquants!E$1:F$900,2,0))</f>
        <v/>
      </c>
      <c r="C611" s="0" t="str">
        <f aca="false">IF(A611="","",SUMIFS(Manquants!AI:AI,Manquants!E:E,A611))</f>
        <v/>
      </c>
      <c r="J611" s="67" t="str">
        <f aca="false">IF($B611=J$1,$C611,"")</f>
        <v/>
      </c>
      <c r="N611" s="63" t="str">
        <f aca="false">IF($B611=N$1,$C611,"")</f>
        <v/>
      </c>
      <c r="R611" s="71" t="str">
        <f aca="false">IF($B611=R$1,$C611,"")</f>
        <v/>
      </c>
      <c r="V611" s="67" t="str">
        <f aca="false">IF($B611=V$1,$C611,"")</f>
        <v/>
      </c>
      <c r="Z611" s="63" t="str">
        <f aca="false">IF($B611=Z$1,$C611,"")</f>
        <v/>
      </c>
      <c r="AD611" s="71" t="str">
        <f aca="false">IF($B611=AD$1,$C611,"")</f>
        <v/>
      </c>
      <c r="AH611" s="67" t="str">
        <f aca="false">IF($B611=AH$1,$C611,"")</f>
        <v/>
      </c>
      <c r="AL611" s="63" t="str">
        <f aca="false">IF($B611=AL$1,$C611,"")</f>
        <v/>
      </c>
      <c r="AP611" s="71" t="str">
        <f aca="false">IF($B611=AP$1,$C611,"")</f>
        <v/>
      </c>
      <c r="AT611" s="67" t="str">
        <f aca="false">IF($B611=AT$1,$C611,"")</f>
        <v/>
      </c>
      <c r="AX611" s="63" t="str">
        <f aca="false">IF($B611=AX$1,$C611,"")</f>
        <v/>
      </c>
      <c r="BB611" s="71" t="str">
        <f aca="false">IF($B611=BB$1,$C611,"")</f>
        <v/>
      </c>
      <c r="BC611" s="75"/>
      <c r="BD611" s="75"/>
      <c r="BE611" s="75"/>
      <c r="BF611" s="67" t="str">
        <f aca="false">IF($B611=BF$1,$C611,"")</f>
        <v/>
      </c>
      <c r="BJ611" s="63" t="str">
        <f aca="false">IF($B611=BJ$1,$C611,"")</f>
        <v/>
      </c>
      <c r="BN611" s="6"/>
      <c r="BO611" s="2"/>
      <c r="BP611" s="2"/>
    </row>
    <row r="612" customFormat="false" ht="12.8" hidden="false" customHeight="false" outlineLevel="0" collapsed="false">
      <c r="A612" s="0" t="str">
        <f aca="false">IFERROR(IF(SMALL(Manquants!E$2:E$900,ROW()-1)=SMALL(Manquants!E$2:E$900,ROW()),"",SMALL(Manquants!E$2:E$900,ROW()-1)),"")</f>
        <v/>
      </c>
      <c r="B612" s="0" t="str">
        <f aca="false">IF(A612="","",VLOOKUP(A612,Manquants!E$1:F$900,2,0))</f>
        <v/>
      </c>
      <c r="C612" s="0" t="str">
        <f aca="false">IF(A612="","",SUMIFS(Manquants!AI:AI,Manquants!E:E,A612))</f>
        <v/>
      </c>
      <c r="J612" s="67" t="str">
        <f aca="false">IF($B612=J$1,$C612,"")</f>
        <v/>
      </c>
      <c r="N612" s="63" t="str">
        <f aca="false">IF($B612=N$1,$C612,"")</f>
        <v/>
      </c>
      <c r="R612" s="71" t="str">
        <f aca="false">IF($B612=R$1,$C612,"")</f>
        <v/>
      </c>
      <c r="V612" s="67" t="str">
        <f aca="false">IF($B612=V$1,$C612,"")</f>
        <v/>
      </c>
      <c r="Z612" s="63" t="str">
        <f aca="false">IF($B612=Z$1,$C612,"")</f>
        <v/>
      </c>
      <c r="AD612" s="71" t="str">
        <f aca="false">IF($B612=AD$1,$C612,"")</f>
        <v/>
      </c>
      <c r="AH612" s="67" t="str">
        <f aca="false">IF($B612=AH$1,$C612,"")</f>
        <v/>
      </c>
      <c r="AL612" s="63" t="str">
        <f aca="false">IF($B612=AL$1,$C612,"")</f>
        <v/>
      </c>
      <c r="AP612" s="71" t="str">
        <f aca="false">IF($B612=AP$1,$C612,"")</f>
        <v/>
      </c>
      <c r="AT612" s="67" t="str">
        <f aca="false">IF($B612=AT$1,$C612,"")</f>
        <v/>
      </c>
      <c r="AX612" s="63" t="str">
        <f aca="false">IF($B612=AX$1,$C612,"")</f>
        <v/>
      </c>
      <c r="BB612" s="71" t="str">
        <f aca="false">IF($B612=BB$1,$C612,"")</f>
        <v/>
      </c>
      <c r="BC612" s="75"/>
      <c r="BD612" s="75"/>
      <c r="BE612" s="75"/>
      <c r="BF612" s="67" t="str">
        <f aca="false">IF($B612=BF$1,$C612,"")</f>
        <v/>
      </c>
      <c r="BJ612" s="63" t="str">
        <f aca="false">IF($B612=BJ$1,$C612,"")</f>
        <v/>
      </c>
      <c r="BN612" s="6"/>
      <c r="BO612" s="2"/>
      <c r="BP612" s="2"/>
    </row>
    <row r="613" customFormat="false" ht="12.8" hidden="false" customHeight="false" outlineLevel="0" collapsed="false">
      <c r="A613" s="0" t="str">
        <f aca="false">IFERROR(IF(SMALL(Manquants!E$2:E$900,ROW()-1)=SMALL(Manquants!E$2:E$900,ROW()),"",SMALL(Manquants!E$2:E$900,ROW()-1)),"")</f>
        <v/>
      </c>
      <c r="B613" s="0" t="str">
        <f aca="false">IF(A613="","",VLOOKUP(A613,Manquants!E$1:F$900,2,0))</f>
        <v/>
      </c>
      <c r="C613" s="0" t="str">
        <f aca="false">IF(A613="","",SUMIFS(Manquants!AI:AI,Manquants!E:E,A613))</f>
        <v/>
      </c>
      <c r="J613" s="67" t="str">
        <f aca="false">IF($B613=J$1,$C613,"")</f>
        <v/>
      </c>
      <c r="N613" s="63" t="str">
        <f aca="false">IF($B613=N$1,$C613,"")</f>
        <v/>
      </c>
      <c r="R613" s="71" t="str">
        <f aca="false">IF($B613=R$1,$C613,"")</f>
        <v/>
      </c>
      <c r="V613" s="67" t="str">
        <f aca="false">IF($B613=V$1,$C613,"")</f>
        <v/>
      </c>
      <c r="Z613" s="63" t="str">
        <f aca="false">IF($B613=Z$1,$C613,"")</f>
        <v/>
      </c>
      <c r="AD613" s="71" t="str">
        <f aca="false">IF($B613=AD$1,$C613,"")</f>
        <v/>
      </c>
      <c r="AH613" s="67" t="str">
        <f aca="false">IF($B613=AH$1,$C613,"")</f>
        <v/>
      </c>
      <c r="AL613" s="63" t="str">
        <f aca="false">IF($B613=AL$1,$C613,"")</f>
        <v/>
      </c>
      <c r="AP613" s="71" t="str">
        <f aca="false">IF($B613=AP$1,$C613,"")</f>
        <v/>
      </c>
      <c r="AT613" s="67" t="str">
        <f aca="false">IF($B613=AT$1,$C613,"")</f>
        <v/>
      </c>
      <c r="AX613" s="63" t="str">
        <f aca="false">IF($B613=AX$1,$C613,"")</f>
        <v/>
      </c>
      <c r="BB613" s="71" t="str">
        <f aca="false">IF($B613=BB$1,$C613,"")</f>
        <v/>
      </c>
      <c r="BC613" s="75"/>
      <c r="BD613" s="75"/>
      <c r="BE613" s="75"/>
      <c r="BF613" s="67" t="str">
        <f aca="false">IF($B613=BF$1,$C613,"")</f>
        <v/>
      </c>
      <c r="BJ613" s="63" t="str">
        <f aca="false">IF($B613=BJ$1,$C613,"")</f>
        <v/>
      </c>
      <c r="BN613" s="6"/>
      <c r="BO613" s="2"/>
      <c r="BP613" s="2"/>
    </row>
    <row r="614" customFormat="false" ht="12.8" hidden="false" customHeight="false" outlineLevel="0" collapsed="false">
      <c r="A614" s="0" t="str">
        <f aca="false">IFERROR(IF(SMALL(Manquants!E$2:E$900,ROW()-1)=SMALL(Manquants!E$2:E$900,ROW()),"",SMALL(Manquants!E$2:E$900,ROW()-1)),"")</f>
        <v/>
      </c>
      <c r="B614" s="0" t="str">
        <f aca="false">IF(A614="","",VLOOKUP(A614,Manquants!E$1:F$900,2,0))</f>
        <v/>
      </c>
      <c r="C614" s="0" t="str">
        <f aca="false">IF(A614="","",SUMIFS(Manquants!AI:AI,Manquants!E:E,A614))</f>
        <v/>
      </c>
      <c r="J614" s="67" t="str">
        <f aca="false">IF($B614=J$1,$C614,"")</f>
        <v/>
      </c>
      <c r="N614" s="63" t="str">
        <f aca="false">IF($B614=N$1,$C614,"")</f>
        <v/>
      </c>
      <c r="R614" s="71" t="str">
        <f aca="false">IF($B614=R$1,$C614,"")</f>
        <v/>
      </c>
      <c r="V614" s="67" t="str">
        <f aca="false">IF($B614=V$1,$C614,"")</f>
        <v/>
      </c>
      <c r="Z614" s="63" t="str">
        <f aca="false">IF($B614=Z$1,$C614,"")</f>
        <v/>
      </c>
      <c r="AD614" s="71" t="str">
        <f aca="false">IF($B614=AD$1,$C614,"")</f>
        <v/>
      </c>
      <c r="AH614" s="67" t="str">
        <f aca="false">IF($B614=AH$1,$C614,"")</f>
        <v/>
      </c>
      <c r="AL614" s="63" t="str">
        <f aca="false">IF($B614=AL$1,$C614,"")</f>
        <v/>
      </c>
      <c r="AP614" s="71" t="str">
        <f aca="false">IF($B614=AP$1,$C614,"")</f>
        <v/>
      </c>
      <c r="AT614" s="67" t="str">
        <f aca="false">IF($B614=AT$1,$C614,"")</f>
        <v/>
      </c>
      <c r="AX614" s="63" t="str">
        <f aca="false">IF($B614=AX$1,$C614,"")</f>
        <v/>
      </c>
      <c r="BB614" s="71" t="str">
        <f aca="false">IF($B614=BB$1,$C614,"")</f>
        <v/>
      </c>
      <c r="BC614" s="75"/>
      <c r="BD614" s="75"/>
      <c r="BE614" s="75"/>
      <c r="BF614" s="67" t="str">
        <f aca="false">IF($B614=BF$1,$C614,"")</f>
        <v/>
      </c>
      <c r="BJ614" s="63" t="str">
        <f aca="false">IF($B614=BJ$1,$C614,"")</f>
        <v/>
      </c>
      <c r="BN614" s="6"/>
      <c r="BO614" s="2"/>
      <c r="BP614" s="2"/>
    </row>
    <row r="615" customFormat="false" ht="12.8" hidden="false" customHeight="false" outlineLevel="0" collapsed="false">
      <c r="A615" s="0" t="str">
        <f aca="false">IFERROR(IF(SMALL(Manquants!E$2:E$900,ROW()-1)=SMALL(Manquants!E$2:E$900,ROW()),"",SMALL(Manquants!E$2:E$900,ROW()-1)),"")</f>
        <v/>
      </c>
      <c r="B615" s="0" t="str">
        <f aca="false">IF(A615="","",VLOOKUP(A615,Manquants!E$1:F$900,2,0))</f>
        <v/>
      </c>
      <c r="C615" s="0" t="str">
        <f aca="false">IF(A615="","",SUMIFS(Manquants!AI:AI,Manquants!E:E,A615))</f>
        <v/>
      </c>
      <c r="J615" s="67" t="str">
        <f aca="false">IF($B615=J$1,$C615,"")</f>
        <v/>
      </c>
      <c r="N615" s="63" t="str">
        <f aca="false">IF($B615=N$1,$C615,"")</f>
        <v/>
      </c>
      <c r="R615" s="71" t="str">
        <f aca="false">IF($B615=R$1,$C615,"")</f>
        <v/>
      </c>
      <c r="V615" s="67" t="str">
        <f aca="false">IF($B615=V$1,$C615,"")</f>
        <v/>
      </c>
      <c r="Z615" s="63" t="str">
        <f aca="false">IF($B615=Z$1,$C615,"")</f>
        <v/>
      </c>
      <c r="AD615" s="71" t="str">
        <f aca="false">IF($B615=AD$1,$C615,"")</f>
        <v/>
      </c>
      <c r="AH615" s="67" t="str">
        <f aca="false">IF($B615=AH$1,$C615,"")</f>
        <v/>
      </c>
      <c r="AL615" s="63" t="str">
        <f aca="false">IF($B615=AL$1,$C615,"")</f>
        <v/>
      </c>
      <c r="AP615" s="71" t="str">
        <f aca="false">IF($B615=AP$1,$C615,"")</f>
        <v/>
      </c>
      <c r="AT615" s="67" t="str">
        <f aca="false">IF($B615=AT$1,$C615,"")</f>
        <v/>
      </c>
      <c r="AX615" s="63" t="str">
        <f aca="false">IF($B615=AX$1,$C615,"")</f>
        <v/>
      </c>
      <c r="BB615" s="71" t="str">
        <f aca="false">IF($B615=BB$1,$C615,"")</f>
        <v/>
      </c>
      <c r="BC615" s="75"/>
      <c r="BD615" s="75"/>
      <c r="BE615" s="75"/>
      <c r="BF615" s="67" t="str">
        <f aca="false">IF($B615=BF$1,$C615,"")</f>
        <v/>
      </c>
      <c r="BJ615" s="63" t="str">
        <f aca="false">IF($B615=BJ$1,$C615,"")</f>
        <v/>
      </c>
      <c r="BN615" s="6"/>
      <c r="BO615" s="2"/>
      <c r="BP615" s="2"/>
    </row>
    <row r="616" customFormat="false" ht="12.8" hidden="false" customHeight="false" outlineLevel="0" collapsed="false">
      <c r="A616" s="0" t="str">
        <f aca="false">IFERROR(IF(SMALL(Manquants!E$2:E$900,ROW()-1)=SMALL(Manquants!E$2:E$900,ROW()),"",SMALL(Manquants!E$2:E$900,ROW()-1)),"")</f>
        <v/>
      </c>
      <c r="B616" s="0" t="str">
        <f aca="false">IF(A616="","",VLOOKUP(A616,Manquants!E$1:F$900,2,0))</f>
        <v/>
      </c>
      <c r="C616" s="0" t="str">
        <f aca="false">IF(A616="","",SUMIFS(Manquants!AI:AI,Manquants!E:E,A616))</f>
        <v/>
      </c>
      <c r="J616" s="67" t="str">
        <f aca="false">IF($B616=J$1,$C616,"")</f>
        <v/>
      </c>
      <c r="N616" s="63" t="str">
        <f aca="false">IF($B616=N$1,$C616,"")</f>
        <v/>
      </c>
      <c r="R616" s="71" t="str">
        <f aca="false">IF($B616=R$1,$C616,"")</f>
        <v/>
      </c>
      <c r="V616" s="67" t="str">
        <f aca="false">IF($B616=V$1,$C616,"")</f>
        <v/>
      </c>
      <c r="Z616" s="63" t="str">
        <f aca="false">IF($B616=Z$1,$C616,"")</f>
        <v/>
      </c>
      <c r="AD616" s="71" t="str">
        <f aca="false">IF($B616=AD$1,$C616,"")</f>
        <v/>
      </c>
      <c r="AH616" s="67" t="str">
        <f aca="false">IF($B616=AH$1,$C616,"")</f>
        <v/>
      </c>
      <c r="AL616" s="63" t="str">
        <f aca="false">IF($B616=AL$1,$C616,"")</f>
        <v/>
      </c>
      <c r="AP616" s="71" t="str">
        <f aca="false">IF($B616=AP$1,$C616,"")</f>
        <v/>
      </c>
      <c r="AT616" s="67" t="str">
        <f aca="false">IF($B616=AT$1,$C616,"")</f>
        <v/>
      </c>
      <c r="AX616" s="63" t="str">
        <f aca="false">IF($B616=AX$1,$C616,"")</f>
        <v/>
      </c>
      <c r="BB616" s="71" t="str">
        <f aca="false">IF($B616=BB$1,$C616,"")</f>
        <v/>
      </c>
      <c r="BC616" s="75"/>
      <c r="BD616" s="75"/>
      <c r="BE616" s="75"/>
      <c r="BF616" s="67" t="str">
        <f aca="false">IF($B616=BF$1,$C616,"")</f>
        <v/>
      </c>
      <c r="BJ616" s="63" t="str">
        <f aca="false">IF($B616=BJ$1,$C616,"")</f>
        <v/>
      </c>
      <c r="BN616" s="6"/>
      <c r="BO616" s="2"/>
      <c r="BP616" s="2"/>
    </row>
    <row r="617" customFormat="false" ht="12.8" hidden="false" customHeight="false" outlineLevel="0" collapsed="false">
      <c r="A617" s="0" t="str">
        <f aca="false">IFERROR(IF(SMALL(Manquants!E$2:E$900,ROW()-1)=SMALL(Manquants!E$2:E$900,ROW()),"",SMALL(Manquants!E$2:E$900,ROW()-1)),"")</f>
        <v/>
      </c>
      <c r="B617" s="0" t="str">
        <f aca="false">IF(A617="","",VLOOKUP(A617,Manquants!E$1:F$900,2,0))</f>
        <v/>
      </c>
      <c r="C617" s="0" t="str">
        <f aca="false">IF(A617="","",SUMIFS(Manquants!AI:AI,Manquants!E:E,A617))</f>
        <v/>
      </c>
      <c r="J617" s="67" t="str">
        <f aca="false">IF($B617=J$1,$C617,"")</f>
        <v/>
      </c>
      <c r="N617" s="63" t="str">
        <f aca="false">IF($B617=N$1,$C617,"")</f>
        <v/>
      </c>
      <c r="R617" s="71" t="str">
        <f aca="false">IF($B617=R$1,$C617,"")</f>
        <v/>
      </c>
      <c r="V617" s="67" t="str">
        <f aca="false">IF($B617=V$1,$C617,"")</f>
        <v/>
      </c>
      <c r="Z617" s="63" t="str">
        <f aca="false">IF($B617=Z$1,$C617,"")</f>
        <v/>
      </c>
      <c r="AD617" s="71" t="str">
        <f aca="false">IF($B617=AD$1,$C617,"")</f>
        <v/>
      </c>
      <c r="AH617" s="67" t="str">
        <f aca="false">IF($B617=AH$1,$C617,"")</f>
        <v/>
      </c>
      <c r="AL617" s="63" t="str">
        <f aca="false">IF($B617=AL$1,$C617,"")</f>
        <v/>
      </c>
      <c r="AP617" s="71" t="str">
        <f aca="false">IF($B617=AP$1,$C617,"")</f>
        <v/>
      </c>
      <c r="AT617" s="67" t="str">
        <f aca="false">IF($B617=AT$1,$C617,"")</f>
        <v/>
      </c>
      <c r="AX617" s="63" t="str">
        <f aca="false">IF($B617=AX$1,$C617,"")</f>
        <v/>
      </c>
      <c r="BB617" s="71" t="str">
        <f aca="false">IF($B617=BB$1,$C617,"")</f>
        <v/>
      </c>
      <c r="BC617" s="75"/>
      <c r="BD617" s="75"/>
      <c r="BE617" s="75"/>
      <c r="BF617" s="67" t="str">
        <f aca="false">IF($B617=BF$1,$C617,"")</f>
        <v/>
      </c>
      <c r="BJ617" s="63" t="str">
        <f aca="false">IF($B617=BJ$1,$C617,"")</f>
        <v/>
      </c>
      <c r="BN617" s="6"/>
      <c r="BO617" s="2"/>
      <c r="BP617" s="2"/>
    </row>
    <row r="618" customFormat="false" ht="12.8" hidden="false" customHeight="false" outlineLevel="0" collapsed="false">
      <c r="A618" s="0" t="str">
        <f aca="false">IFERROR(IF(SMALL(Manquants!E$2:E$900,ROW()-1)=SMALL(Manquants!E$2:E$900,ROW()),"",SMALL(Manquants!E$2:E$900,ROW()-1)),"")</f>
        <v/>
      </c>
      <c r="B618" s="0" t="str">
        <f aca="false">IF(A618="","",VLOOKUP(A618,Manquants!E$1:F$900,2,0))</f>
        <v/>
      </c>
      <c r="C618" s="0" t="str">
        <f aca="false">IF(A618="","",SUMIFS(Manquants!AI:AI,Manquants!E:E,A618))</f>
        <v/>
      </c>
      <c r="J618" s="67" t="str">
        <f aca="false">IF($B618=J$1,$C618,"")</f>
        <v/>
      </c>
      <c r="N618" s="63" t="str">
        <f aca="false">IF($B618=N$1,$C618,"")</f>
        <v/>
      </c>
      <c r="R618" s="71" t="str">
        <f aca="false">IF($B618=R$1,$C618,"")</f>
        <v/>
      </c>
      <c r="V618" s="67" t="str">
        <f aca="false">IF($B618=V$1,$C618,"")</f>
        <v/>
      </c>
      <c r="Z618" s="63" t="str">
        <f aca="false">IF($B618=Z$1,$C618,"")</f>
        <v/>
      </c>
      <c r="AD618" s="71" t="str">
        <f aca="false">IF($B618=AD$1,$C618,"")</f>
        <v/>
      </c>
      <c r="AH618" s="67" t="str">
        <f aca="false">IF($B618=AH$1,$C618,"")</f>
        <v/>
      </c>
      <c r="AL618" s="63" t="str">
        <f aca="false">IF($B618=AL$1,$C618,"")</f>
        <v/>
      </c>
      <c r="AP618" s="71" t="str">
        <f aca="false">IF($B618=AP$1,$C618,"")</f>
        <v/>
      </c>
      <c r="AT618" s="67" t="str">
        <f aca="false">IF($B618=AT$1,$C618,"")</f>
        <v/>
      </c>
      <c r="AX618" s="63" t="str">
        <f aca="false">IF($B618=AX$1,$C618,"")</f>
        <v/>
      </c>
      <c r="BB618" s="71" t="str">
        <f aca="false">IF($B618=BB$1,$C618,"")</f>
        <v/>
      </c>
      <c r="BC618" s="75"/>
      <c r="BD618" s="75"/>
      <c r="BE618" s="75"/>
      <c r="BF618" s="67" t="str">
        <f aca="false">IF($B618=BF$1,$C618,"")</f>
        <v/>
      </c>
      <c r="BJ618" s="63" t="str">
        <f aca="false">IF($B618=BJ$1,$C618,"")</f>
        <v/>
      </c>
      <c r="BN618" s="6"/>
      <c r="BO618" s="2"/>
      <c r="BP618" s="2"/>
    </row>
    <row r="619" customFormat="false" ht="12.8" hidden="false" customHeight="false" outlineLevel="0" collapsed="false">
      <c r="A619" s="0" t="str">
        <f aca="false">IFERROR(IF(SMALL(Manquants!E$2:E$900,ROW()-1)=SMALL(Manquants!E$2:E$900,ROW()),"",SMALL(Manquants!E$2:E$900,ROW()-1)),"")</f>
        <v/>
      </c>
      <c r="B619" s="0" t="str">
        <f aca="false">IF(A619="","",VLOOKUP(A619,Manquants!E$1:F$900,2,0))</f>
        <v/>
      </c>
      <c r="C619" s="0" t="str">
        <f aca="false">IF(A619="","",SUMIFS(Manquants!AI:AI,Manquants!E:E,A619))</f>
        <v/>
      </c>
      <c r="J619" s="67" t="str">
        <f aca="false">IF($B619=J$1,$C619,"")</f>
        <v/>
      </c>
      <c r="N619" s="63" t="str">
        <f aca="false">IF($B619=N$1,$C619,"")</f>
        <v/>
      </c>
      <c r="R619" s="71" t="str">
        <f aca="false">IF($B619=R$1,$C619,"")</f>
        <v/>
      </c>
      <c r="V619" s="67" t="str">
        <f aca="false">IF($B619=V$1,$C619,"")</f>
        <v/>
      </c>
      <c r="Z619" s="63" t="str">
        <f aca="false">IF($B619=Z$1,$C619,"")</f>
        <v/>
      </c>
      <c r="AD619" s="71" t="str">
        <f aca="false">IF($B619=AD$1,$C619,"")</f>
        <v/>
      </c>
      <c r="AH619" s="67" t="str">
        <f aca="false">IF($B619=AH$1,$C619,"")</f>
        <v/>
      </c>
      <c r="AL619" s="63" t="str">
        <f aca="false">IF($B619=AL$1,$C619,"")</f>
        <v/>
      </c>
      <c r="AP619" s="71" t="str">
        <f aca="false">IF($B619=AP$1,$C619,"")</f>
        <v/>
      </c>
      <c r="AT619" s="67" t="str">
        <f aca="false">IF($B619=AT$1,$C619,"")</f>
        <v/>
      </c>
      <c r="AX619" s="63" t="str">
        <f aca="false">IF($B619=AX$1,$C619,"")</f>
        <v/>
      </c>
      <c r="BB619" s="71" t="str">
        <f aca="false">IF($B619=BB$1,$C619,"")</f>
        <v/>
      </c>
      <c r="BC619" s="75"/>
      <c r="BD619" s="75"/>
      <c r="BE619" s="75"/>
      <c r="BF619" s="67" t="str">
        <f aca="false">IF($B619=BF$1,$C619,"")</f>
        <v/>
      </c>
      <c r="BJ619" s="63" t="str">
        <f aca="false">IF($B619=BJ$1,$C619,"")</f>
        <v/>
      </c>
      <c r="BN619" s="6"/>
      <c r="BO619" s="2"/>
      <c r="BP619" s="2"/>
    </row>
    <row r="620" customFormat="false" ht="12.8" hidden="false" customHeight="false" outlineLevel="0" collapsed="false">
      <c r="A620" s="0" t="str">
        <f aca="false">IFERROR(IF(SMALL(Manquants!E$2:E$900,ROW()-1)=SMALL(Manquants!E$2:E$900,ROW()),"",SMALL(Manquants!E$2:E$900,ROW()-1)),"")</f>
        <v/>
      </c>
      <c r="B620" s="0" t="str">
        <f aca="false">IF(A620="","",VLOOKUP(A620,Manquants!E$1:F$900,2,0))</f>
        <v/>
      </c>
      <c r="C620" s="0" t="str">
        <f aca="false">IF(A620="","",SUMIFS(Manquants!AI:AI,Manquants!E:E,A620))</f>
        <v/>
      </c>
      <c r="J620" s="67" t="str">
        <f aca="false">IF($B620=J$1,$C620,"")</f>
        <v/>
      </c>
      <c r="N620" s="63" t="str">
        <f aca="false">IF($B620=N$1,$C620,"")</f>
        <v/>
      </c>
      <c r="R620" s="71" t="str">
        <f aca="false">IF($B620=R$1,$C620,"")</f>
        <v/>
      </c>
      <c r="V620" s="67" t="str">
        <f aca="false">IF($B620=V$1,$C620,"")</f>
        <v/>
      </c>
      <c r="Z620" s="63" t="str">
        <f aca="false">IF($B620=Z$1,$C620,"")</f>
        <v/>
      </c>
      <c r="AD620" s="71" t="str">
        <f aca="false">IF($B620=AD$1,$C620,"")</f>
        <v/>
      </c>
      <c r="AH620" s="67" t="str">
        <f aca="false">IF($B620=AH$1,$C620,"")</f>
        <v/>
      </c>
      <c r="AL620" s="63" t="str">
        <f aca="false">IF($B620=AL$1,$C620,"")</f>
        <v/>
      </c>
      <c r="AP620" s="71" t="str">
        <f aca="false">IF($B620=AP$1,$C620,"")</f>
        <v/>
      </c>
      <c r="AT620" s="67" t="str">
        <f aca="false">IF($B620=AT$1,$C620,"")</f>
        <v/>
      </c>
      <c r="AX620" s="63" t="str">
        <f aca="false">IF($B620=AX$1,$C620,"")</f>
        <v/>
      </c>
      <c r="BB620" s="71" t="str">
        <f aca="false">IF($B620=BB$1,$C620,"")</f>
        <v/>
      </c>
      <c r="BC620" s="75"/>
      <c r="BD620" s="75"/>
      <c r="BE620" s="75"/>
      <c r="BF620" s="67" t="str">
        <f aca="false">IF($B620=BF$1,$C620,"")</f>
        <v/>
      </c>
      <c r="BJ620" s="63" t="str">
        <f aca="false">IF($B620=BJ$1,$C620,"")</f>
        <v/>
      </c>
      <c r="BN620" s="6"/>
      <c r="BO620" s="2"/>
      <c r="BP620" s="2"/>
    </row>
    <row r="621" customFormat="false" ht="12.8" hidden="false" customHeight="false" outlineLevel="0" collapsed="false">
      <c r="A621" s="0" t="str">
        <f aca="false">IFERROR(IF(SMALL(Manquants!E$2:E$900,ROW()-1)=SMALL(Manquants!E$2:E$900,ROW()),"",SMALL(Manquants!E$2:E$900,ROW()-1)),"")</f>
        <v/>
      </c>
      <c r="B621" s="0" t="str">
        <f aca="false">IF(A621="","",VLOOKUP(A621,Manquants!E$1:F$900,2,0))</f>
        <v/>
      </c>
      <c r="C621" s="0" t="str">
        <f aca="false">IF(A621="","",SUMIFS(Manquants!AI:AI,Manquants!E:E,A621))</f>
        <v/>
      </c>
      <c r="J621" s="67" t="str">
        <f aca="false">IF($B621=J$1,$C621,"")</f>
        <v/>
      </c>
      <c r="N621" s="63" t="str">
        <f aca="false">IF($B621=N$1,$C621,"")</f>
        <v/>
      </c>
      <c r="R621" s="71" t="str">
        <f aca="false">IF($B621=R$1,$C621,"")</f>
        <v/>
      </c>
      <c r="V621" s="67" t="str">
        <f aca="false">IF($B621=V$1,$C621,"")</f>
        <v/>
      </c>
      <c r="Z621" s="63" t="str">
        <f aca="false">IF($B621=Z$1,$C621,"")</f>
        <v/>
      </c>
      <c r="AD621" s="71" t="str">
        <f aca="false">IF($B621=AD$1,$C621,"")</f>
        <v/>
      </c>
      <c r="AH621" s="67" t="str">
        <f aca="false">IF($B621=AH$1,$C621,"")</f>
        <v/>
      </c>
      <c r="AL621" s="63" t="str">
        <f aca="false">IF($B621=AL$1,$C621,"")</f>
        <v/>
      </c>
      <c r="AP621" s="71" t="str">
        <f aca="false">IF($B621=AP$1,$C621,"")</f>
        <v/>
      </c>
      <c r="AT621" s="67" t="str">
        <f aca="false">IF($B621=AT$1,$C621,"")</f>
        <v/>
      </c>
      <c r="AX621" s="63" t="str">
        <f aca="false">IF($B621=AX$1,$C621,"")</f>
        <v/>
      </c>
      <c r="BB621" s="71" t="str">
        <f aca="false">IF($B621=BB$1,$C621,"")</f>
        <v/>
      </c>
      <c r="BC621" s="75"/>
      <c r="BD621" s="75"/>
      <c r="BE621" s="75"/>
      <c r="BF621" s="67" t="str">
        <f aca="false">IF($B621=BF$1,$C621,"")</f>
        <v/>
      </c>
      <c r="BJ621" s="63" t="str">
        <f aca="false">IF($B621=BJ$1,$C621,"")</f>
        <v/>
      </c>
      <c r="BN621" s="6"/>
      <c r="BO621" s="2"/>
      <c r="BP621" s="2"/>
    </row>
    <row r="622" customFormat="false" ht="12.8" hidden="false" customHeight="false" outlineLevel="0" collapsed="false">
      <c r="A622" s="0" t="str">
        <f aca="false">IFERROR(IF(SMALL(Manquants!E$2:E$900,ROW()-1)=SMALL(Manquants!E$2:E$900,ROW()),"",SMALL(Manquants!E$2:E$900,ROW()-1)),"")</f>
        <v/>
      </c>
      <c r="B622" s="0" t="str">
        <f aca="false">IF(A622="","",VLOOKUP(A622,Manquants!E$1:F$900,2,0))</f>
        <v/>
      </c>
      <c r="C622" s="0" t="str">
        <f aca="false">IF(A622="","",SUMIFS(Manquants!AI:AI,Manquants!E:E,A622))</f>
        <v/>
      </c>
      <c r="J622" s="67" t="str">
        <f aca="false">IF($B622=J$1,$C622,"")</f>
        <v/>
      </c>
      <c r="N622" s="63" t="str">
        <f aca="false">IF($B622=N$1,$C622,"")</f>
        <v/>
      </c>
      <c r="R622" s="71" t="str">
        <f aca="false">IF($B622=R$1,$C622,"")</f>
        <v/>
      </c>
      <c r="V622" s="67" t="str">
        <f aca="false">IF($B622=V$1,$C622,"")</f>
        <v/>
      </c>
      <c r="Z622" s="63" t="str">
        <f aca="false">IF($B622=Z$1,$C622,"")</f>
        <v/>
      </c>
      <c r="AD622" s="71" t="str">
        <f aca="false">IF($B622=AD$1,$C622,"")</f>
        <v/>
      </c>
      <c r="AH622" s="67" t="str">
        <f aca="false">IF($B622=AH$1,$C622,"")</f>
        <v/>
      </c>
      <c r="AL622" s="63" t="str">
        <f aca="false">IF($B622=AL$1,$C622,"")</f>
        <v/>
      </c>
      <c r="AP622" s="71" t="str">
        <f aca="false">IF($B622=AP$1,$C622,"")</f>
        <v/>
      </c>
      <c r="AT622" s="67" t="str">
        <f aca="false">IF($B622=AT$1,$C622,"")</f>
        <v/>
      </c>
      <c r="AX622" s="63" t="str">
        <f aca="false">IF($B622=AX$1,$C622,"")</f>
        <v/>
      </c>
      <c r="BB622" s="71" t="str">
        <f aca="false">IF($B622=BB$1,$C622,"")</f>
        <v/>
      </c>
      <c r="BC622" s="75"/>
      <c r="BD622" s="75"/>
      <c r="BE622" s="75"/>
      <c r="BF622" s="67" t="str">
        <f aca="false">IF($B622=BF$1,$C622,"")</f>
        <v/>
      </c>
      <c r="BJ622" s="63" t="str">
        <f aca="false">IF($B622=BJ$1,$C622,"")</f>
        <v/>
      </c>
      <c r="BN622" s="6"/>
      <c r="BO622" s="2"/>
      <c r="BP622" s="2"/>
    </row>
    <row r="623" customFormat="false" ht="12.8" hidden="false" customHeight="false" outlineLevel="0" collapsed="false">
      <c r="A623" s="0" t="str">
        <f aca="false">IFERROR(IF(SMALL(Manquants!E$2:E$900,ROW()-1)=SMALL(Manquants!E$2:E$900,ROW()),"",SMALL(Manquants!E$2:E$900,ROW()-1)),"")</f>
        <v/>
      </c>
      <c r="B623" s="0" t="str">
        <f aca="false">IF(A623="","",VLOOKUP(A623,Manquants!E$1:F$900,2,0))</f>
        <v/>
      </c>
      <c r="C623" s="0" t="str">
        <f aca="false">IF(A623="","",SUMIFS(Manquants!AI:AI,Manquants!E:E,A623))</f>
        <v/>
      </c>
      <c r="J623" s="67" t="str">
        <f aca="false">IF($B623=J$1,$C623,"")</f>
        <v/>
      </c>
      <c r="N623" s="63" t="str">
        <f aca="false">IF($B623=N$1,$C623,"")</f>
        <v/>
      </c>
      <c r="R623" s="71" t="str">
        <f aca="false">IF($B623=R$1,$C623,"")</f>
        <v/>
      </c>
      <c r="V623" s="67" t="str">
        <f aca="false">IF($B623=V$1,$C623,"")</f>
        <v/>
      </c>
      <c r="Z623" s="63" t="str">
        <f aca="false">IF($B623=Z$1,$C623,"")</f>
        <v/>
      </c>
      <c r="AD623" s="71" t="str">
        <f aca="false">IF($B623=AD$1,$C623,"")</f>
        <v/>
      </c>
      <c r="AH623" s="67" t="str">
        <f aca="false">IF($B623=AH$1,$C623,"")</f>
        <v/>
      </c>
      <c r="AL623" s="63" t="str">
        <f aca="false">IF($B623=AL$1,$C623,"")</f>
        <v/>
      </c>
      <c r="AP623" s="71" t="str">
        <f aca="false">IF($B623=AP$1,$C623,"")</f>
        <v/>
      </c>
      <c r="AT623" s="67" t="str">
        <f aca="false">IF($B623=AT$1,$C623,"")</f>
        <v/>
      </c>
      <c r="AX623" s="63" t="str">
        <f aca="false">IF($B623=AX$1,$C623,"")</f>
        <v/>
      </c>
      <c r="BB623" s="71" t="str">
        <f aca="false">IF($B623=BB$1,$C623,"")</f>
        <v/>
      </c>
      <c r="BC623" s="75"/>
      <c r="BD623" s="75"/>
      <c r="BE623" s="75"/>
      <c r="BF623" s="67" t="str">
        <f aca="false">IF($B623=BF$1,$C623,"")</f>
        <v/>
      </c>
      <c r="BJ623" s="63" t="str">
        <f aca="false">IF($B623=BJ$1,$C623,"")</f>
        <v/>
      </c>
      <c r="BN623" s="6"/>
      <c r="BO623" s="2"/>
      <c r="BP623" s="2"/>
    </row>
    <row r="624" customFormat="false" ht="12.8" hidden="false" customHeight="false" outlineLevel="0" collapsed="false">
      <c r="A624" s="0" t="str">
        <f aca="false">IFERROR(IF(SMALL(Manquants!E$2:E$900,ROW()-1)=SMALL(Manquants!E$2:E$900,ROW()),"",SMALL(Manquants!E$2:E$900,ROW()-1)),"")</f>
        <v/>
      </c>
      <c r="B624" s="0" t="str">
        <f aca="false">IF(A624="","",VLOOKUP(A624,Manquants!E$1:F$900,2,0))</f>
        <v/>
      </c>
      <c r="C624" s="0" t="str">
        <f aca="false">IF(A624="","",SUMIFS(Manquants!AI:AI,Manquants!E:E,A624))</f>
        <v/>
      </c>
      <c r="J624" s="67" t="str">
        <f aca="false">IF($B624=J$1,$C624,"")</f>
        <v/>
      </c>
      <c r="N624" s="63" t="str">
        <f aca="false">IF($B624=N$1,$C624,"")</f>
        <v/>
      </c>
      <c r="R624" s="71" t="str">
        <f aca="false">IF($B624=R$1,$C624,"")</f>
        <v/>
      </c>
      <c r="V624" s="67" t="str">
        <f aca="false">IF($B624=V$1,$C624,"")</f>
        <v/>
      </c>
      <c r="Z624" s="63" t="str">
        <f aca="false">IF($B624=Z$1,$C624,"")</f>
        <v/>
      </c>
      <c r="AD624" s="71" t="str">
        <f aca="false">IF($B624=AD$1,$C624,"")</f>
        <v/>
      </c>
      <c r="AH624" s="67" t="str">
        <f aca="false">IF($B624=AH$1,$C624,"")</f>
        <v/>
      </c>
      <c r="AL624" s="63" t="str">
        <f aca="false">IF($B624=AL$1,$C624,"")</f>
        <v/>
      </c>
      <c r="AP624" s="71" t="str">
        <f aca="false">IF($B624=AP$1,$C624,"")</f>
        <v/>
      </c>
      <c r="AT624" s="67" t="str">
        <f aca="false">IF($B624=AT$1,$C624,"")</f>
        <v/>
      </c>
      <c r="AX624" s="63" t="str">
        <f aca="false">IF($B624=AX$1,$C624,"")</f>
        <v/>
      </c>
      <c r="BB624" s="71" t="str">
        <f aca="false">IF($B624=BB$1,$C624,"")</f>
        <v/>
      </c>
      <c r="BC624" s="75"/>
      <c r="BD624" s="75"/>
      <c r="BE624" s="75"/>
      <c r="BF624" s="67" t="str">
        <f aca="false">IF($B624=BF$1,$C624,"")</f>
        <v/>
      </c>
      <c r="BJ624" s="63" t="str">
        <f aca="false">IF($B624=BJ$1,$C624,"")</f>
        <v/>
      </c>
      <c r="BN624" s="6"/>
      <c r="BO624" s="2"/>
      <c r="BP624" s="2"/>
    </row>
    <row r="625" customFormat="false" ht="12.8" hidden="false" customHeight="false" outlineLevel="0" collapsed="false">
      <c r="A625" s="0" t="str">
        <f aca="false">IFERROR(IF(SMALL(Manquants!E$2:E$900,ROW()-1)=SMALL(Manquants!E$2:E$900,ROW()),"",SMALL(Manquants!E$2:E$900,ROW()-1)),"")</f>
        <v/>
      </c>
      <c r="B625" s="0" t="str">
        <f aca="false">IF(A625="","",VLOOKUP(A625,Manquants!E$1:F$900,2,0))</f>
        <v/>
      </c>
      <c r="C625" s="0" t="str">
        <f aca="false">IF(A625="","",SUMIFS(Manquants!AI:AI,Manquants!E:E,A625))</f>
        <v/>
      </c>
      <c r="J625" s="67" t="str">
        <f aca="false">IF($B625=J$1,$C625,"")</f>
        <v/>
      </c>
      <c r="N625" s="63" t="str">
        <f aca="false">IF($B625=N$1,$C625,"")</f>
        <v/>
      </c>
      <c r="R625" s="71" t="str">
        <f aca="false">IF($B625=R$1,$C625,"")</f>
        <v/>
      </c>
      <c r="V625" s="67" t="str">
        <f aca="false">IF($B625=V$1,$C625,"")</f>
        <v/>
      </c>
      <c r="Z625" s="63" t="str">
        <f aca="false">IF($B625=Z$1,$C625,"")</f>
        <v/>
      </c>
      <c r="AD625" s="71" t="str">
        <f aca="false">IF($B625=AD$1,$C625,"")</f>
        <v/>
      </c>
      <c r="AH625" s="67" t="str">
        <f aca="false">IF($B625=AH$1,$C625,"")</f>
        <v/>
      </c>
      <c r="AL625" s="63" t="str">
        <f aca="false">IF($B625=AL$1,$C625,"")</f>
        <v/>
      </c>
      <c r="AP625" s="71" t="str">
        <f aca="false">IF($B625=AP$1,$C625,"")</f>
        <v/>
      </c>
      <c r="AT625" s="67" t="str">
        <f aca="false">IF($B625=AT$1,$C625,"")</f>
        <v/>
      </c>
      <c r="AX625" s="63" t="str">
        <f aca="false">IF($B625=AX$1,$C625,"")</f>
        <v/>
      </c>
      <c r="BB625" s="71" t="str">
        <f aca="false">IF($B625=BB$1,$C625,"")</f>
        <v/>
      </c>
      <c r="BC625" s="75"/>
      <c r="BD625" s="75"/>
      <c r="BE625" s="75"/>
      <c r="BF625" s="67" t="str">
        <f aca="false">IF($B625=BF$1,$C625,"")</f>
        <v/>
      </c>
      <c r="BJ625" s="63" t="str">
        <f aca="false">IF($B625=BJ$1,$C625,"")</f>
        <v/>
      </c>
      <c r="BN625" s="6"/>
      <c r="BO625" s="2"/>
      <c r="BP625" s="2"/>
    </row>
    <row r="626" customFormat="false" ht="12.8" hidden="false" customHeight="false" outlineLevel="0" collapsed="false">
      <c r="A626" s="0" t="str">
        <f aca="false">IFERROR(IF(SMALL(Manquants!E$2:E$900,ROW()-1)=SMALL(Manquants!E$2:E$900,ROW()),"",SMALL(Manquants!E$2:E$900,ROW()-1)),"")</f>
        <v/>
      </c>
      <c r="B626" s="0" t="str">
        <f aca="false">IF(A626="","",VLOOKUP(A626,Manquants!E$1:F$900,2,0))</f>
        <v/>
      </c>
      <c r="C626" s="0" t="str">
        <f aca="false">IF(A626="","",SUMIFS(Manquants!AI:AI,Manquants!E:E,A626))</f>
        <v/>
      </c>
      <c r="J626" s="67" t="str">
        <f aca="false">IF($B626=J$1,$C626,"")</f>
        <v/>
      </c>
      <c r="N626" s="63" t="str">
        <f aca="false">IF($B626=N$1,$C626,"")</f>
        <v/>
      </c>
      <c r="R626" s="71" t="str">
        <f aca="false">IF($B626=R$1,$C626,"")</f>
        <v/>
      </c>
      <c r="V626" s="67" t="str">
        <f aca="false">IF($B626=V$1,$C626,"")</f>
        <v/>
      </c>
      <c r="Z626" s="63" t="str">
        <f aca="false">IF($B626=Z$1,$C626,"")</f>
        <v/>
      </c>
      <c r="AD626" s="71" t="str">
        <f aca="false">IF($B626=AD$1,$C626,"")</f>
        <v/>
      </c>
      <c r="AH626" s="67" t="str">
        <f aca="false">IF($B626=AH$1,$C626,"")</f>
        <v/>
      </c>
      <c r="AL626" s="63" t="str">
        <f aca="false">IF($B626=AL$1,$C626,"")</f>
        <v/>
      </c>
      <c r="AP626" s="71" t="str">
        <f aca="false">IF($B626=AP$1,$C626,"")</f>
        <v/>
      </c>
      <c r="AT626" s="67" t="str">
        <f aca="false">IF($B626=AT$1,$C626,"")</f>
        <v/>
      </c>
      <c r="AX626" s="63" t="str">
        <f aca="false">IF($B626=AX$1,$C626,"")</f>
        <v/>
      </c>
      <c r="BB626" s="71" t="str">
        <f aca="false">IF($B626=BB$1,$C626,"")</f>
        <v/>
      </c>
      <c r="BC626" s="75"/>
      <c r="BD626" s="75"/>
      <c r="BE626" s="75"/>
      <c r="BF626" s="67" t="str">
        <f aca="false">IF($B626=BF$1,$C626,"")</f>
        <v/>
      </c>
      <c r="BJ626" s="63" t="str">
        <f aca="false">IF($B626=BJ$1,$C626,"")</f>
        <v/>
      </c>
      <c r="BN626" s="6"/>
      <c r="BO626" s="2"/>
      <c r="BP626" s="2"/>
    </row>
    <row r="627" customFormat="false" ht="12.8" hidden="false" customHeight="false" outlineLevel="0" collapsed="false">
      <c r="A627" s="0" t="str">
        <f aca="false">IFERROR(IF(SMALL(Manquants!E$2:E$900,ROW()-1)=SMALL(Manquants!E$2:E$900,ROW()),"",SMALL(Manquants!E$2:E$900,ROW()-1)),"")</f>
        <v/>
      </c>
      <c r="B627" s="0" t="str">
        <f aca="false">IF(A627="","",VLOOKUP(A627,Manquants!E$1:F$900,2,0))</f>
        <v/>
      </c>
      <c r="C627" s="0" t="str">
        <f aca="false">IF(A627="","",SUMIFS(Manquants!AI:AI,Manquants!E:E,A627))</f>
        <v/>
      </c>
      <c r="J627" s="67" t="str">
        <f aca="false">IF($B627=J$1,$C627,"")</f>
        <v/>
      </c>
      <c r="N627" s="63" t="str">
        <f aca="false">IF($B627=N$1,$C627,"")</f>
        <v/>
      </c>
      <c r="R627" s="71" t="str">
        <f aca="false">IF($B627=R$1,$C627,"")</f>
        <v/>
      </c>
      <c r="V627" s="67" t="str">
        <f aca="false">IF($B627=V$1,$C627,"")</f>
        <v/>
      </c>
      <c r="Z627" s="63" t="str">
        <f aca="false">IF($B627=Z$1,$C627,"")</f>
        <v/>
      </c>
      <c r="AD627" s="71" t="str">
        <f aca="false">IF($B627=AD$1,$C627,"")</f>
        <v/>
      </c>
      <c r="AH627" s="67" t="str">
        <f aca="false">IF($B627=AH$1,$C627,"")</f>
        <v/>
      </c>
      <c r="AL627" s="63" t="str">
        <f aca="false">IF($B627=AL$1,$C627,"")</f>
        <v/>
      </c>
      <c r="AP627" s="71" t="str">
        <f aca="false">IF($B627=AP$1,$C627,"")</f>
        <v/>
      </c>
      <c r="AT627" s="67" t="str">
        <f aca="false">IF($B627=AT$1,$C627,"")</f>
        <v/>
      </c>
      <c r="AX627" s="63" t="str">
        <f aca="false">IF($B627=AX$1,$C627,"")</f>
        <v/>
      </c>
      <c r="BB627" s="71" t="str">
        <f aca="false">IF($B627=BB$1,$C627,"")</f>
        <v/>
      </c>
      <c r="BC627" s="75"/>
      <c r="BD627" s="75"/>
      <c r="BE627" s="75"/>
      <c r="BF627" s="67" t="str">
        <f aca="false">IF($B627=BF$1,$C627,"")</f>
        <v/>
      </c>
      <c r="BJ627" s="63" t="str">
        <f aca="false">IF($B627=BJ$1,$C627,"")</f>
        <v/>
      </c>
      <c r="BN627" s="6"/>
      <c r="BO627" s="2"/>
      <c r="BP627" s="2"/>
    </row>
    <row r="628" customFormat="false" ht="12.8" hidden="false" customHeight="false" outlineLevel="0" collapsed="false">
      <c r="A628" s="0" t="str">
        <f aca="false">IFERROR(IF(SMALL(Manquants!E$2:E$900,ROW()-1)=SMALL(Manquants!E$2:E$900,ROW()),"",SMALL(Manquants!E$2:E$900,ROW()-1)),"")</f>
        <v/>
      </c>
      <c r="B628" s="0" t="str">
        <f aca="false">IF(A628="","",VLOOKUP(A628,Manquants!E$1:F$900,2,0))</f>
        <v/>
      </c>
      <c r="C628" s="0" t="str">
        <f aca="false">IF(A628="","",SUMIFS(Manquants!AI:AI,Manquants!E:E,A628))</f>
        <v/>
      </c>
      <c r="J628" s="67" t="str">
        <f aca="false">IF($B628=J$1,$C628,"")</f>
        <v/>
      </c>
      <c r="N628" s="63" t="str">
        <f aca="false">IF($B628=N$1,$C628,"")</f>
        <v/>
      </c>
      <c r="R628" s="71" t="str">
        <f aca="false">IF($B628=R$1,$C628,"")</f>
        <v/>
      </c>
      <c r="V628" s="67" t="str">
        <f aca="false">IF($B628=V$1,$C628,"")</f>
        <v/>
      </c>
      <c r="Z628" s="63" t="str">
        <f aca="false">IF($B628=Z$1,$C628,"")</f>
        <v/>
      </c>
      <c r="AD628" s="71" t="str">
        <f aca="false">IF($B628=AD$1,$C628,"")</f>
        <v/>
      </c>
      <c r="AH628" s="67" t="str">
        <f aca="false">IF($B628=AH$1,$C628,"")</f>
        <v/>
      </c>
      <c r="AL628" s="63" t="str">
        <f aca="false">IF($B628=AL$1,$C628,"")</f>
        <v/>
      </c>
      <c r="AP628" s="71" t="str">
        <f aca="false">IF($B628=AP$1,$C628,"")</f>
        <v/>
      </c>
      <c r="AT628" s="67" t="str">
        <f aca="false">IF($B628=AT$1,$C628,"")</f>
        <v/>
      </c>
      <c r="AX628" s="63" t="str">
        <f aca="false">IF($B628=AX$1,$C628,"")</f>
        <v/>
      </c>
      <c r="BB628" s="71" t="str">
        <f aca="false">IF($B628=BB$1,$C628,"")</f>
        <v/>
      </c>
      <c r="BC628" s="75"/>
      <c r="BD628" s="75"/>
      <c r="BE628" s="75"/>
      <c r="BF628" s="67" t="str">
        <f aca="false">IF($B628=BF$1,$C628,"")</f>
        <v/>
      </c>
      <c r="BJ628" s="63" t="str">
        <f aca="false">IF($B628=BJ$1,$C628,"")</f>
        <v/>
      </c>
      <c r="BN628" s="6"/>
      <c r="BO628" s="2"/>
      <c r="BP628" s="2"/>
    </row>
    <row r="629" customFormat="false" ht="12.8" hidden="false" customHeight="false" outlineLevel="0" collapsed="false">
      <c r="A629" s="0" t="str">
        <f aca="false">IFERROR(IF(SMALL(Manquants!E$2:E$900,ROW()-1)=SMALL(Manquants!E$2:E$900,ROW()),"",SMALL(Manquants!E$2:E$900,ROW()-1)),"")</f>
        <v/>
      </c>
      <c r="B629" s="0" t="str">
        <f aca="false">IF(A629="","",VLOOKUP(A629,Manquants!E$1:F$900,2,0))</f>
        <v/>
      </c>
      <c r="C629" s="0" t="str">
        <f aca="false">IF(A629="","",SUMIFS(Manquants!AI:AI,Manquants!E:E,A629))</f>
        <v/>
      </c>
      <c r="J629" s="67" t="str">
        <f aca="false">IF($B629=J$1,$C629,"")</f>
        <v/>
      </c>
      <c r="N629" s="63" t="str">
        <f aca="false">IF($B629=N$1,$C629,"")</f>
        <v/>
      </c>
      <c r="R629" s="71" t="str">
        <f aca="false">IF($B629=R$1,$C629,"")</f>
        <v/>
      </c>
      <c r="V629" s="67" t="str">
        <f aca="false">IF($B629=V$1,$C629,"")</f>
        <v/>
      </c>
      <c r="Z629" s="63" t="str">
        <f aca="false">IF($B629=Z$1,$C629,"")</f>
        <v/>
      </c>
      <c r="AD629" s="71" t="str">
        <f aca="false">IF($B629=AD$1,$C629,"")</f>
        <v/>
      </c>
      <c r="AH629" s="67" t="str">
        <f aca="false">IF($B629=AH$1,$C629,"")</f>
        <v/>
      </c>
      <c r="AL629" s="63" t="str">
        <f aca="false">IF($B629=AL$1,$C629,"")</f>
        <v/>
      </c>
      <c r="AP629" s="71" t="str">
        <f aca="false">IF($B629=AP$1,$C629,"")</f>
        <v/>
      </c>
      <c r="AT629" s="67" t="str">
        <f aca="false">IF($B629=AT$1,$C629,"")</f>
        <v/>
      </c>
      <c r="AX629" s="63" t="str">
        <f aca="false">IF($B629=AX$1,$C629,"")</f>
        <v/>
      </c>
      <c r="BB629" s="71" t="str">
        <f aca="false">IF($B629=BB$1,$C629,"")</f>
        <v/>
      </c>
      <c r="BC629" s="75"/>
      <c r="BD629" s="75"/>
      <c r="BE629" s="75"/>
      <c r="BF629" s="67" t="str">
        <f aca="false">IF($B629=BF$1,$C629,"")</f>
        <v/>
      </c>
      <c r="BJ629" s="63" t="str">
        <f aca="false">IF($B629=BJ$1,$C629,"")</f>
        <v/>
      </c>
      <c r="BN629" s="6"/>
      <c r="BO629" s="2"/>
      <c r="BP629" s="2"/>
    </row>
    <row r="630" customFormat="false" ht="12.8" hidden="false" customHeight="false" outlineLevel="0" collapsed="false">
      <c r="A630" s="0" t="str">
        <f aca="false">IFERROR(IF(SMALL(Manquants!E$2:E$900,ROW()-1)=SMALL(Manquants!E$2:E$900,ROW()),"",SMALL(Manquants!E$2:E$900,ROW()-1)),"")</f>
        <v/>
      </c>
      <c r="B630" s="0" t="str">
        <f aca="false">IF(A630="","",VLOOKUP(A630,Manquants!E$1:F$900,2,0))</f>
        <v/>
      </c>
      <c r="C630" s="0" t="str">
        <f aca="false">IF(A630="","",SUMIFS(Manquants!AI:AI,Manquants!E:E,A630))</f>
        <v/>
      </c>
      <c r="J630" s="67" t="str">
        <f aca="false">IF($B630=J$1,$C630,"")</f>
        <v/>
      </c>
      <c r="N630" s="63" t="str">
        <f aca="false">IF($B630=N$1,$C630,"")</f>
        <v/>
      </c>
      <c r="R630" s="71" t="str">
        <f aca="false">IF($B630=R$1,$C630,"")</f>
        <v/>
      </c>
      <c r="V630" s="67" t="str">
        <f aca="false">IF($B630=V$1,$C630,"")</f>
        <v/>
      </c>
      <c r="Z630" s="63" t="str">
        <f aca="false">IF($B630=Z$1,$C630,"")</f>
        <v/>
      </c>
      <c r="AD630" s="71" t="str">
        <f aca="false">IF($B630=AD$1,$C630,"")</f>
        <v/>
      </c>
      <c r="AH630" s="67" t="str">
        <f aca="false">IF($B630=AH$1,$C630,"")</f>
        <v/>
      </c>
      <c r="AL630" s="63" t="str">
        <f aca="false">IF($B630=AL$1,$C630,"")</f>
        <v/>
      </c>
      <c r="AP630" s="71" t="str">
        <f aca="false">IF($B630=AP$1,$C630,"")</f>
        <v/>
      </c>
      <c r="AT630" s="67" t="str">
        <f aca="false">IF($B630=AT$1,$C630,"")</f>
        <v/>
      </c>
      <c r="AX630" s="63" t="str">
        <f aca="false">IF($B630=AX$1,$C630,"")</f>
        <v/>
      </c>
      <c r="BB630" s="71" t="str">
        <f aca="false">IF($B630=BB$1,$C630,"")</f>
        <v/>
      </c>
      <c r="BC630" s="75"/>
      <c r="BD630" s="75"/>
      <c r="BE630" s="75"/>
      <c r="BF630" s="67" t="str">
        <f aca="false">IF($B630=BF$1,$C630,"")</f>
        <v/>
      </c>
      <c r="BJ630" s="63" t="str">
        <f aca="false">IF($B630=BJ$1,$C630,"")</f>
        <v/>
      </c>
      <c r="BN630" s="6"/>
      <c r="BO630" s="2"/>
      <c r="BP630" s="2"/>
    </row>
    <row r="631" customFormat="false" ht="12.8" hidden="false" customHeight="false" outlineLevel="0" collapsed="false">
      <c r="A631" s="0" t="str">
        <f aca="false">IFERROR(IF(SMALL(Manquants!E$2:E$900,ROW()-1)=SMALL(Manquants!E$2:E$900,ROW()),"",SMALL(Manquants!E$2:E$900,ROW()-1)),"")</f>
        <v/>
      </c>
      <c r="B631" s="0" t="str">
        <f aca="false">IF(A631="","",VLOOKUP(A631,Manquants!E$1:F$900,2,0))</f>
        <v/>
      </c>
      <c r="C631" s="0" t="str">
        <f aca="false">IF(A631="","",SUMIFS(Manquants!AI:AI,Manquants!E:E,A631))</f>
        <v/>
      </c>
      <c r="J631" s="67" t="str">
        <f aca="false">IF($B631=J$1,$C631,"")</f>
        <v/>
      </c>
      <c r="N631" s="63" t="str">
        <f aca="false">IF($B631=N$1,$C631,"")</f>
        <v/>
      </c>
      <c r="R631" s="71" t="str">
        <f aca="false">IF($B631=R$1,$C631,"")</f>
        <v/>
      </c>
      <c r="V631" s="67" t="str">
        <f aca="false">IF($B631=V$1,$C631,"")</f>
        <v/>
      </c>
      <c r="Z631" s="63" t="str">
        <f aca="false">IF($B631=Z$1,$C631,"")</f>
        <v/>
      </c>
      <c r="AD631" s="71" t="str">
        <f aca="false">IF($B631=AD$1,$C631,"")</f>
        <v/>
      </c>
      <c r="AH631" s="67" t="str">
        <f aca="false">IF($B631=AH$1,$C631,"")</f>
        <v/>
      </c>
      <c r="AL631" s="63" t="str">
        <f aca="false">IF($B631=AL$1,$C631,"")</f>
        <v/>
      </c>
      <c r="AP631" s="71" t="str">
        <f aca="false">IF($B631=AP$1,$C631,"")</f>
        <v/>
      </c>
      <c r="AT631" s="67" t="str">
        <f aca="false">IF($B631=AT$1,$C631,"")</f>
        <v/>
      </c>
      <c r="AX631" s="63" t="str">
        <f aca="false">IF($B631=AX$1,$C631,"")</f>
        <v/>
      </c>
      <c r="BB631" s="71" t="str">
        <f aca="false">IF($B631=BB$1,$C631,"")</f>
        <v/>
      </c>
      <c r="BC631" s="75"/>
      <c r="BD631" s="75"/>
      <c r="BE631" s="75"/>
      <c r="BF631" s="67" t="str">
        <f aca="false">IF($B631=BF$1,$C631,"")</f>
        <v/>
      </c>
      <c r="BJ631" s="63" t="str">
        <f aca="false">IF($B631=BJ$1,$C631,"")</f>
        <v/>
      </c>
      <c r="BN631" s="6"/>
      <c r="BO631" s="2"/>
      <c r="BP631" s="2"/>
    </row>
    <row r="632" customFormat="false" ht="12.8" hidden="false" customHeight="false" outlineLevel="0" collapsed="false">
      <c r="A632" s="0" t="str">
        <f aca="false">IFERROR(IF(SMALL(Manquants!E$2:E$900,ROW()-1)=SMALL(Manquants!E$2:E$900,ROW()),"",SMALL(Manquants!E$2:E$900,ROW()-1)),"")</f>
        <v/>
      </c>
      <c r="B632" s="0" t="str">
        <f aca="false">IF(A632="","",VLOOKUP(A632,Manquants!E$1:F$900,2,0))</f>
        <v/>
      </c>
      <c r="C632" s="0" t="str">
        <f aca="false">IF(A632="","",SUMIFS(Manquants!AI:AI,Manquants!E:E,A632))</f>
        <v/>
      </c>
      <c r="J632" s="67" t="str">
        <f aca="false">IF($B632=J$1,$C632,"")</f>
        <v/>
      </c>
      <c r="N632" s="63" t="str">
        <f aca="false">IF($B632=N$1,$C632,"")</f>
        <v/>
      </c>
      <c r="R632" s="71" t="str">
        <f aca="false">IF($B632=R$1,$C632,"")</f>
        <v/>
      </c>
      <c r="V632" s="67" t="str">
        <f aca="false">IF($B632=V$1,$C632,"")</f>
        <v/>
      </c>
      <c r="Z632" s="63" t="str">
        <f aca="false">IF($B632=Z$1,$C632,"")</f>
        <v/>
      </c>
      <c r="AD632" s="71" t="str">
        <f aca="false">IF($B632=AD$1,$C632,"")</f>
        <v/>
      </c>
      <c r="AH632" s="67" t="str">
        <f aca="false">IF($B632=AH$1,$C632,"")</f>
        <v/>
      </c>
      <c r="AL632" s="63" t="str">
        <f aca="false">IF($B632=AL$1,$C632,"")</f>
        <v/>
      </c>
      <c r="AP632" s="71" t="str">
        <f aca="false">IF($B632=AP$1,$C632,"")</f>
        <v/>
      </c>
      <c r="AT632" s="67" t="str">
        <f aca="false">IF($B632=AT$1,$C632,"")</f>
        <v/>
      </c>
      <c r="AX632" s="63" t="str">
        <f aca="false">IF($B632=AX$1,$C632,"")</f>
        <v/>
      </c>
      <c r="BB632" s="71" t="str">
        <f aca="false">IF($B632=BB$1,$C632,"")</f>
        <v/>
      </c>
      <c r="BC632" s="75"/>
      <c r="BD632" s="75"/>
      <c r="BE632" s="75"/>
      <c r="BF632" s="67" t="str">
        <f aca="false">IF($B632=BF$1,$C632,"")</f>
        <v/>
      </c>
      <c r="BJ632" s="63" t="str">
        <f aca="false">IF($B632=BJ$1,$C632,"")</f>
        <v/>
      </c>
      <c r="BN632" s="6"/>
      <c r="BO632" s="2"/>
      <c r="BP632" s="2"/>
    </row>
    <row r="633" customFormat="false" ht="12.8" hidden="false" customHeight="false" outlineLevel="0" collapsed="false">
      <c r="A633" s="0" t="str">
        <f aca="false">IFERROR(IF(SMALL(Manquants!E$2:E$900,ROW()-1)=SMALL(Manquants!E$2:E$900,ROW()),"",SMALL(Manquants!E$2:E$900,ROW()-1)),"")</f>
        <v/>
      </c>
      <c r="B633" s="0" t="str">
        <f aca="false">IF(A633="","",VLOOKUP(A633,Manquants!E$1:F$900,2,0))</f>
        <v/>
      </c>
      <c r="C633" s="0" t="str">
        <f aca="false">IF(A633="","",SUMIFS(Manquants!AI:AI,Manquants!E:E,A633))</f>
        <v/>
      </c>
      <c r="J633" s="67" t="str">
        <f aca="false">IF($B633=J$1,$C633,"")</f>
        <v/>
      </c>
      <c r="N633" s="63" t="str">
        <f aca="false">IF($B633=N$1,$C633,"")</f>
        <v/>
      </c>
      <c r="R633" s="71" t="str">
        <f aca="false">IF($B633=R$1,$C633,"")</f>
        <v/>
      </c>
      <c r="V633" s="67" t="str">
        <f aca="false">IF($B633=V$1,$C633,"")</f>
        <v/>
      </c>
      <c r="Z633" s="63" t="str">
        <f aca="false">IF($B633=Z$1,$C633,"")</f>
        <v/>
      </c>
      <c r="AD633" s="71" t="str">
        <f aca="false">IF($B633=AD$1,$C633,"")</f>
        <v/>
      </c>
      <c r="AH633" s="67" t="str">
        <f aca="false">IF($B633=AH$1,$C633,"")</f>
        <v/>
      </c>
      <c r="AL633" s="63" t="str">
        <f aca="false">IF($B633=AL$1,$C633,"")</f>
        <v/>
      </c>
      <c r="AP633" s="71" t="str">
        <f aca="false">IF($B633=AP$1,$C633,"")</f>
        <v/>
      </c>
      <c r="AT633" s="67" t="str">
        <f aca="false">IF($B633=AT$1,$C633,"")</f>
        <v/>
      </c>
      <c r="AX633" s="63" t="str">
        <f aca="false">IF($B633=AX$1,$C633,"")</f>
        <v/>
      </c>
      <c r="BB633" s="71" t="str">
        <f aca="false">IF($B633=BB$1,$C633,"")</f>
        <v/>
      </c>
      <c r="BC633" s="75"/>
      <c r="BD633" s="75"/>
      <c r="BE633" s="75"/>
      <c r="BF633" s="67" t="str">
        <f aca="false">IF($B633=BF$1,$C633,"")</f>
        <v/>
      </c>
      <c r="BJ633" s="63" t="str">
        <f aca="false">IF($B633=BJ$1,$C633,"")</f>
        <v/>
      </c>
      <c r="BN633" s="6"/>
      <c r="BO633" s="2"/>
      <c r="BP633" s="2"/>
    </row>
    <row r="634" customFormat="false" ht="12.8" hidden="false" customHeight="false" outlineLevel="0" collapsed="false">
      <c r="A634" s="0" t="str">
        <f aca="false">IFERROR(IF(SMALL(Manquants!E$2:E$900,ROW()-1)=SMALL(Manquants!E$2:E$900,ROW()),"",SMALL(Manquants!E$2:E$900,ROW()-1)),"")</f>
        <v/>
      </c>
      <c r="B634" s="0" t="str">
        <f aca="false">IF(A634="","",VLOOKUP(A634,Manquants!E$1:F$900,2,0))</f>
        <v/>
      </c>
      <c r="C634" s="0" t="str">
        <f aca="false">IF(A634="","",SUMIFS(Manquants!AI:AI,Manquants!E:E,A634))</f>
        <v/>
      </c>
      <c r="J634" s="67" t="str">
        <f aca="false">IF($B634=J$1,$C634,"")</f>
        <v/>
      </c>
      <c r="N634" s="63" t="str">
        <f aca="false">IF($B634=N$1,$C634,"")</f>
        <v/>
      </c>
      <c r="R634" s="71" t="str">
        <f aca="false">IF($B634=R$1,$C634,"")</f>
        <v/>
      </c>
      <c r="V634" s="67" t="str">
        <f aca="false">IF($B634=V$1,$C634,"")</f>
        <v/>
      </c>
      <c r="Z634" s="63" t="str">
        <f aca="false">IF($B634=Z$1,$C634,"")</f>
        <v/>
      </c>
      <c r="AD634" s="71" t="str">
        <f aca="false">IF($B634=AD$1,$C634,"")</f>
        <v/>
      </c>
      <c r="AH634" s="67" t="str">
        <f aca="false">IF($B634=AH$1,$C634,"")</f>
        <v/>
      </c>
      <c r="AL634" s="63" t="str">
        <f aca="false">IF($B634=AL$1,$C634,"")</f>
        <v/>
      </c>
      <c r="AP634" s="71" t="str">
        <f aca="false">IF($B634=AP$1,$C634,"")</f>
        <v/>
      </c>
      <c r="AT634" s="67" t="str">
        <f aca="false">IF($B634=AT$1,$C634,"")</f>
        <v/>
      </c>
      <c r="AX634" s="63" t="str">
        <f aca="false">IF($B634=AX$1,$C634,"")</f>
        <v/>
      </c>
      <c r="BB634" s="71" t="str">
        <f aca="false">IF($B634=BB$1,$C634,"")</f>
        <v/>
      </c>
      <c r="BC634" s="75"/>
      <c r="BD634" s="75"/>
      <c r="BE634" s="75"/>
      <c r="BF634" s="67" t="str">
        <f aca="false">IF($B634=BF$1,$C634,"")</f>
        <v/>
      </c>
      <c r="BJ634" s="63" t="str">
        <f aca="false">IF($B634=BJ$1,$C634,"")</f>
        <v/>
      </c>
      <c r="BN634" s="6"/>
      <c r="BO634" s="2"/>
      <c r="BP634" s="2"/>
    </row>
    <row r="635" customFormat="false" ht="12.8" hidden="false" customHeight="false" outlineLevel="0" collapsed="false">
      <c r="A635" s="0" t="str">
        <f aca="false">IFERROR(IF(SMALL(Manquants!E$2:E$900,ROW()-1)=SMALL(Manquants!E$2:E$900,ROW()),"",SMALL(Manquants!E$2:E$900,ROW()-1)),"")</f>
        <v/>
      </c>
      <c r="B635" s="0" t="str">
        <f aca="false">IF(A635="","",VLOOKUP(A635,Manquants!E$1:F$900,2,0))</f>
        <v/>
      </c>
      <c r="C635" s="0" t="str">
        <f aca="false">IF(A635="","",SUMIFS(Manquants!AI:AI,Manquants!E:E,A635))</f>
        <v/>
      </c>
      <c r="J635" s="67" t="str">
        <f aca="false">IF($B635=J$1,$C635,"")</f>
        <v/>
      </c>
      <c r="N635" s="63" t="str">
        <f aca="false">IF($B635=N$1,$C635,"")</f>
        <v/>
      </c>
      <c r="R635" s="71" t="str">
        <f aca="false">IF($B635=R$1,$C635,"")</f>
        <v/>
      </c>
      <c r="V635" s="67" t="str">
        <f aca="false">IF($B635=V$1,$C635,"")</f>
        <v/>
      </c>
      <c r="Z635" s="63" t="str">
        <f aca="false">IF($B635=Z$1,$C635,"")</f>
        <v/>
      </c>
      <c r="AD635" s="71" t="str">
        <f aca="false">IF($B635=AD$1,$C635,"")</f>
        <v/>
      </c>
      <c r="AH635" s="67" t="str">
        <f aca="false">IF($B635=AH$1,$C635,"")</f>
        <v/>
      </c>
      <c r="AL635" s="63" t="str">
        <f aca="false">IF($B635=AL$1,$C635,"")</f>
        <v/>
      </c>
      <c r="AP635" s="71" t="str">
        <f aca="false">IF($B635=AP$1,$C635,"")</f>
        <v/>
      </c>
      <c r="AT635" s="67" t="str">
        <f aca="false">IF($B635=AT$1,$C635,"")</f>
        <v/>
      </c>
      <c r="AX635" s="63" t="str">
        <f aca="false">IF($B635=AX$1,$C635,"")</f>
        <v/>
      </c>
      <c r="BB635" s="71" t="str">
        <f aca="false">IF($B635=BB$1,$C635,"")</f>
        <v/>
      </c>
      <c r="BC635" s="75"/>
      <c r="BD635" s="75"/>
      <c r="BE635" s="75"/>
      <c r="BF635" s="67" t="str">
        <f aca="false">IF($B635=BF$1,$C635,"")</f>
        <v/>
      </c>
      <c r="BJ635" s="63" t="str">
        <f aca="false">IF($B635=BJ$1,$C635,"")</f>
        <v/>
      </c>
      <c r="BN635" s="6"/>
      <c r="BO635" s="2"/>
      <c r="BP635" s="2"/>
    </row>
    <row r="636" customFormat="false" ht="12.8" hidden="false" customHeight="false" outlineLevel="0" collapsed="false">
      <c r="A636" s="0" t="str">
        <f aca="false">IFERROR(IF(SMALL(Manquants!E$2:E$900,ROW()-1)=SMALL(Manquants!E$2:E$900,ROW()),"",SMALL(Manquants!E$2:E$900,ROW()-1)),"")</f>
        <v/>
      </c>
      <c r="B636" s="0" t="str">
        <f aca="false">IF(A636="","",VLOOKUP(A636,Manquants!E$1:F$900,2,0))</f>
        <v/>
      </c>
      <c r="C636" s="0" t="str">
        <f aca="false">IF(A636="","",SUMIFS(Manquants!AI:AI,Manquants!E:E,A636))</f>
        <v/>
      </c>
      <c r="J636" s="67" t="str">
        <f aca="false">IF($B636=J$1,$C636,"")</f>
        <v/>
      </c>
      <c r="N636" s="63" t="str">
        <f aca="false">IF($B636=N$1,$C636,"")</f>
        <v/>
      </c>
      <c r="R636" s="71" t="str">
        <f aca="false">IF($B636=R$1,$C636,"")</f>
        <v/>
      </c>
      <c r="V636" s="67" t="str">
        <f aca="false">IF($B636=V$1,$C636,"")</f>
        <v/>
      </c>
      <c r="Z636" s="63" t="str">
        <f aca="false">IF($B636=Z$1,$C636,"")</f>
        <v/>
      </c>
      <c r="AD636" s="71" t="str">
        <f aca="false">IF($B636=AD$1,$C636,"")</f>
        <v/>
      </c>
      <c r="AH636" s="67" t="str">
        <f aca="false">IF($B636=AH$1,$C636,"")</f>
        <v/>
      </c>
      <c r="AL636" s="63" t="str">
        <f aca="false">IF($B636=AL$1,$C636,"")</f>
        <v/>
      </c>
      <c r="AP636" s="71" t="str">
        <f aca="false">IF($B636=AP$1,$C636,"")</f>
        <v/>
      </c>
      <c r="AT636" s="67" t="str">
        <f aca="false">IF($B636=AT$1,$C636,"")</f>
        <v/>
      </c>
      <c r="AX636" s="63" t="str">
        <f aca="false">IF($B636=AX$1,$C636,"")</f>
        <v/>
      </c>
      <c r="BB636" s="71" t="str">
        <f aca="false">IF($B636=BB$1,$C636,"")</f>
        <v/>
      </c>
      <c r="BC636" s="75"/>
      <c r="BD636" s="75"/>
      <c r="BE636" s="75"/>
      <c r="BF636" s="67" t="str">
        <f aca="false">IF($B636=BF$1,$C636,"")</f>
        <v/>
      </c>
      <c r="BJ636" s="63" t="str">
        <f aca="false">IF($B636=BJ$1,$C636,"")</f>
        <v/>
      </c>
      <c r="BN636" s="6"/>
      <c r="BO636" s="2"/>
      <c r="BP636" s="2"/>
    </row>
    <row r="637" customFormat="false" ht="12.8" hidden="false" customHeight="false" outlineLevel="0" collapsed="false">
      <c r="A637" s="0" t="str">
        <f aca="false">IFERROR(IF(SMALL(Manquants!E$2:E$900,ROW()-1)=SMALL(Manquants!E$2:E$900,ROW()),"",SMALL(Manquants!E$2:E$900,ROW()-1)),"")</f>
        <v/>
      </c>
      <c r="B637" s="0" t="str">
        <f aca="false">IF(A637="","",VLOOKUP(A637,Manquants!E$1:F$900,2,0))</f>
        <v/>
      </c>
      <c r="C637" s="0" t="str">
        <f aca="false">IF(A637="","",SUMIFS(Manquants!AI:AI,Manquants!E:E,A637))</f>
        <v/>
      </c>
      <c r="J637" s="67" t="str">
        <f aca="false">IF($B637=J$1,$C637,"")</f>
        <v/>
      </c>
      <c r="N637" s="63" t="str">
        <f aca="false">IF($B637=N$1,$C637,"")</f>
        <v/>
      </c>
      <c r="R637" s="71" t="str">
        <f aca="false">IF($B637=R$1,$C637,"")</f>
        <v/>
      </c>
      <c r="V637" s="67" t="str">
        <f aca="false">IF($B637=V$1,$C637,"")</f>
        <v/>
      </c>
      <c r="Z637" s="63" t="str">
        <f aca="false">IF($B637=Z$1,$C637,"")</f>
        <v/>
      </c>
      <c r="AD637" s="71" t="str">
        <f aca="false">IF($B637=AD$1,$C637,"")</f>
        <v/>
      </c>
      <c r="AH637" s="67" t="str">
        <f aca="false">IF($B637=AH$1,$C637,"")</f>
        <v/>
      </c>
      <c r="AL637" s="63" t="str">
        <f aca="false">IF($B637=AL$1,$C637,"")</f>
        <v/>
      </c>
      <c r="AP637" s="71" t="str">
        <f aca="false">IF($B637=AP$1,$C637,"")</f>
        <v/>
      </c>
      <c r="AT637" s="67" t="str">
        <f aca="false">IF($B637=AT$1,$C637,"")</f>
        <v/>
      </c>
      <c r="AX637" s="63" t="str">
        <f aca="false">IF($B637=AX$1,$C637,"")</f>
        <v/>
      </c>
      <c r="BB637" s="71" t="str">
        <f aca="false">IF($B637=BB$1,$C637,"")</f>
        <v/>
      </c>
      <c r="BC637" s="75"/>
      <c r="BD637" s="75"/>
      <c r="BE637" s="75"/>
      <c r="BF637" s="67" t="str">
        <f aca="false">IF($B637=BF$1,$C637,"")</f>
        <v/>
      </c>
      <c r="BJ637" s="63" t="str">
        <f aca="false">IF($B637=BJ$1,$C637,"")</f>
        <v/>
      </c>
      <c r="BN637" s="6"/>
      <c r="BO637" s="2"/>
      <c r="BP637" s="2"/>
    </row>
    <row r="638" customFormat="false" ht="12.8" hidden="false" customHeight="false" outlineLevel="0" collapsed="false">
      <c r="A638" s="0" t="str">
        <f aca="false">IFERROR(IF(SMALL(Manquants!E$2:E$900,ROW()-1)=SMALL(Manquants!E$2:E$900,ROW()),"",SMALL(Manquants!E$2:E$900,ROW()-1)),"")</f>
        <v/>
      </c>
      <c r="B638" s="0" t="str">
        <f aca="false">IF(A638="","",VLOOKUP(A638,Manquants!E$1:F$900,2,0))</f>
        <v/>
      </c>
      <c r="C638" s="0" t="str">
        <f aca="false">IF(A638="","",SUMIFS(Manquants!AI:AI,Manquants!E:E,A638))</f>
        <v/>
      </c>
      <c r="J638" s="67" t="str">
        <f aca="false">IF($B638=J$1,$C638,"")</f>
        <v/>
      </c>
      <c r="N638" s="63" t="str">
        <f aca="false">IF($B638=N$1,$C638,"")</f>
        <v/>
      </c>
      <c r="R638" s="71" t="str">
        <f aca="false">IF($B638=R$1,$C638,"")</f>
        <v/>
      </c>
      <c r="V638" s="67" t="str">
        <f aca="false">IF($B638=V$1,$C638,"")</f>
        <v/>
      </c>
      <c r="Z638" s="63" t="str">
        <f aca="false">IF($B638=Z$1,$C638,"")</f>
        <v/>
      </c>
      <c r="AD638" s="71" t="str">
        <f aca="false">IF($B638=AD$1,$C638,"")</f>
        <v/>
      </c>
      <c r="AH638" s="67" t="str">
        <f aca="false">IF($B638=AH$1,$C638,"")</f>
        <v/>
      </c>
      <c r="AL638" s="63" t="str">
        <f aca="false">IF($B638=AL$1,$C638,"")</f>
        <v/>
      </c>
      <c r="AP638" s="71" t="str">
        <f aca="false">IF($B638=AP$1,$C638,"")</f>
        <v/>
      </c>
      <c r="AT638" s="67" t="str">
        <f aca="false">IF($B638=AT$1,$C638,"")</f>
        <v/>
      </c>
      <c r="AX638" s="63" t="str">
        <f aca="false">IF($B638=AX$1,$C638,"")</f>
        <v/>
      </c>
      <c r="BB638" s="71" t="str">
        <f aca="false">IF($B638=BB$1,$C638,"")</f>
        <v/>
      </c>
      <c r="BC638" s="75"/>
      <c r="BD638" s="75"/>
      <c r="BE638" s="75"/>
      <c r="BF638" s="67" t="str">
        <f aca="false">IF($B638=BF$1,$C638,"")</f>
        <v/>
      </c>
      <c r="BJ638" s="63" t="str">
        <f aca="false">IF($B638=BJ$1,$C638,"")</f>
        <v/>
      </c>
      <c r="BN638" s="6"/>
      <c r="BO638" s="2"/>
      <c r="BP638" s="2"/>
    </row>
    <row r="639" customFormat="false" ht="12.8" hidden="false" customHeight="false" outlineLevel="0" collapsed="false">
      <c r="A639" s="0" t="str">
        <f aca="false">IFERROR(IF(SMALL(Manquants!E$2:E$900,ROW()-1)=SMALL(Manquants!E$2:E$900,ROW()),"",SMALL(Manquants!E$2:E$900,ROW()-1)),"")</f>
        <v/>
      </c>
      <c r="B639" s="0" t="str">
        <f aca="false">IF(A639="","",VLOOKUP(A639,Manquants!E$1:F$900,2,0))</f>
        <v/>
      </c>
      <c r="C639" s="0" t="str">
        <f aca="false">IF(A639="","",SUMIFS(Manquants!AI:AI,Manquants!E:E,A639))</f>
        <v/>
      </c>
      <c r="J639" s="67" t="str">
        <f aca="false">IF($B639=J$1,$C639,"")</f>
        <v/>
      </c>
      <c r="N639" s="63" t="str">
        <f aca="false">IF($B639=N$1,$C639,"")</f>
        <v/>
      </c>
      <c r="R639" s="71" t="str">
        <f aca="false">IF($B639=R$1,$C639,"")</f>
        <v/>
      </c>
      <c r="V639" s="67" t="str">
        <f aca="false">IF($B639=V$1,$C639,"")</f>
        <v/>
      </c>
      <c r="Z639" s="63" t="str">
        <f aca="false">IF($B639=Z$1,$C639,"")</f>
        <v/>
      </c>
      <c r="AD639" s="71" t="str">
        <f aca="false">IF($B639=AD$1,$C639,"")</f>
        <v/>
      </c>
      <c r="AH639" s="67" t="str">
        <f aca="false">IF($B639=AH$1,$C639,"")</f>
        <v/>
      </c>
      <c r="AL639" s="63" t="str">
        <f aca="false">IF($B639=AL$1,$C639,"")</f>
        <v/>
      </c>
      <c r="AP639" s="71" t="str">
        <f aca="false">IF($B639=AP$1,$C639,"")</f>
        <v/>
      </c>
      <c r="AT639" s="67" t="str">
        <f aca="false">IF($B639=AT$1,$C639,"")</f>
        <v/>
      </c>
      <c r="AX639" s="63" t="str">
        <f aca="false">IF($B639=AX$1,$C639,"")</f>
        <v/>
      </c>
      <c r="BB639" s="71" t="str">
        <f aca="false">IF($B639=BB$1,$C639,"")</f>
        <v/>
      </c>
      <c r="BC639" s="75"/>
      <c r="BD639" s="75"/>
      <c r="BE639" s="75"/>
      <c r="BF639" s="67" t="str">
        <f aca="false">IF($B639=BF$1,$C639,"")</f>
        <v/>
      </c>
      <c r="BJ639" s="63" t="str">
        <f aca="false">IF($B639=BJ$1,$C639,"")</f>
        <v/>
      </c>
      <c r="BN639" s="6"/>
      <c r="BO639" s="2"/>
      <c r="BP639" s="2"/>
    </row>
    <row r="640" customFormat="false" ht="12.8" hidden="false" customHeight="false" outlineLevel="0" collapsed="false">
      <c r="A640" s="0" t="str">
        <f aca="false">IFERROR(IF(SMALL(Manquants!E$2:E$900,ROW()-1)=SMALL(Manquants!E$2:E$900,ROW()),"",SMALL(Manquants!E$2:E$900,ROW()-1)),"")</f>
        <v/>
      </c>
      <c r="B640" s="0" t="str">
        <f aca="false">IF(A640="","",VLOOKUP(A640,Manquants!E$1:F$900,2,0))</f>
        <v/>
      </c>
      <c r="C640" s="0" t="str">
        <f aca="false">IF(A640="","",SUMIFS(Manquants!AI:AI,Manquants!E:E,A640))</f>
        <v/>
      </c>
      <c r="J640" s="67" t="str">
        <f aca="false">IF($B640=J$1,$C640,"")</f>
        <v/>
      </c>
      <c r="N640" s="63" t="str">
        <f aca="false">IF($B640=N$1,$C640,"")</f>
        <v/>
      </c>
      <c r="R640" s="71" t="str">
        <f aca="false">IF($B640=R$1,$C640,"")</f>
        <v/>
      </c>
      <c r="V640" s="67" t="str">
        <f aca="false">IF($B640=V$1,$C640,"")</f>
        <v/>
      </c>
      <c r="Z640" s="63" t="str">
        <f aca="false">IF($B640=Z$1,$C640,"")</f>
        <v/>
      </c>
      <c r="AD640" s="71" t="str">
        <f aca="false">IF($B640=AD$1,$C640,"")</f>
        <v/>
      </c>
      <c r="AH640" s="67" t="str">
        <f aca="false">IF($B640=AH$1,$C640,"")</f>
        <v/>
      </c>
      <c r="AL640" s="63" t="str">
        <f aca="false">IF($B640=AL$1,$C640,"")</f>
        <v/>
      </c>
      <c r="AP640" s="71" t="str">
        <f aca="false">IF($B640=AP$1,$C640,"")</f>
        <v/>
      </c>
      <c r="AT640" s="67" t="str">
        <f aca="false">IF($B640=AT$1,$C640,"")</f>
        <v/>
      </c>
      <c r="AX640" s="63" t="str">
        <f aca="false">IF($B640=AX$1,$C640,"")</f>
        <v/>
      </c>
      <c r="BB640" s="71" t="str">
        <f aca="false">IF($B640=BB$1,$C640,"")</f>
        <v/>
      </c>
      <c r="BC640" s="75"/>
      <c r="BD640" s="75"/>
      <c r="BE640" s="75"/>
      <c r="BF640" s="67" t="str">
        <f aca="false">IF($B640=BF$1,$C640,"")</f>
        <v/>
      </c>
      <c r="BJ640" s="63" t="str">
        <f aca="false">IF($B640=BJ$1,$C640,"")</f>
        <v/>
      </c>
      <c r="BN640" s="6"/>
      <c r="BO640" s="2"/>
      <c r="BP640" s="2"/>
    </row>
    <row r="641" customFormat="false" ht="12.8" hidden="false" customHeight="false" outlineLevel="0" collapsed="false">
      <c r="A641" s="0" t="str">
        <f aca="false">IFERROR(IF(SMALL(Manquants!E$2:E$900,ROW()-1)=SMALL(Manquants!E$2:E$900,ROW()),"",SMALL(Manquants!E$2:E$900,ROW()-1)),"")</f>
        <v/>
      </c>
      <c r="B641" s="0" t="str">
        <f aca="false">IF(A641="","",VLOOKUP(A641,Manquants!E$1:F$900,2,0))</f>
        <v/>
      </c>
      <c r="C641" s="0" t="str">
        <f aca="false">IF(A641="","",SUMIFS(Manquants!AI:AI,Manquants!E:E,A641))</f>
        <v/>
      </c>
      <c r="J641" s="67" t="str">
        <f aca="false">IF($B641=J$1,$C641,"")</f>
        <v/>
      </c>
      <c r="N641" s="63" t="str">
        <f aca="false">IF($B641=N$1,$C641,"")</f>
        <v/>
      </c>
      <c r="R641" s="71" t="str">
        <f aca="false">IF($B641=R$1,$C641,"")</f>
        <v/>
      </c>
      <c r="V641" s="67" t="str">
        <f aca="false">IF($B641=V$1,$C641,"")</f>
        <v/>
      </c>
      <c r="Z641" s="63" t="str">
        <f aca="false">IF($B641=Z$1,$C641,"")</f>
        <v/>
      </c>
      <c r="AD641" s="71" t="str">
        <f aca="false">IF($B641=AD$1,$C641,"")</f>
        <v/>
      </c>
      <c r="AH641" s="67" t="str">
        <f aca="false">IF($B641=AH$1,$C641,"")</f>
        <v/>
      </c>
      <c r="AL641" s="63" t="str">
        <f aca="false">IF($B641=AL$1,$C641,"")</f>
        <v/>
      </c>
      <c r="AP641" s="71" t="str">
        <f aca="false">IF($B641=AP$1,$C641,"")</f>
        <v/>
      </c>
      <c r="AT641" s="67" t="str">
        <f aca="false">IF($B641=AT$1,$C641,"")</f>
        <v/>
      </c>
      <c r="AX641" s="63" t="str">
        <f aca="false">IF($B641=AX$1,$C641,"")</f>
        <v/>
      </c>
      <c r="BB641" s="71" t="str">
        <f aca="false">IF($B641=BB$1,$C641,"")</f>
        <v/>
      </c>
      <c r="BC641" s="75"/>
      <c r="BD641" s="75"/>
      <c r="BE641" s="75"/>
      <c r="BF641" s="67" t="str">
        <f aca="false">IF($B641=BF$1,$C641,"")</f>
        <v/>
      </c>
      <c r="BJ641" s="63" t="str">
        <f aca="false">IF($B641=BJ$1,$C641,"")</f>
        <v/>
      </c>
      <c r="BN641" s="6"/>
      <c r="BO641" s="2"/>
      <c r="BP641" s="2"/>
    </row>
    <row r="642" customFormat="false" ht="12.8" hidden="false" customHeight="false" outlineLevel="0" collapsed="false">
      <c r="A642" s="0" t="str">
        <f aca="false">IFERROR(IF(SMALL(Manquants!E$2:E$900,ROW()-1)=SMALL(Manquants!E$2:E$900,ROW()),"",SMALL(Manquants!E$2:E$900,ROW()-1)),"")</f>
        <v/>
      </c>
      <c r="B642" s="0" t="str">
        <f aca="false">IF(A642="","",VLOOKUP(A642,Manquants!E$1:F$900,2,0))</f>
        <v/>
      </c>
      <c r="C642" s="0" t="str">
        <f aca="false">IF(A642="","",SUMIFS(Manquants!AI:AI,Manquants!E:E,A642))</f>
        <v/>
      </c>
      <c r="J642" s="67" t="str">
        <f aca="false">IF($B642=J$1,$C642,"")</f>
        <v/>
      </c>
      <c r="N642" s="63" t="str">
        <f aca="false">IF($B642=N$1,$C642,"")</f>
        <v/>
      </c>
      <c r="R642" s="71" t="str">
        <f aca="false">IF($B642=R$1,$C642,"")</f>
        <v/>
      </c>
      <c r="V642" s="67" t="str">
        <f aca="false">IF($B642=V$1,$C642,"")</f>
        <v/>
      </c>
      <c r="Z642" s="63" t="str">
        <f aca="false">IF($B642=Z$1,$C642,"")</f>
        <v/>
      </c>
      <c r="AD642" s="71" t="str">
        <f aca="false">IF($B642=AD$1,$C642,"")</f>
        <v/>
      </c>
      <c r="AH642" s="67" t="str">
        <f aca="false">IF($B642=AH$1,$C642,"")</f>
        <v/>
      </c>
      <c r="AL642" s="63" t="str">
        <f aca="false">IF($B642=AL$1,$C642,"")</f>
        <v/>
      </c>
      <c r="AP642" s="71" t="str">
        <f aca="false">IF($B642=AP$1,$C642,"")</f>
        <v/>
      </c>
      <c r="AT642" s="67" t="str">
        <f aca="false">IF($B642=AT$1,$C642,"")</f>
        <v/>
      </c>
      <c r="AX642" s="63" t="str">
        <f aca="false">IF($B642=AX$1,$C642,"")</f>
        <v/>
      </c>
      <c r="BB642" s="71" t="str">
        <f aca="false">IF($B642=BB$1,$C642,"")</f>
        <v/>
      </c>
      <c r="BC642" s="75"/>
      <c r="BD642" s="75"/>
      <c r="BE642" s="75"/>
      <c r="BF642" s="67" t="str">
        <f aca="false">IF($B642=BF$1,$C642,"")</f>
        <v/>
      </c>
      <c r="BJ642" s="63" t="str">
        <f aca="false">IF($B642=BJ$1,$C642,"")</f>
        <v/>
      </c>
      <c r="BN642" s="6"/>
      <c r="BO642" s="2"/>
      <c r="BP642" s="2"/>
    </row>
    <row r="643" customFormat="false" ht="12.8" hidden="false" customHeight="false" outlineLevel="0" collapsed="false">
      <c r="A643" s="0" t="str">
        <f aca="false">IFERROR(IF(SMALL(Manquants!E$2:E$900,ROW()-1)=SMALL(Manquants!E$2:E$900,ROW()),"",SMALL(Manquants!E$2:E$900,ROW()-1)),"")</f>
        <v/>
      </c>
      <c r="B643" s="0" t="str">
        <f aca="false">IF(A643="","",VLOOKUP(A643,Manquants!E$1:F$900,2,0))</f>
        <v/>
      </c>
      <c r="C643" s="0" t="str">
        <f aca="false">IF(A643="","",SUMIFS(Manquants!AI:AI,Manquants!E:E,A643))</f>
        <v/>
      </c>
      <c r="J643" s="67" t="str">
        <f aca="false">IF($B643=J$1,$C643,"")</f>
        <v/>
      </c>
      <c r="N643" s="63" t="str">
        <f aca="false">IF($B643=N$1,$C643,"")</f>
        <v/>
      </c>
      <c r="R643" s="71" t="str">
        <f aca="false">IF($B643=R$1,$C643,"")</f>
        <v/>
      </c>
      <c r="V643" s="67" t="str">
        <f aca="false">IF($B643=V$1,$C643,"")</f>
        <v/>
      </c>
      <c r="Z643" s="63" t="str">
        <f aca="false">IF($B643=Z$1,$C643,"")</f>
        <v/>
      </c>
      <c r="AD643" s="71" t="str">
        <f aca="false">IF($B643=AD$1,$C643,"")</f>
        <v/>
      </c>
      <c r="AH643" s="67" t="str">
        <f aca="false">IF($B643=AH$1,$C643,"")</f>
        <v/>
      </c>
      <c r="AL643" s="63" t="str">
        <f aca="false">IF($B643=AL$1,$C643,"")</f>
        <v/>
      </c>
      <c r="AP643" s="71" t="str">
        <f aca="false">IF($B643=AP$1,$C643,"")</f>
        <v/>
      </c>
      <c r="AT643" s="67" t="str">
        <f aca="false">IF($B643=AT$1,$C643,"")</f>
        <v/>
      </c>
      <c r="AX643" s="63" t="str">
        <f aca="false">IF($B643=AX$1,$C643,"")</f>
        <v/>
      </c>
      <c r="BB643" s="71" t="str">
        <f aca="false">IF($B643=BB$1,$C643,"")</f>
        <v/>
      </c>
      <c r="BC643" s="75"/>
      <c r="BD643" s="75"/>
      <c r="BE643" s="75"/>
      <c r="BF643" s="67" t="str">
        <f aca="false">IF($B643=BF$1,$C643,"")</f>
        <v/>
      </c>
      <c r="BJ643" s="63" t="str">
        <f aca="false">IF($B643=BJ$1,$C643,"")</f>
        <v/>
      </c>
      <c r="BN643" s="6"/>
      <c r="BO643" s="2"/>
      <c r="BP643" s="2"/>
    </row>
    <row r="644" customFormat="false" ht="12.8" hidden="false" customHeight="false" outlineLevel="0" collapsed="false">
      <c r="A644" s="0" t="str">
        <f aca="false">IFERROR(IF(SMALL(Manquants!E$2:E$900,ROW()-1)=SMALL(Manquants!E$2:E$900,ROW()),"",SMALL(Manquants!E$2:E$900,ROW()-1)),"")</f>
        <v/>
      </c>
      <c r="B644" s="0" t="str">
        <f aca="false">IF(A644="","",VLOOKUP(A644,Manquants!E$1:F$900,2,0))</f>
        <v/>
      </c>
      <c r="C644" s="0" t="str">
        <f aca="false">IF(A644="","",SUMIFS(Manquants!AI:AI,Manquants!E:E,A644))</f>
        <v/>
      </c>
      <c r="J644" s="67" t="str">
        <f aca="false">IF($B644=J$1,$C644,"")</f>
        <v/>
      </c>
      <c r="N644" s="63" t="str">
        <f aca="false">IF($B644=N$1,$C644,"")</f>
        <v/>
      </c>
      <c r="R644" s="71" t="str">
        <f aca="false">IF($B644=R$1,$C644,"")</f>
        <v/>
      </c>
      <c r="V644" s="67" t="str">
        <f aca="false">IF($B644=V$1,$C644,"")</f>
        <v/>
      </c>
      <c r="Z644" s="63" t="str">
        <f aca="false">IF($B644=Z$1,$C644,"")</f>
        <v/>
      </c>
      <c r="AD644" s="71" t="str">
        <f aca="false">IF($B644=AD$1,$C644,"")</f>
        <v/>
      </c>
      <c r="AH644" s="67" t="str">
        <f aca="false">IF($B644=AH$1,$C644,"")</f>
        <v/>
      </c>
      <c r="AL644" s="63" t="str">
        <f aca="false">IF($B644=AL$1,$C644,"")</f>
        <v/>
      </c>
      <c r="AP644" s="71" t="str">
        <f aca="false">IF($B644=AP$1,$C644,"")</f>
        <v/>
      </c>
      <c r="AT644" s="67" t="str">
        <f aca="false">IF($B644=AT$1,$C644,"")</f>
        <v/>
      </c>
      <c r="AX644" s="63" t="str">
        <f aca="false">IF($B644=AX$1,$C644,"")</f>
        <v/>
      </c>
      <c r="BB644" s="71" t="str">
        <f aca="false">IF($B644=BB$1,$C644,"")</f>
        <v/>
      </c>
      <c r="BC644" s="75"/>
      <c r="BD644" s="75"/>
      <c r="BE644" s="75"/>
      <c r="BF644" s="67" t="str">
        <f aca="false">IF($B644=BF$1,$C644,"")</f>
        <v/>
      </c>
      <c r="BJ644" s="63" t="str">
        <f aca="false">IF($B644=BJ$1,$C644,"")</f>
        <v/>
      </c>
      <c r="BN644" s="6"/>
      <c r="BO644" s="2"/>
      <c r="BP644" s="2"/>
    </row>
    <row r="645" customFormat="false" ht="12.8" hidden="false" customHeight="false" outlineLevel="0" collapsed="false">
      <c r="A645" s="0" t="str">
        <f aca="false">IFERROR(IF(SMALL(Manquants!E$2:E$900,ROW()-1)=SMALL(Manquants!E$2:E$900,ROW()),"",SMALL(Manquants!E$2:E$900,ROW()-1)),"")</f>
        <v/>
      </c>
      <c r="B645" s="0" t="str">
        <f aca="false">IF(A645="","",VLOOKUP(A645,Manquants!E$1:F$900,2,0))</f>
        <v/>
      </c>
      <c r="C645" s="0" t="str">
        <f aca="false">IF(A645="","",SUMIFS(Manquants!AI:AI,Manquants!E:E,A645))</f>
        <v/>
      </c>
      <c r="J645" s="67" t="str">
        <f aca="false">IF($B645=J$1,$C645,"")</f>
        <v/>
      </c>
      <c r="N645" s="63" t="str">
        <f aca="false">IF($B645=N$1,$C645,"")</f>
        <v/>
      </c>
      <c r="R645" s="71" t="str">
        <f aca="false">IF($B645=R$1,$C645,"")</f>
        <v/>
      </c>
      <c r="V645" s="67" t="str">
        <f aca="false">IF($B645=V$1,$C645,"")</f>
        <v/>
      </c>
      <c r="Z645" s="63" t="str">
        <f aca="false">IF($B645=Z$1,$C645,"")</f>
        <v/>
      </c>
      <c r="AD645" s="71" t="str">
        <f aca="false">IF($B645=AD$1,$C645,"")</f>
        <v/>
      </c>
      <c r="AH645" s="67" t="str">
        <f aca="false">IF($B645=AH$1,$C645,"")</f>
        <v/>
      </c>
      <c r="AL645" s="63" t="str">
        <f aca="false">IF($B645=AL$1,$C645,"")</f>
        <v/>
      </c>
      <c r="AP645" s="71" t="str">
        <f aca="false">IF($B645=AP$1,$C645,"")</f>
        <v/>
      </c>
      <c r="AT645" s="67" t="str">
        <f aca="false">IF($B645=AT$1,$C645,"")</f>
        <v/>
      </c>
      <c r="AX645" s="63" t="str">
        <f aca="false">IF($B645=AX$1,$C645,"")</f>
        <v/>
      </c>
      <c r="BB645" s="71" t="str">
        <f aca="false">IF($B645=BB$1,$C645,"")</f>
        <v/>
      </c>
      <c r="BC645" s="75"/>
      <c r="BD645" s="75"/>
      <c r="BE645" s="75"/>
      <c r="BF645" s="67" t="str">
        <f aca="false">IF($B645=BF$1,$C645,"")</f>
        <v/>
      </c>
      <c r="BJ645" s="63" t="str">
        <f aca="false">IF($B645=BJ$1,$C645,"")</f>
        <v/>
      </c>
      <c r="BN645" s="6"/>
      <c r="BO645" s="2"/>
      <c r="BP645" s="2"/>
    </row>
    <row r="646" customFormat="false" ht="12.8" hidden="false" customHeight="false" outlineLevel="0" collapsed="false">
      <c r="A646" s="0" t="str">
        <f aca="false">IFERROR(IF(SMALL(Manquants!E$2:E$900,ROW()-1)=SMALL(Manquants!E$2:E$900,ROW()),"",SMALL(Manquants!E$2:E$900,ROW()-1)),"")</f>
        <v/>
      </c>
      <c r="B646" s="0" t="str">
        <f aca="false">IF(A646="","",VLOOKUP(A646,Manquants!E$1:F$900,2,0))</f>
        <v/>
      </c>
      <c r="C646" s="0" t="str">
        <f aca="false">IF(A646="","",SUMIFS(Manquants!AI:AI,Manquants!E:E,A646))</f>
        <v/>
      </c>
      <c r="J646" s="67" t="str">
        <f aca="false">IF($B646=J$1,$C646,"")</f>
        <v/>
      </c>
      <c r="N646" s="63" t="str">
        <f aca="false">IF($B646=N$1,$C646,"")</f>
        <v/>
      </c>
      <c r="R646" s="71" t="str">
        <f aca="false">IF($B646=R$1,$C646,"")</f>
        <v/>
      </c>
      <c r="V646" s="67" t="str">
        <f aca="false">IF($B646=V$1,$C646,"")</f>
        <v/>
      </c>
      <c r="Z646" s="63" t="str">
        <f aca="false">IF($B646=Z$1,$C646,"")</f>
        <v/>
      </c>
      <c r="AD646" s="71" t="str">
        <f aca="false">IF($B646=AD$1,$C646,"")</f>
        <v/>
      </c>
      <c r="AH646" s="67" t="str">
        <f aca="false">IF($B646=AH$1,$C646,"")</f>
        <v/>
      </c>
      <c r="AL646" s="63" t="str">
        <f aca="false">IF($B646=AL$1,$C646,"")</f>
        <v/>
      </c>
      <c r="AP646" s="71" t="str">
        <f aca="false">IF($B646=AP$1,$C646,"")</f>
        <v/>
      </c>
      <c r="AT646" s="67" t="str">
        <f aca="false">IF($B646=AT$1,$C646,"")</f>
        <v/>
      </c>
      <c r="AX646" s="63" t="str">
        <f aca="false">IF($B646=AX$1,$C646,"")</f>
        <v/>
      </c>
      <c r="BB646" s="71" t="str">
        <f aca="false">IF($B646=BB$1,$C646,"")</f>
        <v/>
      </c>
      <c r="BC646" s="75"/>
      <c r="BD646" s="75"/>
      <c r="BE646" s="75"/>
      <c r="BF646" s="67" t="str">
        <f aca="false">IF($B646=BF$1,$C646,"")</f>
        <v/>
      </c>
      <c r="BJ646" s="63" t="str">
        <f aca="false">IF($B646=BJ$1,$C646,"")</f>
        <v/>
      </c>
      <c r="BN646" s="6"/>
      <c r="BO646" s="2"/>
      <c r="BP646" s="2"/>
    </row>
    <row r="647" customFormat="false" ht="12.8" hidden="false" customHeight="false" outlineLevel="0" collapsed="false">
      <c r="A647" s="0" t="str">
        <f aca="false">IFERROR(IF(SMALL(Manquants!E$2:E$900,ROW()-1)=SMALL(Manquants!E$2:E$900,ROW()),"",SMALL(Manquants!E$2:E$900,ROW()-1)),"")</f>
        <v/>
      </c>
      <c r="B647" s="0" t="str">
        <f aca="false">IF(A647="","",VLOOKUP(A647,Manquants!E$1:F$900,2,0))</f>
        <v/>
      </c>
      <c r="C647" s="0" t="str">
        <f aca="false">IF(A647="","",SUMIFS(Manquants!AI:AI,Manquants!E:E,A647))</f>
        <v/>
      </c>
      <c r="J647" s="67" t="str">
        <f aca="false">IF($B647=J$1,$C647,"")</f>
        <v/>
      </c>
      <c r="N647" s="63" t="str">
        <f aca="false">IF($B647=N$1,$C647,"")</f>
        <v/>
      </c>
      <c r="R647" s="71" t="str">
        <f aca="false">IF($B647=R$1,$C647,"")</f>
        <v/>
      </c>
      <c r="V647" s="67" t="str">
        <f aca="false">IF($B647=V$1,$C647,"")</f>
        <v/>
      </c>
      <c r="Z647" s="63" t="str">
        <f aca="false">IF($B647=Z$1,$C647,"")</f>
        <v/>
      </c>
      <c r="AD647" s="71" t="str">
        <f aca="false">IF($B647=AD$1,$C647,"")</f>
        <v/>
      </c>
      <c r="AH647" s="67" t="str">
        <f aca="false">IF($B647=AH$1,$C647,"")</f>
        <v/>
      </c>
      <c r="AL647" s="63" t="str">
        <f aca="false">IF($B647=AL$1,$C647,"")</f>
        <v/>
      </c>
      <c r="AP647" s="71" t="str">
        <f aca="false">IF($B647=AP$1,$C647,"")</f>
        <v/>
      </c>
      <c r="AT647" s="67" t="str">
        <f aca="false">IF($B647=AT$1,$C647,"")</f>
        <v/>
      </c>
      <c r="AX647" s="63" t="str">
        <f aca="false">IF($B647=AX$1,$C647,"")</f>
        <v/>
      </c>
      <c r="BB647" s="71" t="str">
        <f aca="false">IF($B647=BB$1,$C647,"")</f>
        <v/>
      </c>
      <c r="BC647" s="75"/>
      <c r="BD647" s="75"/>
      <c r="BE647" s="75"/>
      <c r="BF647" s="67" t="str">
        <f aca="false">IF($B647=BF$1,$C647,"")</f>
        <v/>
      </c>
      <c r="BJ647" s="63" t="str">
        <f aca="false">IF($B647=BJ$1,$C647,"")</f>
        <v/>
      </c>
      <c r="BN647" s="6"/>
      <c r="BO647" s="2"/>
      <c r="BP647" s="2"/>
    </row>
    <row r="648" customFormat="false" ht="12.8" hidden="false" customHeight="false" outlineLevel="0" collapsed="false">
      <c r="A648" s="0" t="str">
        <f aca="false">IFERROR(IF(SMALL(Manquants!E$2:E$900,ROW()-1)=SMALL(Manquants!E$2:E$900,ROW()),"",SMALL(Manquants!E$2:E$900,ROW()-1)),"")</f>
        <v/>
      </c>
      <c r="B648" s="0" t="str">
        <f aca="false">IF(A648="","",VLOOKUP(A648,Manquants!E$1:F$900,2,0))</f>
        <v/>
      </c>
      <c r="C648" s="0" t="str">
        <f aca="false">IF(A648="","",SUMIFS(Manquants!AI:AI,Manquants!E:E,A648))</f>
        <v/>
      </c>
      <c r="J648" s="67" t="str">
        <f aca="false">IF($B648=J$1,$C648,"")</f>
        <v/>
      </c>
      <c r="N648" s="63" t="str">
        <f aca="false">IF($B648=N$1,$C648,"")</f>
        <v/>
      </c>
      <c r="R648" s="71" t="str">
        <f aca="false">IF($B648=R$1,$C648,"")</f>
        <v/>
      </c>
      <c r="V648" s="67" t="str">
        <f aca="false">IF($B648=V$1,$C648,"")</f>
        <v/>
      </c>
      <c r="Z648" s="63" t="str">
        <f aca="false">IF($B648=Z$1,$C648,"")</f>
        <v/>
      </c>
      <c r="AD648" s="71" t="str">
        <f aca="false">IF($B648=AD$1,$C648,"")</f>
        <v/>
      </c>
      <c r="AH648" s="67" t="str">
        <f aca="false">IF($B648=AH$1,$C648,"")</f>
        <v/>
      </c>
      <c r="AL648" s="63" t="str">
        <f aca="false">IF($B648=AL$1,$C648,"")</f>
        <v/>
      </c>
      <c r="AP648" s="71" t="str">
        <f aca="false">IF($B648=AP$1,$C648,"")</f>
        <v/>
      </c>
      <c r="AT648" s="67" t="str">
        <f aca="false">IF($B648=AT$1,$C648,"")</f>
        <v/>
      </c>
      <c r="AX648" s="63" t="str">
        <f aca="false">IF($B648=AX$1,$C648,"")</f>
        <v/>
      </c>
      <c r="BB648" s="71" t="str">
        <f aca="false">IF($B648=BB$1,$C648,"")</f>
        <v/>
      </c>
      <c r="BC648" s="75"/>
      <c r="BD648" s="75"/>
      <c r="BE648" s="75"/>
      <c r="BF648" s="67" t="str">
        <f aca="false">IF($B648=BF$1,$C648,"")</f>
        <v/>
      </c>
      <c r="BJ648" s="63" t="str">
        <f aca="false">IF($B648=BJ$1,$C648,"")</f>
        <v/>
      </c>
      <c r="BN648" s="6"/>
      <c r="BO648" s="2"/>
      <c r="BP648" s="2"/>
    </row>
    <row r="649" customFormat="false" ht="12.8" hidden="false" customHeight="false" outlineLevel="0" collapsed="false">
      <c r="A649" s="0" t="str">
        <f aca="false">IFERROR(IF(SMALL(Manquants!E$2:E$900,ROW()-1)=SMALL(Manquants!E$2:E$900,ROW()),"",SMALL(Manquants!E$2:E$900,ROW()-1)),"")</f>
        <v/>
      </c>
      <c r="B649" s="0" t="str">
        <f aca="false">IF(A649="","",VLOOKUP(A649,Manquants!E$1:F$900,2,0))</f>
        <v/>
      </c>
      <c r="C649" s="0" t="str">
        <f aca="false">IF(A649="","",SUMIFS(Manquants!AI:AI,Manquants!E:E,A649))</f>
        <v/>
      </c>
      <c r="J649" s="67" t="str">
        <f aca="false">IF($B649=J$1,$C649,"")</f>
        <v/>
      </c>
      <c r="N649" s="63" t="str">
        <f aca="false">IF($B649=N$1,$C649,"")</f>
        <v/>
      </c>
      <c r="R649" s="71" t="str">
        <f aca="false">IF($B649=R$1,$C649,"")</f>
        <v/>
      </c>
      <c r="V649" s="67" t="str">
        <f aca="false">IF($B649=V$1,$C649,"")</f>
        <v/>
      </c>
      <c r="Z649" s="63" t="str">
        <f aca="false">IF($B649=Z$1,$C649,"")</f>
        <v/>
      </c>
      <c r="AD649" s="71" t="str">
        <f aca="false">IF($B649=AD$1,$C649,"")</f>
        <v/>
      </c>
      <c r="AH649" s="67" t="str">
        <f aca="false">IF($B649=AH$1,$C649,"")</f>
        <v/>
      </c>
      <c r="AL649" s="63" t="str">
        <f aca="false">IF($B649=AL$1,$C649,"")</f>
        <v/>
      </c>
      <c r="AP649" s="71" t="str">
        <f aca="false">IF($B649=AP$1,$C649,"")</f>
        <v/>
      </c>
      <c r="AT649" s="67" t="str">
        <f aca="false">IF($B649=AT$1,$C649,"")</f>
        <v/>
      </c>
      <c r="AX649" s="63" t="str">
        <f aca="false">IF($B649=AX$1,$C649,"")</f>
        <v/>
      </c>
      <c r="BB649" s="71" t="str">
        <f aca="false">IF($B649=BB$1,$C649,"")</f>
        <v/>
      </c>
      <c r="BC649" s="75"/>
      <c r="BD649" s="75"/>
      <c r="BE649" s="75"/>
      <c r="BF649" s="67" t="str">
        <f aca="false">IF($B649=BF$1,$C649,"")</f>
        <v/>
      </c>
      <c r="BJ649" s="63" t="str">
        <f aca="false">IF($B649=BJ$1,$C649,"")</f>
        <v/>
      </c>
      <c r="BN649" s="6"/>
      <c r="BO649" s="2"/>
      <c r="BP649" s="2"/>
    </row>
    <row r="650" customFormat="false" ht="12.8" hidden="false" customHeight="false" outlineLevel="0" collapsed="false">
      <c r="A650" s="0" t="str">
        <f aca="false">IFERROR(IF(SMALL(Manquants!E$2:E$900,ROW()-1)=SMALL(Manquants!E$2:E$900,ROW()),"",SMALL(Manquants!E$2:E$900,ROW()-1)),"")</f>
        <v/>
      </c>
      <c r="B650" s="0" t="str">
        <f aca="false">IF(A650="","",VLOOKUP(A650,Manquants!E$1:F$900,2,0))</f>
        <v/>
      </c>
      <c r="C650" s="0" t="str">
        <f aca="false">IF(A650="","",SUMIFS(Manquants!AI:AI,Manquants!E:E,A650))</f>
        <v/>
      </c>
      <c r="J650" s="67" t="str">
        <f aca="false">IF($B650=J$1,$C650,"")</f>
        <v/>
      </c>
      <c r="N650" s="63" t="str">
        <f aca="false">IF($B650=N$1,$C650,"")</f>
        <v/>
      </c>
      <c r="R650" s="71" t="str">
        <f aca="false">IF($B650=R$1,$C650,"")</f>
        <v/>
      </c>
      <c r="V650" s="67" t="str">
        <f aca="false">IF($B650=V$1,$C650,"")</f>
        <v/>
      </c>
      <c r="Z650" s="63" t="str">
        <f aca="false">IF($B650=Z$1,$C650,"")</f>
        <v/>
      </c>
      <c r="AD650" s="71" t="str">
        <f aca="false">IF($B650=AD$1,$C650,"")</f>
        <v/>
      </c>
      <c r="AH650" s="67" t="str">
        <f aca="false">IF($B650=AH$1,$C650,"")</f>
        <v/>
      </c>
      <c r="AL650" s="63" t="str">
        <f aca="false">IF($B650=AL$1,$C650,"")</f>
        <v/>
      </c>
      <c r="AP650" s="71" t="str">
        <f aca="false">IF($B650=AP$1,$C650,"")</f>
        <v/>
      </c>
      <c r="AT650" s="67" t="str">
        <f aca="false">IF($B650=AT$1,$C650,"")</f>
        <v/>
      </c>
      <c r="AX650" s="63" t="str">
        <f aca="false">IF($B650=AX$1,$C650,"")</f>
        <v/>
      </c>
      <c r="BB650" s="71" t="str">
        <f aca="false">IF($B650=BB$1,$C650,"")</f>
        <v/>
      </c>
      <c r="BC650" s="75"/>
      <c r="BD650" s="75"/>
      <c r="BE650" s="75"/>
      <c r="BF650" s="67" t="str">
        <f aca="false">IF($B650=BF$1,$C650,"")</f>
        <v/>
      </c>
      <c r="BJ650" s="63" t="str">
        <f aca="false">IF($B650=BJ$1,$C650,"")</f>
        <v/>
      </c>
      <c r="BN650" s="6"/>
      <c r="BO650" s="2"/>
      <c r="BP650" s="2"/>
    </row>
    <row r="651" customFormat="false" ht="12.8" hidden="false" customHeight="false" outlineLevel="0" collapsed="false">
      <c r="A651" s="0" t="str">
        <f aca="false">IFERROR(IF(SMALL(Manquants!E$2:E$900,ROW()-1)=SMALL(Manquants!E$2:E$900,ROW()),"",SMALL(Manquants!E$2:E$900,ROW()-1)),"")</f>
        <v/>
      </c>
      <c r="B651" s="0" t="str">
        <f aca="false">IF(A651="","",VLOOKUP(A651,Manquants!E$1:F$900,2,0))</f>
        <v/>
      </c>
      <c r="C651" s="0" t="str">
        <f aca="false">IF(A651="","",SUMIFS(Manquants!AI:AI,Manquants!E:E,A651))</f>
        <v/>
      </c>
      <c r="J651" s="67" t="str">
        <f aca="false">IF($B651=J$1,$C651,"")</f>
        <v/>
      </c>
      <c r="N651" s="63" t="str">
        <f aca="false">IF($B651=N$1,$C651,"")</f>
        <v/>
      </c>
      <c r="R651" s="71" t="str">
        <f aca="false">IF($B651=R$1,$C651,"")</f>
        <v/>
      </c>
      <c r="V651" s="67" t="str">
        <f aca="false">IF($B651=V$1,$C651,"")</f>
        <v/>
      </c>
      <c r="Z651" s="63" t="str">
        <f aca="false">IF($B651=Z$1,$C651,"")</f>
        <v/>
      </c>
      <c r="AD651" s="71" t="str">
        <f aca="false">IF($B651=AD$1,$C651,"")</f>
        <v/>
      </c>
      <c r="AH651" s="67" t="str">
        <f aca="false">IF($B651=AH$1,$C651,"")</f>
        <v/>
      </c>
      <c r="AL651" s="63" t="str">
        <f aca="false">IF($B651=AL$1,$C651,"")</f>
        <v/>
      </c>
      <c r="AP651" s="71" t="str">
        <f aca="false">IF($B651=AP$1,$C651,"")</f>
        <v/>
      </c>
      <c r="AT651" s="67" t="str">
        <f aca="false">IF($B651=AT$1,$C651,"")</f>
        <v/>
      </c>
      <c r="AX651" s="63" t="str">
        <f aca="false">IF($B651=AX$1,$C651,"")</f>
        <v/>
      </c>
      <c r="BB651" s="71" t="str">
        <f aca="false">IF($B651=BB$1,$C651,"")</f>
        <v/>
      </c>
      <c r="BC651" s="75"/>
      <c r="BD651" s="75"/>
      <c r="BE651" s="75"/>
      <c r="BF651" s="67" t="str">
        <f aca="false">IF($B651=BF$1,$C651,"")</f>
        <v/>
      </c>
      <c r="BJ651" s="63" t="str">
        <f aca="false">IF($B651=BJ$1,$C651,"")</f>
        <v/>
      </c>
      <c r="BN651" s="6"/>
      <c r="BO651" s="2"/>
      <c r="BP651" s="2"/>
    </row>
    <row r="652" customFormat="false" ht="12.8" hidden="false" customHeight="false" outlineLevel="0" collapsed="false">
      <c r="A652" s="0" t="str">
        <f aca="false">IFERROR(IF(SMALL(Manquants!E$2:E$900,ROW()-1)=SMALL(Manquants!E$2:E$900,ROW()),"",SMALL(Manquants!E$2:E$900,ROW()-1)),"")</f>
        <v/>
      </c>
      <c r="B652" s="0" t="str">
        <f aca="false">IF(A652="","",VLOOKUP(A652,Manquants!E$1:F$900,2,0))</f>
        <v/>
      </c>
      <c r="C652" s="0" t="str">
        <f aca="false">IF(A652="","",SUMIFS(Manquants!AI:AI,Manquants!E:E,A652))</f>
        <v/>
      </c>
      <c r="J652" s="67" t="str">
        <f aca="false">IF($B652=J$1,$C652,"")</f>
        <v/>
      </c>
      <c r="N652" s="63" t="str">
        <f aca="false">IF($B652=N$1,$C652,"")</f>
        <v/>
      </c>
      <c r="R652" s="71" t="str">
        <f aca="false">IF($B652=R$1,$C652,"")</f>
        <v/>
      </c>
      <c r="V652" s="67" t="str">
        <f aca="false">IF($B652=V$1,$C652,"")</f>
        <v/>
      </c>
      <c r="Z652" s="63" t="str">
        <f aca="false">IF($B652=Z$1,$C652,"")</f>
        <v/>
      </c>
      <c r="AD652" s="71" t="str">
        <f aca="false">IF($B652=AD$1,$C652,"")</f>
        <v/>
      </c>
      <c r="AH652" s="67" t="str">
        <f aca="false">IF($B652=AH$1,$C652,"")</f>
        <v/>
      </c>
      <c r="AL652" s="63" t="str">
        <f aca="false">IF($B652=AL$1,$C652,"")</f>
        <v/>
      </c>
      <c r="AP652" s="71" t="str">
        <f aca="false">IF($B652=AP$1,$C652,"")</f>
        <v/>
      </c>
      <c r="AT652" s="67" t="str">
        <f aca="false">IF($B652=AT$1,$C652,"")</f>
        <v/>
      </c>
      <c r="AX652" s="63" t="str">
        <f aca="false">IF($B652=AX$1,$C652,"")</f>
        <v/>
      </c>
      <c r="BB652" s="71" t="str">
        <f aca="false">IF($B652=BB$1,$C652,"")</f>
        <v/>
      </c>
      <c r="BC652" s="75"/>
      <c r="BD652" s="75"/>
      <c r="BE652" s="75"/>
      <c r="BF652" s="67" t="str">
        <f aca="false">IF($B652=BF$1,$C652,"")</f>
        <v/>
      </c>
      <c r="BJ652" s="63" t="str">
        <f aca="false">IF($B652=BJ$1,$C652,"")</f>
        <v/>
      </c>
      <c r="BN652" s="6"/>
      <c r="BO652" s="2"/>
      <c r="BP652" s="2"/>
    </row>
    <row r="653" customFormat="false" ht="12.8" hidden="false" customHeight="false" outlineLevel="0" collapsed="false">
      <c r="A653" s="0" t="str">
        <f aca="false">IFERROR(IF(SMALL(Manquants!E$2:E$900,ROW()-1)=SMALL(Manquants!E$2:E$900,ROW()),"",SMALL(Manquants!E$2:E$900,ROW()-1)),"")</f>
        <v/>
      </c>
      <c r="B653" s="0" t="str">
        <f aca="false">IF(A653="","",VLOOKUP(A653,Manquants!E$1:F$900,2,0))</f>
        <v/>
      </c>
      <c r="C653" s="0" t="str">
        <f aca="false">IF(A653="","",SUMIFS(Manquants!AI:AI,Manquants!E:E,A653))</f>
        <v/>
      </c>
      <c r="J653" s="67" t="str">
        <f aca="false">IF($B653=J$1,$C653,"")</f>
        <v/>
      </c>
      <c r="N653" s="63" t="str">
        <f aca="false">IF($B653=N$1,$C653,"")</f>
        <v/>
      </c>
      <c r="R653" s="71" t="str">
        <f aca="false">IF($B653=R$1,$C653,"")</f>
        <v/>
      </c>
      <c r="V653" s="67" t="str">
        <f aca="false">IF($B653=V$1,$C653,"")</f>
        <v/>
      </c>
      <c r="Z653" s="63" t="str">
        <f aca="false">IF($B653=Z$1,$C653,"")</f>
        <v/>
      </c>
      <c r="AD653" s="71" t="str">
        <f aca="false">IF($B653=AD$1,$C653,"")</f>
        <v/>
      </c>
      <c r="AH653" s="67" t="str">
        <f aca="false">IF($B653=AH$1,$C653,"")</f>
        <v/>
      </c>
      <c r="AL653" s="63" t="str">
        <f aca="false">IF($B653=AL$1,$C653,"")</f>
        <v/>
      </c>
      <c r="AP653" s="71" t="str">
        <f aca="false">IF($B653=AP$1,$C653,"")</f>
        <v/>
      </c>
      <c r="AT653" s="67" t="str">
        <f aca="false">IF($B653=AT$1,$C653,"")</f>
        <v/>
      </c>
      <c r="AX653" s="63" t="str">
        <f aca="false">IF($B653=AX$1,$C653,"")</f>
        <v/>
      </c>
      <c r="BB653" s="71" t="str">
        <f aca="false">IF($B653=BB$1,$C653,"")</f>
        <v/>
      </c>
      <c r="BC653" s="75"/>
      <c r="BD653" s="75"/>
      <c r="BE653" s="75"/>
      <c r="BF653" s="67" t="str">
        <f aca="false">IF($B653=BF$1,$C653,"")</f>
        <v/>
      </c>
      <c r="BJ653" s="63" t="str">
        <f aca="false">IF($B653=BJ$1,$C653,"")</f>
        <v/>
      </c>
      <c r="BN653" s="6"/>
      <c r="BO653" s="2"/>
      <c r="BP653" s="2"/>
    </row>
    <row r="654" customFormat="false" ht="12.8" hidden="false" customHeight="false" outlineLevel="0" collapsed="false">
      <c r="A654" s="0" t="str">
        <f aca="false">IFERROR(IF(SMALL(Manquants!E$2:E$900,ROW()-1)=SMALL(Manquants!E$2:E$900,ROW()),"",SMALL(Manquants!E$2:E$900,ROW()-1)),"")</f>
        <v/>
      </c>
      <c r="B654" s="0" t="str">
        <f aca="false">IF(A654="","",VLOOKUP(A654,Manquants!E$1:F$900,2,0))</f>
        <v/>
      </c>
      <c r="C654" s="0" t="str">
        <f aca="false">IF(A654="","",SUMIFS(Manquants!AI:AI,Manquants!E:E,A654))</f>
        <v/>
      </c>
      <c r="J654" s="67" t="str">
        <f aca="false">IF($B654=J$1,$C654,"")</f>
        <v/>
      </c>
      <c r="N654" s="63" t="str">
        <f aca="false">IF($B654=N$1,$C654,"")</f>
        <v/>
      </c>
      <c r="R654" s="71" t="str">
        <f aca="false">IF($B654=R$1,$C654,"")</f>
        <v/>
      </c>
      <c r="V654" s="67" t="str">
        <f aca="false">IF($B654=V$1,$C654,"")</f>
        <v/>
      </c>
      <c r="Z654" s="63" t="str">
        <f aca="false">IF($B654=Z$1,$C654,"")</f>
        <v/>
      </c>
      <c r="AD654" s="71" t="str">
        <f aca="false">IF($B654=AD$1,$C654,"")</f>
        <v/>
      </c>
      <c r="AH654" s="67" t="str">
        <f aca="false">IF($B654=AH$1,$C654,"")</f>
        <v/>
      </c>
      <c r="AL654" s="63" t="str">
        <f aca="false">IF($B654=AL$1,$C654,"")</f>
        <v/>
      </c>
      <c r="AP654" s="71" t="str">
        <f aca="false">IF($B654=AP$1,$C654,"")</f>
        <v/>
      </c>
      <c r="AT654" s="67" t="str">
        <f aca="false">IF($B654=AT$1,$C654,"")</f>
        <v/>
      </c>
      <c r="AX654" s="63" t="str">
        <f aca="false">IF($B654=AX$1,$C654,"")</f>
        <v/>
      </c>
      <c r="BB654" s="71" t="str">
        <f aca="false">IF($B654=BB$1,$C654,"")</f>
        <v/>
      </c>
      <c r="BC654" s="75"/>
      <c r="BD654" s="75"/>
      <c r="BE654" s="75"/>
      <c r="BF654" s="67" t="str">
        <f aca="false">IF($B654=BF$1,$C654,"")</f>
        <v/>
      </c>
      <c r="BJ654" s="63" t="str">
        <f aca="false">IF($B654=BJ$1,$C654,"")</f>
        <v/>
      </c>
      <c r="BN654" s="6"/>
      <c r="BO654" s="2"/>
      <c r="BP654" s="2"/>
    </row>
    <row r="655" customFormat="false" ht="12.8" hidden="false" customHeight="false" outlineLevel="0" collapsed="false">
      <c r="A655" s="0" t="str">
        <f aca="false">IFERROR(IF(SMALL(Manquants!E$2:E$900,ROW()-1)=SMALL(Manquants!E$2:E$900,ROW()),"",SMALL(Manquants!E$2:E$900,ROW()-1)),"")</f>
        <v/>
      </c>
      <c r="B655" s="0" t="str">
        <f aca="false">IF(A655="","",VLOOKUP(A655,Manquants!E$1:F$900,2,0))</f>
        <v/>
      </c>
      <c r="C655" s="0" t="str">
        <f aca="false">IF(A655="","",SUMIFS(Manquants!AI:AI,Manquants!E:E,A655))</f>
        <v/>
      </c>
      <c r="J655" s="67" t="str">
        <f aca="false">IF($B655=J$1,$C655,"")</f>
        <v/>
      </c>
      <c r="N655" s="63" t="str">
        <f aca="false">IF($B655=N$1,$C655,"")</f>
        <v/>
      </c>
      <c r="R655" s="71" t="str">
        <f aca="false">IF($B655=R$1,$C655,"")</f>
        <v/>
      </c>
      <c r="V655" s="67" t="str">
        <f aca="false">IF($B655=V$1,$C655,"")</f>
        <v/>
      </c>
      <c r="Z655" s="63" t="str">
        <f aca="false">IF($B655=Z$1,$C655,"")</f>
        <v/>
      </c>
      <c r="AD655" s="71" t="str">
        <f aca="false">IF($B655=AD$1,$C655,"")</f>
        <v/>
      </c>
      <c r="AH655" s="67" t="str">
        <f aca="false">IF($B655=AH$1,$C655,"")</f>
        <v/>
      </c>
      <c r="AL655" s="63" t="str">
        <f aca="false">IF($B655=AL$1,$C655,"")</f>
        <v/>
      </c>
      <c r="AP655" s="71" t="str">
        <f aca="false">IF($B655=AP$1,$C655,"")</f>
        <v/>
      </c>
      <c r="AT655" s="67" t="str">
        <f aca="false">IF($B655=AT$1,$C655,"")</f>
        <v/>
      </c>
      <c r="AX655" s="63" t="str">
        <f aca="false">IF($B655=AX$1,$C655,"")</f>
        <v/>
      </c>
      <c r="BB655" s="71" t="str">
        <f aca="false">IF($B655=BB$1,$C655,"")</f>
        <v/>
      </c>
      <c r="BC655" s="75"/>
      <c r="BD655" s="75"/>
      <c r="BE655" s="75"/>
      <c r="BF655" s="67" t="str">
        <f aca="false">IF($B655=BF$1,$C655,"")</f>
        <v/>
      </c>
      <c r="BJ655" s="63" t="str">
        <f aca="false">IF($B655=BJ$1,$C655,"")</f>
        <v/>
      </c>
      <c r="BN655" s="6"/>
      <c r="BO655" s="2"/>
      <c r="BP655" s="2"/>
    </row>
    <row r="656" customFormat="false" ht="12.8" hidden="false" customHeight="false" outlineLevel="0" collapsed="false">
      <c r="A656" s="0" t="str">
        <f aca="false">IFERROR(IF(SMALL(Manquants!E$2:E$900,ROW()-1)=SMALL(Manquants!E$2:E$900,ROW()),"",SMALL(Manquants!E$2:E$900,ROW()-1)),"")</f>
        <v/>
      </c>
      <c r="B656" s="0" t="str">
        <f aca="false">IF(A656="","",VLOOKUP(A656,Manquants!E$1:F$900,2,0))</f>
        <v/>
      </c>
      <c r="C656" s="0" t="str">
        <f aca="false">IF(A656="","",SUMIFS(Manquants!AI:AI,Manquants!E:E,A656))</f>
        <v/>
      </c>
      <c r="J656" s="67" t="str">
        <f aca="false">IF($B656=J$1,$C656,"")</f>
        <v/>
      </c>
      <c r="N656" s="63" t="str">
        <f aca="false">IF($B656=N$1,$C656,"")</f>
        <v/>
      </c>
      <c r="R656" s="71" t="str">
        <f aca="false">IF($B656=R$1,$C656,"")</f>
        <v/>
      </c>
      <c r="V656" s="67" t="str">
        <f aca="false">IF($B656=V$1,$C656,"")</f>
        <v/>
      </c>
      <c r="Z656" s="63" t="str">
        <f aca="false">IF($B656=Z$1,$C656,"")</f>
        <v/>
      </c>
      <c r="AD656" s="71" t="str">
        <f aca="false">IF($B656=AD$1,$C656,"")</f>
        <v/>
      </c>
      <c r="AH656" s="67" t="str">
        <f aca="false">IF($B656=AH$1,$C656,"")</f>
        <v/>
      </c>
      <c r="AL656" s="63" t="str">
        <f aca="false">IF($B656=AL$1,$C656,"")</f>
        <v/>
      </c>
      <c r="AP656" s="71" t="str">
        <f aca="false">IF($B656=AP$1,$C656,"")</f>
        <v/>
      </c>
      <c r="AT656" s="67" t="str">
        <f aca="false">IF($B656=AT$1,$C656,"")</f>
        <v/>
      </c>
      <c r="AX656" s="63" t="str">
        <f aca="false">IF($B656=AX$1,$C656,"")</f>
        <v/>
      </c>
      <c r="BB656" s="71" t="str">
        <f aca="false">IF($B656=BB$1,$C656,"")</f>
        <v/>
      </c>
      <c r="BC656" s="75"/>
      <c r="BD656" s="75"/>
      <c r="BE656" s="75"/>
      <c r="BF656" s="67" t="str">
        <f aca="false">IF($B656=BF$1,$C656,"")</f>
        <v/>
      </c>
      <c r="BJ656" s="63" t="str">
        <f aca="false">IF($B656=BJ$1,$C656,"")</f>
        <v/>
      </c>
      <c r="BN656" s="6"/>
      <c r="BO656" s="2"/>
      <c r="BP656" s="2"/>
    </row>
    <row r="657" customFormat="false" ht="12.8" hidden="false" customHeight="false" outlineLevel="0" collapsed="false">
      <c r="A657" s="0" t="str">
        <f aca="false">IFERROR(IF(SMALL(Manquants!E$2:E$900,ROW()-1)=SMALL(Manquants!E$2:E$900,ROW()),"",SMALL(Manquants!E$2:E$900,ROW()-1)),"")</f>
        <v/>
      </c>
      <c r="B657" s="0" t="str">
        <f aca="false">IF(A657="","",VLOOKUP(A657,Manquants!E$1:F$900,2,0))</f>
        <v/>
      </c>
      <c r="C657" s="0" t="str">
        <f aca="false">IF(A657="","",SUMIFS(Manquants!AI:AI,Manquants!E:E,A657))</f>
        <v/>
      </c>
      <c r="J657" s="67" t="str">
        <f aca="false">IF($B657=J$1,$C657,"")</f>
        <v/>
      </c>
      <c r="N657" s="63" t="str">
        <f aca="false">IF($B657=N$1,$C657,"")</f>
        <v/>
      </c>
      <c r="R657" s="71" t="str">
        <f aca="false">IF($B657=R$1,$C657,"")</f>
        <v/>
      </c>
      <c r="V657" s="67" t="str">
        <f aca="false">IF($B657=V$1,$C657,"")</f>
        <v/>
      </c>
      <c r="Z657" s="63" t="str">
        <f aca="false">IF($B657=Z$1,$C657,"")</f>
        <v/>
      </c>
      <c r="AD657" s="71" t="str">
        <f aca="false">IF($B657=AD$1,$C657,"")</f>
        <v/>
      </c>
      <c r="AH657" s="67" t="str">
        <f aca="false">IF($B657=AH$1,$C657,"")</f>
        <v/>
      </c>
      <c r="AL657" s="63" t="str">
        <f aca="false">IF($B657=AL$1,$C657,"")</f>
        <v/>
      </c>
      <c r="AP657" s="71" t="str">
        <f aca="false">IF($B657=AP$1,$C657,"")</f>
        <v/>
      </c>
      <c r="AT657" s="67" t="str">
        <f aca="false">IF($B657=AT$1,$C657,"")</f>
        <v/>
      </c>
      <c r="AX657" s="63" t="str">
        <f aca="false">IF($B657=AX$1,$C657,"")</f>
        <v/>
      </c>
      <c r="BB657" s="71" t="str">
        <f aca="false">IF($B657=BB$1,$C657,"")</f>
        <v/>
      </c>
      <c r="BC657" s="75"/>
      <c r="BD657" s="75"/>
      <c r="BE657" s="75"/>
      <c r="BF657" s="67" t="str">
        <f aca="false">IF($B657=BF$1,$C657,"")</f>
        <v/>
      </c>
      <c r="BJ657" s="63" t="str">
        <f aca="false">IF($B657=BJ$1,$C657,"")</f>
        <v/>
      </c>
      <c r="BN657" s="6"/>
      <c r="BO657" s="2"/>
      <c r="BP657" s="2"/>
    </row>
    <row r="658" customFormat="false" ht="12.8" hidden="false" customHeight="false" outlineLevel="0" collapsed="false">
      <c r="A658" s="0" t="str">
        <f aca="false">IFERROR(IF(SMALL(Manquants!E$2:E$900,ROW()-1)=SMALL(Manquants!E$2:E$900,ROW()),"",SMALL(Manquants!E$2:E$900,ROW()-1)),"")</f>
        <v/>
      </c>
      <c r="B658" s="0" t="str">
        <f aca="false">IF(A658="","",VLOOKUP(A658,Manquants!E$1:F$900,2,0))</f>
        <v/>
      </c>
      <c r="C658" s="0" t="str">
        <f aca="false">IF(A658="","",SUMIFS(Manquants!AI:AI,Manquants!E:E,A658))</f>
        <v/>
      </c>
      <c r="J658" s="67" t="str">
        <f aca="false">IF($B658=J$1,$C658,"")</f>
        <v/>
      </c>
      <c r="N658" s="63" t="str">
        <f aca="false">IF($B658=N$1,$C658,"")</f>
        <v/>
      </c>
      <c r="R658" s="71" t="str">
        <f aca="false">IF($B658=R$1,$C658,"")</f>
        <v/>
      </c>
      <c r="V658" s="67" t="str">
        <f aca="false">IF($B658=V$1,$C658,"")</f>
        <v/>
      </c>
      <c r="Z658" s="63" t="str">
        <f aca="false">IF($B658=Z$1,$C658,"")</f>
        <v/>
      </c>
      <c r="AD658" s="71" t="str">
        <f aca="false">IF($B658=AD$1,$C658,"")</f>
        <v/>
      </c>
      <c r="AH658" s="67" t="str">
        <f aca="false">IF($B658=AH$1,$C658,"")</f>
        <v/>
      </c>
      <c r="AL658" s="63" t="str">
        <f aca="false">IF($B658=AL$1,$C658,"")</f>
        <v/>
      </c>
      <c r="AP658" s="71" t="str">
        <f aca="false">IF($B658=AP$1,$C658,"")</f>
        <v/>
      </c>
      <c r="AT658" s="67" t="str">
        <f aca="false">IF($B658=AT$1,$C658,"")</f>
        <v/>
      </c>
      <c r="AX658" s="63" t="str">
        <f aca="false">IF($B658=AX$1,$C658,"")</f>
        <v/>
      </c>
      <c r="BB658" s="71" t="str">
        <f aca="false">IF($B658=BB$1,$C658,"")</f>
        <v/>
      </c>
      <c r="BC658" s="75"/>
      <c r="BD658" s="75"/>
      <c r="BE658" s="75"/>
      <c r="BF658" s="67" t="str">
        <f aca="false">IF($B658=BF$1,$C658,"")</f>
        <v/>
      </c>
      <c r="BJ658" s="63" t="str">
        <f aca="false">IF($B658=BJ$1,$C658,"")</f>
        <v/>
      </c>
      <c r="BN658" s="6"/>
      <c r="BO658" s="2"/>
      <c r="BP658" s="2"/>
    </row>
    <row r="659" customFormat="false" ht="12.8" hidden="false" customHeight="false" outlineLevel="0" collapsed="false">
      <c r="A659" s="0" t="str">
        <f aca="false">IFERROR(IF(SMALL(Manquants!E$2:E$900,ROW()-1)=SMALL(Manquants!E$2:E$900,ROW()),"",SMALL(Manquants!E$2:E$900,ROW()-1)),"")</f>
        <v/>
      </c>
      <c r="B659" s="0" t="str">
        <f aca="false">IF(A659="","",VLOOKUP(A659,Manquants!E$1:F$900,2,0))</f>
        <v/>
      </c>
      <c r="C659" s="0" t="str">
        <f aca="false">IF(A659="","",SUMIFS(Manquants!AI:AI,Manquants!E:E,A659))</f>
        <v/>
      </c>
      <c r="J659" s="67" t="str">
        <f aca="false">IF($B659=J$1,$C659,"")</f>
        <v/>
      </c>
      <c r="N659" s="63" t="str">
        <f aca="false">IF($B659=N$1,$C659,"")</f>
        <v/>
      </c>
      <c r="R659" s="71" t="str">
        <f aca="false">IF($B659=R$1,$C659,"")</f>
        <v/>
      </c>
      <c r="V659" s="67" t="str">
        <f aca="false">IF($B659=V$1,$C659,"")</f>
        <v/>
      </c>
      <c r="Z659" s="63" t="str">
        <f aca="false">IF($B659=Z$1,$C659,"")</f>
        <v/>
      </c>
      <c r="AD659" s="71" t="str">
        <f aca="false">IF($B659=AD$1,$C659,"")</f>
        <v/>
      </c>
      <c r="AH659" s="67" t="str">
        <f aca="false">IF($B659=AH$1,$C659,"")</f>
        <v/>
      </c>
      <c r="AL659" s="63" t="str">
        <f aca="false">IF($B659=AL$1,$C659,"")</f>
        <v/>
      </c>
      <c r="AP659" s="71" t="str">
        <f aca="false">IF($B659=AP$1,$C659,"")</f>
        <v/>
      </c>
      <c r="AT659" s="67" t="str">
        <f aca="false">IF($B659=AT$1,$C659,"")</f>
        <v/>
      </c>
      <c r="AX659" s="63" t="str">
        <f aca="false">IF($B659=AX$1,$C659,"")</f>
        <v/>
      </c>
      <c r="BB659" s="71" t="str">
        <f aca="false">IF($B659=BB$1,$C659,"")</f>
        <v/>
      </c>
      <c r="BC659" s="75"/>
      <c r="BD659" s="75"/>
      <c r="BE659" s="75"/>
      <c r="BF659" s="67" t="str">
        <f aca="false">IF($B659=BF$1,$C659,"")</f>
        <v/>
      </c>
      <c r="BJ659" s="63" t="str">
        <f aca="false">IF($B659=BJ$1,$C659,"")</f>
        <v/>
      </c>
      <c r="BN659" s="6"/>
      <c r="BO659" s="2"/>
      <c r="BP659" s="2"/>
    </row>
    <row r="660" customFormat="false" ht="12.8" hidden="false" customHeight="false" outlineLevel="0" collapsed="false">
      <c r="A660" s="0" t="str">
        <f aca="false">IFERROR(IF(SMALL(Manquants!E$2:E$900,ROW()-1)=SMALL(Manquants!E$2:E$900,ROW()),"",SMALL(Manquants!E$2:E$900,ROW()-1)),"")</f>
        <v/>
      </c>
      <c r="B660" s="0" t="str">
        <f aca="false">IF(A660="","",VLOOKUP(A660,Manquants!E$1:F$900,2,0))</f>
        <v/>
      </c>
      <c r="C660" s="0" t="str">
        <f aca="false">IF(A660="","",SUMIFS(Manquants!AI:AI,Manquants!E:E,A660))</f>
        <v/>
      </c>
      <c r="J660" s="67" t="str">
        <f aca="false">IF($B660=J$1,$C660,"")</f>
        <v/>
      </c>
      <c r="N660" s="63" t="str">
        <f aca="false">IF($B660=N$1,$C660,"")</f>
        <v/>
      </c>
      <c r="R660" s="71" t="str">
        <f aca="false">IF($B660=R$1,$C660,"")</f>
        <v/>
      </c>
      <c r="V660" s="67" t="str">
        <f aca="false">IF($B660=V$1,$C660,"")</f>
        <v/>
      </c>
      <c r="Z660" s="63" t="str">
        <f aca="false">IF($B660=Z$1,$C660,"")</f>
        <v/>
      </c>
      <c r="AD660" s="71" t="str">
        <f aca="false">IF($B660=AD$1,$C660,"")</f>
        <v/>
      </c>
      <c r="AH660" s="67" t="str">
        <f aca="false">IF($B660=AH$1,$C660,"")</f>
        <v/>
      </c>
      <c r="AL660" s="63" t="str">
        <f aca="false">IF($B660=AL$1,$C660,"")</f>
        <v/>
      </c>
      <c r="AP660" s="71" t="str">
        <f aca="false">IF($B660=AP$1,$C660,"")</f>
        <v/>
      </c>
      <c r="AT660" s="67" t="str">
        <f aca="false">IF($B660=AT$1,$C660,"")</f>
        <v/>
      </c>
      <c r="AX660" s="63" t="str">
        <f aca="false">IF($B660=AX$1,$C660,"")</f>
        <v/>
      </c>
      <c r="BB660" s="71" t="str">
        <f aca="false">IF($B660=BB$1,$C660,"")</f>
        <v/>
      </c>
      <c r="BC660" s="75"/>
      <c r="BD660" s="75"/>
      <c r="BE660" s="75"/>
      <c r="BF660" s="67" t="str">
        <f aca="false">IF($B660=BF$1,$C660,"")</f>
        <v/>
      </c>
      <c r="BJ660" s="63" t="str">
        <f aca="false">IF($B660=BJ$1,$C660,"")</f>
        <v/>
      </c>
      <c r="BN660" s="6"/>
      <c r="BO660" s="2"/>
      <c r="BP660" s="2"/>
    </row>
    <row r="661" customFormat="false" ht="12.8" hidden="false" customHeight="false" outlineLevel="0" collapsed="false">
      <c r="A661" s="0" t="str">
        <f aca="false">IFERROR(IF(SMALL(Manquants!E$2:E$900,ROW()-1)=SMALL(Manquants!E$2:E$900,ROW()),"",SMALL(Manquants!E$2:E$900,ROW()-1)),"")</f>
        <v/>
      </c>
      <c r="B661" s="0" t="str">
        <f aca="false">IF(A661="","",VLOOKUP(A661,Manquants!E$1:F$900,2,0))</f>
        <v/>
      </c>
      <c r="C661" s="0" t="str">
        <f aca="false">IF(A661="","",SUMIFS(Manquants!AI:AI,Manquants!E:E,A661))</f>
        <v/>
      </c>
      <c r="J661" s="67" t="str">
        <f aca="false">IF($B661=J$1,$C661,"")</f>
        <v/>
      </c>
      <c r="N661" s="63" t="str">
        <f aca="false">IF($B661=N$1,$C661,"")</f>
        <v/>
      </c>
      <c r="R661" s="71" t="str">
        <f aca="false">IF($B661=R$1,$C661,"")</f>
        <v/>
      </c>
      <c r="V661" s="67" t="str">
        <f aca="false">IF($B661=V$1,$C661,"")</f>
        <v/>
      </c>
      <c r="Z661" s="63" t="str">
        <f aca="false">IF($B661=Z$1,$C661,"")</f>
        <v/>
      </c>
      <c r="AD661" s="71" t="str">
        <f aca="false">IF($B661=AD$1,$C661,"")</f>
        <v/>
      </c>
      <c r="AH661" s="67" t="str">
        <f aca="false">IF($B661=AH$1,$C661,"")</f>
        <v/>
      </c>
      <c r="AL661" s="63" t="str">
        <f aca="false">IF($B661=AL$1,$C661,"")</f>
        <v/>
      </c>
      <c r="AP661" s="71" t="str">
        <f aca="false">IF($B661=AP$1,$C661,"")</f>
        <v/>
      </c>
      <c r="AT661" s="67" t="str">
        <f aca="false">IF($B661=AT$1,$C661,"")</f>
        <v/>
      </c>
      <c r="AX661" s="63" t="str">
        <f aca="false">IF($B661=AX$1,$C661,"")</f>
        <v/>
      </c>
      <c r="BB661" s="71" t="str">
        <f aca="false">IF($B661=BB$1,$C661,"")</f>
        <v/>
      </c>
      <c r="BC661" s="75"/>
      <c r="BD661" s="75"/>
      <c r="BE661" s="75"/>
      <c r="BF661" s="67" t="str">
        <f aca="false">IF($B661=BF$1,$C661,"")</f>
        <v/>
      </c>
      <c r="BJ661" s="63" t="str">
        <f aca="false">IF($B661=BJ$1,$C661,"")</f>
        <v/>
      </c>
      <c r="BN661" s="6"/>
      <c r="BO661" s="2"/>
      <c r="BP661" s="2"/>
    </row>
    <row r="662" customFormat="false" ht="12.8" hidden="false" customHeight="false" outlineLevel="0" collapsed="false">
      <c r="A662" s="0" t="str">
        <f aca="false">IFERROR(IF(SMALL(Manquants!E$2:E$900,ROW()-1)=SMALL(Manquants!E$2:E$900,ROW()),"",SMALL(Manquants!E$2:E$900,ROW()-1)),"")</f>
        <v/>
      </c>
      <c r="B662" s="0" t="str">
        <f aca="false">IF(A662="","",VLOOKUP(A662,Manquants!E$1:F$900,2,0))</f>
        <v/>
      </c>
      <c r="C662" s="0" t="str">
        <f aca="false">IF(A662="","",SUMIFS(Manquants!AI:AI,Manquants!E:E,A662))</f>
        <v/>
      </c>
      <c r="J662" s="67" t="str">
        <f aca="false">IF($B662=J$1,$C662,"")</f>
        <v/>
      </c>
      <c r="N662" s="63" t="str">
        <f aca="false">IF($B662=N$1,$C662,"")</f>
        <v/>
      </c>
      <c r="R662" s="71" t="str">
        <f aca="false">IF($B662=R$1,$C662,"")</f>
        <v/>
      </c>
      <c r="V662" s="67" t="str">
        <f aca="false">IF($B662=V$1,$C662,"")</f>
        <v/>
      </c>
      <c r="Z662" s="63" t="str">
        <f aca="false">IF($B662=Z$1,$C662,"")</f>
        <v/>
      </c>
      <c r="AD662" s="71" t="str">
        <f aca="false">IF($B662=AD$1,$C662,"")</f>
        <v/>
      </c>
      <c r="AH662" s="67" t="str">
        <f aca="false">IF($B662=AH$1,$C662,"")</f>
        <v/>
      </c>
      <c r="AL662" s="63" t="str">
        <f aca="false">IF($B662=AL$1,$C662,"")</f>
        <v/>
      </c>
      <c r="AP662" s="71" t="str">
        <f aca="false">IF($B662=AP$1,$C662,"")</f>
        <v/>
      </c>
      <c r="AT662" s="67" t="str">
        <f aca="false">IF($B662=AT$1,$C662,"")</f>
        <v/>
      </c>
      <c r="AX662" s="63" t="str">
        <f aca="false">IF($B662=AX$1,$C662,"")</f>
        <v/>
      </c>
      <c r="BB662" s="71" t="str">
        <f aca="false">IF($B662=BB$1,$C662,"")</f>
        <v/>
      </c>
      <c r="BC662" s="75"/>
      <c r="BD662" s="75"/>
      <c r="BE662" s="75"/>
      <c r="BF662" s="67" t="str">
        <f aca="false">IF($B662=BF$1,$C662,"")</f>
        <v/>
      </c>
      <c r="BJ662" s="63" t="str">
        <f aca="false">IF($B662=BJ$1,$C662,"")</f>
        <v/>
      </c>
      <c r="BN662" s="6"/>
      <c r="BO662" s="2"/>
      <c r="BP662" s="2"/>
    </row>
    <row r="663" customFormat="false" ht="12.8" hidden="false" customHeight="false" outlineLevel="0" collapsed="false">
      <c r="A663" s="0" t="str">
        <f aca="false">IFERROR(IF(SMALL(Manquants!E$2:E$900,ROW()-1)=SMALL(Manquants!E$2:E$900,ROW()),"",SMALL(Manquants!E$2:E$900,ROW()-1)),"")</f>
        <v/>
      </c>
      <c r="B663" s="0" t="str">
        <f aca="false">IF(A663="","",VLOOKUP(A663,Manquants!E$1:F$900,2,0))</f>
        <v/>
      </c>
      <c r="C663" s="0" t="str">
        <f aca="false">IF(A663="","",SUMIFS(Manquants!AI:AI,Manquants!E:E,A663))</f>
        <v/>
      </c>
      <c r="J663" s="67" t="str">
        <f aca="false">IF($B663=J$1,$C663,"")</f>
        <v/>
      </c>
      <c r="N663" s="63" t="str">
        <f aca="false">IF($B663=N$1,$C663,"")</f>
        <v/>
      </c>
      <c r="R663" s="71" t="str">
        <f aca="false">IF($B663=R$1,$C663,"")</f>
        <v/>
      </c>
      <c r="V663" s="67" t="str">
        <f aca="false">IF($B663=V$1,$C663,"")</f>
        <v/>
      </c>
      <c r="Z663" s="63" t="str">
        <f aca="false">IF($B663=Z$1,$C663,"")</f>
        <v/>
      </c>
      <c r="AD663" s="71" t="str">
        <f aca="false">IF($B663=AD$1,$C663,"")</f>
        <v/>
      </c>
      <c r="AH663" s="67" t="str">
        <f aca="false">IF($B663=AH$1,$C663,"")</f>
        <v/>
      </c>
      <c r="AL663" s="63" t="str">
        <f aca="false">IF($B663=AL$1,$C663,"")</f>
        <v/>
      </c>
      <c r="AP663" s="71" t="str">
        <f aca="false">IF($B663=AP$1,$C663,"")</f>
        <v/>
      </c>
      <c r="AT663" s="67" t="str">
        <f aca="false">IF($B663=AT$1,$C663,"")</f>
        <v/>
      </c>
      <c r="AX663" s="63" t="str">
        <f aca="false">IF($B663=AX$1,$C663,"")</f>
        <v/>
      </c>
      <c r="BB663" s="71" t="str">
        <f aca="false">IF($B663=BB$1,$C663,"")</f>
        <v/>
      </c>
      <c r="BC663" s="75"/>
      <c r="BD663" s="75"/>
      <c r="BE663" s="75"/>
      <c r="BF663" s="67" t="str">
        <f aca="false">IF($B663=BF$1,$C663,"")</f>
        <v/>
      </c>
      <c r="BJ663" s="63" t="str">
        <f aca="false">IF($B663=BJ$1,$C663,"")</f>
        <v/>
      </c>
      <c r="BN663" s="6"/>
      <c r="BO663" s="2"/>
      <c r="BP663" s="2"/>
    </row>
    <row r="664" customFormat="false" ht="12.8" hidden="false" customHeight="false" outlineLevel="0" collapsed="false">
      <c r="A664" s="0" t="str">
        <f aca="false">IFERROR(IF(SMALL(Manquants!E$2:E$900,ROW()-1)=SMALL(Manquants!E$2:E$900,ROW()),"",SMALL(Manquants!E$2:E$900,ROW()-1)),"")</f>
        <v/>
      </c>
      <c r="B664" s="0" t="str">
        <f aca="false">IF(A664="","",VLOOKUP(A664,Manquants!E$1:F$900,2,0))</f>
        <v/>
      </c>
      <c r="C664" s="0" t="str">
        <f aca="false">IF(A664="","",SUMIFS(Manquants!AI:AI,Manquants!E:E,A664))</f>
        <v/>
      </c>
      <c r="J664" s="67" t="str">
        <f aca="false">IF($B664=J$1,$C664,"")</f>
        <v/>
      </c>
      <c r="N664" s="63" t="str">
        <f aca="false">IF($B664=N$1,$C664,"")</f>
        <v/>
      </c>
      <c r="R664" s="71" t="str">
        <f aca="false">IF($B664=R$1,$C664,"")</f>
        <v/>
      </c>
      <c r="V664" s="67" t="str">
        <f aca="false">IF($B664=V$1,$C664,"")</f>
        <v/>
      </c>
      <c r="Z664" s="63" t="str">
        <f aca="false">IF($B664=Z$1,$C664,"")</f>
        <v/>
      </c>
      <c r="AD664" s="71" t="str">
        <f aca="false">IF($B664=AD$1,$C664,"")</f>
        <v/>
      </c>
      <c r="AH664" s="67" t="str">
        <f aca="false">IF($B664=AH$1,$C664,"")</f>
        <v/>
      </c>
      <c r="AL664" s="63" t="str">
        <f aca="false">IF($B664=AL$1,$C664,"")</f>
        <v/>
      </c>
      <c r="AP664" s="71" t="str">
        <f aca="false">IF($B664=AP$1,$C664,"")</f>
        <v/>
      </c>
      <c r="AT664" s="67" t="str">
        <f aca="false">IF($B664=AT$1,$C664,"")</f>
        <v/>
      </c>
      <c r="AX664" s="63" t="str">
        <f aca="false">IF($B664=AX$1,$C664,"")</f>
        <v/>
      </c>
      <c r="BB664" s="71" t="str">
        <f aca="false">IF($B664=BB$1,$C664,"")</f>
        <v/>
      </c>
      <c r="BC664" s="75"/>
      <c r="BD664" s="75"/>
      <c r="BE664" s="75"/>
      <c r="BF664" s="67" t="str">
        <f aca="false">IF($B664=BF$1,$C664,"")</f>
        <v/>
      </c>
      <c r="BJ664" s="63" t="str">
        <f aca="false">IF($B664=BJ$1,$C664,"")</f>
        <v/>
      </c>
      <c r="BN664" s="6"/>
      <c r="BO664" s="2"/>
      <c r="BP664" s="2"/>
    </row>
    <row r="665" customFormat="false" ht="12.8" hidden="false" customHeight="false" outlineLevel="0" collapsed="false">
      <c r="A665" s="0" t="str">
        <f aca="false">IFERROR(IF(SMALL(Manquants!E$2:E$900,ROW()-1)=SMALL(Manquants!E$2:E$900,ROW()),"",SMALL(Manquants!E$2:E$900,ROW()-1)),"")</f>
        <v/>
      </c>
      <c r="B665" s="0" t="str">
        <f aca="false">IF(A665="","",VLOOKUP(A665,Manquants!E$1:F$900,2,0))</f>
        <v/>
      </c>
      <c r="C665" s="0" t="str">
        <f aca="false">IF(A665="","",SUMIFS(Manquants!AI:AI,Manquants!E:E,A665))</f>
        <v/>
      </c>
      <c r="J665" s="67" t="str">
        <f aca="false">IF($B665=J$1,$C665,"")</f>
        <v/>
      </c>
      <c r="N665" s="63" t="str">
        <f aca="false">IF($B665=N$1,$C665,"")</f>
        <v/>
      </c>
      <c r="R665" s="71" t="str">
        <f aca="false">IF($B665=R$1,$C665,"")</f>
        <v/>
      </c>
      <c r="V665" s="67" t="str">
        <f aca="false">IF($B665=V$1,$C665,"")</f>
        <v/>
      </c>
      <c r="Z665" s="63" t="str">
        <f aca="false">IF($B665=Z$1,$C665,"")</f>
        <v/>
      </c>
      <c r="AD665" s="71" t="str">
        <f aca="false">IF($B665=AD$1,$C665,"")</f>
        <v/>
      </c>
      <c r="AH665" s="67" t="str">
        <f aca="false">IF($B665=AH$1,$C665,"")</f>
        <v/>
      </c>
      <c r="AL665" s="63" t="str">
        <f aca="false">IF($B665=AL$1,$C665,"")</f>
        <v/>
      </c>
      <c r="AP665" s="71" t="str">
        <f aca="false">IF($B665=AP$1,$C665,"")</f>
        <v/>
      </c>
      <c r="AT665" s="67" t="str">
        <f aca="false">IF($B665=AT$1,$C665,"")</f>
        <v/>
      </c>
      <c r="AX665" s="63" t="str">
        <f aca="false">IF($B665=AX$1,$C665,"")</f>
        <v/>
      </c>
      <c r="BB665" s="71" t="str">
        <f aca="false">IF($B665=BB$1,$C665,"")</f>
        <v/>
      </c>
      <c r="BC665" s="75"/>
      <c r="BD665" s="75"/>
      <c r="BE665" s="75"/>
      <c r="BF665" s="67" t="str">
        <f aca="false">IF($B665=BF$1,$C665,"")</f>
        <v/>
      </c>
      <c r="BJ665" s="63" t="str">
        <f aca="false">IF($B665=BJ$1,$C665,"")</f>
        <v/>
      </c>
      <c r="BN665" s="6"/>
      <c r="BO665" s="2"/>
      <c r="BP665" s="2"/>
    </row>
    <row r="666" customFormat="false" ht="12.8" hidden="false" customHeight="false" outlineLevel="0" collapsed="false">
      <c r="A666" s="0" t="str">
        <f aca="false">IFERROR(IF(SMALL(Manquants!E$2:E$900,ROW()-1)=SMALL(Manquants!E$2:E$900,ROW()),"",SMALL(Manquants!E$2:E$900,ROW()-1)),"")</f>
        <v/>
      </c>
      <c r="B666" s="0" t="str">
        <f aca="false">IF(A666="","",VLOOKUP(A666,Manquants!E$1:F$900,2,0))</f>
        <v/>
      </c>
      <c r="C666" s="0" t="str">
        <f aca="false">IF(A666="","",SUMIFS(Manquants!AI:AI,Manquants!E:E,A666))</f>
        <v/>
      </c>
      <c r="J666" s="67" t="str">
        <f aca="false">IF($B666=J$1,$C666,"")</f>
        <v/>
      </c>
      <c r="N666" s="63" t="str">
        <f aca="false">IF($B666=N$1,$C666,"")</f>
        <v/>
      </c>
      <c r="R666" s="71" t="str">
        <f aca="false">IF($B666=R$1,$C666,"")</f>
        <v/>
      </c>
      <c r="V666" s="67" t="str">
        <f aca="false">IF($B666=V$1,$C666,"")</f>
        <v/>
      </c>
      <c r="Z666" s="63" t="str">
        <f aca="false">IF($B666=Z$1,$C666,"")</f>
        <v/>
      </c>
      <c r="AD666" s="71" t="str">
        <f aca="false">IF($B666=AD$1,$C666,"")</f>
        <v/>
      </c>
      <c r="AH666" s="67" t="str">
        <f aca="false">IF($B666=AH$1,$C666,"")</f>
        <v/>
      </c>
      <c r="AL666" s="63" t="str">
        <f aca="false">IF($B666=AL$1,$C666,"")</f>
        <v/>
      </c>
      <c r="AP666" s="71" t="str">
        <f aca="false">IF($B666=AP$1,$C666,"")</f>
        <v/>
      </c>
      <c r="AT666" s="67" t="str">
        <f aca="false">IF($B666=AT$1,$C666,"")</f>
        <v/>
      </c>
      <c r="AX666" s="63" t="str">
        <f aca="false">IF($B666=AX$1,$C666,"")</f>
        <v/>
      </c>
      <c r="BB666" s="71" t="str">
        <f aca="false">IF($B666=BB$1,$C666,"")</f>
        <v/>
      </c>
      <c r="BC666" s="75"/>
      <c r="BD666" s="75"/>
      <c r="BE666" s="75"/>
      <c r="BF666" s="67" t="str">
        <f aca="false">IF($B666=BF$1,$C666,"")</f>
        <v/>
      </c>
      <c r="BJ666" s="63" t="str">
        <f aca="false">IF($B666=BJ$1,$C666,"")</f>
        <v/>
      </c>
      <c r="BN666" s="6"/>
      <c r="BO666" s="2"/>
      <c r="BP666" s="2"/>
    </row>
    <row r="667" customFormat="false" ht="12.8" hidden="false" customHeight="false" outlineLevel="0" collapsed="false">
      <c r="A667" s="0" t="str">
        <f aca="false">IFERROR(IF(SMALL(Manquants!E$2:E$900,ROW()-1)=SMALL(Manquants!E$2:E$900,ROW()),"",SMALL(Manquants!E$2:E$900,ROW()-1)),"")</f>
        <v/>
      </c>
      <c r="B667" s="0" t="str">
        <f aca="false">IF(A667="","",VLOOKUP(A667,Manquants!E$1:F$900,2,0))</f>
        <v/>
      </c>
      <c r="C667" s="0" t="str">
        <f aca="false">IF(A667="","",SUMIFS(Manquants!AI:AI,Manquants!E:E,A667))</f>
        <v/>
      </c>
      <c r="J667" s="67" t="str">
        <f aca="false">IF($B667=J$1,$C667,"")</f>
        <v/>
      </c>
      <c r="N667" s="63" t="str">
        <f aca="false">IF($B667=N$1,$C667,"")</f>
        <v/>
      </c>
      <c r="R667" s="71" t="str">
        <f aca="false">IF($B667=R$1,$C667,"")</f>
        <v/>
      </c>
      <c r="V667" s="67" t="str">
        <f aca="false">IF($B667=V$1,$C667,"")</f>
        <v/>
      </c>
      <c r="Z667" s="63" t="str">
        <f aca="false">IF($B667=Z$1,$C667,"")</f>
        <v/>
      </c>
      <c r="AD667" s="71" t="str">
        <f aca="false">IF($B667=AD$1,$C667,"")</f>
        <v/>
      </c>
      <c r="AH667" s="67" t="str">
        <f aca="false">IF($B667=AH$1,$C667,"")</f>
        <v/>
      </c>
      <c r="AL667" s="63" t="str">
        <f aca="false">IF($B667=AL$1,$C667,"")</f>
        <v/>
      </c>
      <c r="AP667" s="71" t="str">
        <f aca="false">IF($B667=AP$1,$C667,"")</f>
        <v/>
      </c>
      <c r="AT667" s="67" t="str">
        <f aca="false">IF($B667=AT$1,$C667,"")</f>
        <v/>
      </c>
      <c r="AX667" s="63" t="str">
        <f aca="false">IF($B667=AX$1,$C667,"")</f>
        <v/>
      </c>
      <c r="BB667" s="71" t="str">
        <f aca="false">IF($B667=BB$1,$C667,"")</f>
        <v/>
      </c>
      <c r="BC667" s="75"/>
      <c r="BD667" s="75"/>
      <c r="BE667" s="75"/>
      <c r="BF667" s="67" t="str">
        <f aca="false">IF($B667=BF$1,$C667,"")</f>
        <v/>
      </c>
      <c r="BJ667" s="63" t="str">
        <f aca="false">IF($B667=BJ$1,$C667,"")</f>
        <v/>
      </c>
      <c r="BN667" s="6"/>
      <c r="BO667" s="2"/>
      <c r="BP667" s="2"/>
    </row>
    <row r="668" customFormat="false" ht="12.8" hidden="false" customHeight="false" outlineLevel="0" collapsed="false">
      <c r="A668" s="0" t="str">
        <f aca="false">IFERROR(IF(SMALL(Manquants!E$2:E$900,ROW()-1)=SMALL(Manquants!E$2:E$900,ROW()),"",SMALL(Manquants!E$2:E$900,ROW()-1)),"")</f>
        <v/>
      </c>
      <c r="B668" s="0" t="str">
        <f aca="false">IF(A668="","",VLOOKUP(A668,Manquants!E$1:F$900,2,0))</f>
        <v/>
      </c>
      <c r="C668" s="0" t="str">
        <f aca="false">IF(A668="","",SUMIFS(Manquants!AI:AI,Manquants!E:E,A668))</f>
        <v/>
      </c>
      <c r="J668" s="67" t="str">
        <f aca="false">IF($B668=J$1,$C668,"")</f>
        <v/>
      </c>
      <c r="N668" s="63" t="str">
        <f aca="false">IF($B668=N$1,$C668,"")</f>
        <v/>
      </c>
      <c r="R668" s="71" t="str">
        <f aca="false">IF($B668=R$1,$C668,"")</f>
        <v/>
      </c>
      <c r="V668" s="67" t="str">
        <f aca="false">IF($B668=V$1,$C668,"")</f>
        <v/>
      </c>
      <c r="Z668" s="63" t="str">
        <f aca="false">IF($B668=Z$1,$C668,"")</f>
        <v/>
      </c>
      <c r="AD668" s="71" t="str">
        <f aca="false">IF($B668=AD$1,$C668,"")</f>
        <v/>
      </c>
      <c r="AH668" s="67" t="str">
        <f aca="false">IF($B668=AH$1,$C668,"")</f>
        <v/>
      </c>
      <c r="AL668" s="63" t="str">
        <f aca="false">IF($B668=AL$1,$C668,"")</f>
        <v/>
      </c>
      <c r="AP668" s="71" t="str">
        <f aca="false">IF($B668=AP$1,$C668,"")</f>
        <v/>
      </c>
      <c r="AT668" s="67" t="str">
        <f aca="false">IF($B668=AT$1,$C668,"")</f>
        <v/>
      </c>
      <c r="AX668" s="63" t="str">
        <f aca="false">IF($B668=AX$1,$C668,"")</f>
        <v/>
      </c>
      <c r="BB668" s="71" t="str">
        <f aca="false">IF($B668=BB$1,$C668,"")</f>
        <v/>
      </c>
      <c r="BC668" s="75"/>
      <c r="BD668" s="75"/>
      <c r="BE668" s="75"/>
      <c r="BF668" s="67" t="str">
        <f aca="false">IF($B668=BF$1,$C668,"")</f>
        <v/>
      </c>
      <c r="BJ668" s="63" t="str">
        <f aca="false">IF($B668=BJ$1,$C668,"")</f>
        <v/>
      </c>
      <c r="BN668" s="6"/>
      <c r="BO668" s="2"/>
      <c r="BP668" s="2"/>
    </row>
    <row r="669" customFormat="false" ht="12.8" hidden="false" customHeight="false" outlineLevel="0" collapsed="false">
      <c r="A669" s="0" t="str">
        <f aca="false">IFERROR(IF(SMALL(Manquants!E$2:E$900,ROW()-1)=SMALL(Manquants!E$2:E$900,ROW()),"",SMALL(Manquants!E$2:E$900,ROW()-1)),"")</f>
        <v/>
      </c>
      <c r="B669" s="0" t="str">
        <f aca="false">IF(A669="","",VLOOKUP(A669,Manquants!E$1:F$900,2,0))</f>
        <v/>
      </c>
      <c r="C669" s="0" t="str">
        <f aca="false">IF(A669="","",SUMIFS(Manquants!AI:AI,Manquants!E:E,A669))</f>
        <v/>
      </c>
      <c r="J669" s="67" t="str">
        <f aca="false">IF($B669=J$1,$C669,"")</f>
        <v/>
      </c>
      <c r="N669" s="63" t="str">
        <f aca="false">IF($B669=N$1,$C669,"")</f>
        <v/>
      </c>
      <c r="R669" s="71" t="str">
        <f aca="false">IF($B669=R$1,$C669,"")</f>
        <v/>
      </c>
      <c r="V669" s="67" t="str">
        <f aca="false">IF($B669=V$1,$C669,"")</f>
        <v/>
      </c>
      <c r="Z669" s="63" t="str">
        <f aca="false">IF($B669=Z$1,$C669,"")</f>
        <v/>
      </c>
      <c r="AD669" s="71" t="str">
        <f aca="false">IF($B669=AD$1,$C669,"")</f>
        <v/>
      </c>
      <c r="AH669" s="67" t="str">
        <f aca="false">IF($B669=AH$1,$C669,"")</f>
        <v/>
      </c>
      <c r="AL669" s="63" t="str">
        <f aca="false">IF($B669=AL$1,$C669,"")</f>
        <v/>
      </c>
      <c r="AP669" s="71" t="str">
        <f aca="false">IF($B669=AP$1,$C669,"")</f>
        <v/>
      </c>
      <c r="AT669" s="67" t="str">
        <f aca="false">IF($B669=AT$1,$C669,"")</f>
        <v/>
      </c>
      <c r="AX669" s="63" t="str">
        <f aca="false">IF($B669=AX$1,$C669,"")</f>
        <v/>
      </c>
      <c r="BB669" s="71" t="str">
        <f aca="false">IF($B669=BB$1,$C669,"")</f>
        <v/>
      </c>
      <c r="BC669" s="75"/>
      <c r="BD669" s="75"/>
      <c r="BE669" s="75"/>
      <c r="BF669" s="67" t="str">
        <f aca="false">IF($B669=BF$1,$C669,"")</f>
        <v/>
      </c>
      <c r="BJ669" s="63" t="str">
        <f aca="false">IF($B669=BJ$1,$C669,"")</f>
        <v/>
      </c>
      <c r="BN669" s="6"/>
      <c r="BO669" s="2"/>
      <c r="BP669" s="2"/>
    </row>
    <row r="670" customFormat="false" ht="12.8" hidden="false" customHeight="false" outlineLevel="0" collapsed="false">
      <c r="A670" s="0" t="str">
        <f aca="false">IFERROR(IF(SMALL(Manquants!E$2:E$900,ROW()-1)=SMALL(Manquants!E$2:E$900,ROW()),"",SMALL(Manquants!E$2:E$900,ROW()-1)),"")</f>
        <v/>
      </c>
      <c r="B670" s="0" t="str">
        <f aca="false">IF(A670="","",VLOOKUP(A670,Manquants!E$1:F$900,2,0))</f>
        <v/>
      </c>
      <c r="C670" s="0" t="str">
        <f aca="false">IF(A670="","",SUMIFS(Manquants!AI:AI,Manquants!E:E,A670))</f>
        <v/>
      </c>
      <c r="J670" s="67" t="str">
        <f aca="false">IF($B670=J$1,$C670,"")</f>
        <v/>
      </c>
      <c r="N670" s="63" t="str">
        <f aca="false">IF($B670=N$1,$C670,"")</f>
        <v/>
      </c>
      <c r="R670" s="71" t="str">
        <f aca="false">IF($B670=R$1,$C670,"")</f>
        <v/>
      </c>
      <c r="V670" s="67" t="str">
        <f aca="false">IF($B670=V$1,$C670,"")</f>
        <v/>
      </c>
      <c r="Z670" s="63" t="str">
        <f aca="false">IF($B670=Z$1,$C670,"")</f>
        <v/>
      </c>
      <c r="AD670" s="71" t="str">
        <f aca="false">IF($B670=AD$1,$C670,"")</f>
        <v/>
      </c>
      <c r="AH670" s="67" t="str">
        <f aca="false">IF($B670=AH$1,$C670,"")</f>
        <v/>
      </c>
      <c r="AL670" s="63" t="str">
        <f aca="false">IF($B670=AL$1,$C670,"")</f>
        <v/>
      </c>
      <c r="AP670" s="71" t="str">
        <f aca="false">IF($B670=AP$1,$C670,"")</f>
        <v/>
      </c>
      <c r="AT670" s="67" t="str">
        <f aca="false">IF($B670=AT$1,$C670,"")</f>
        <v/>
      </c>
      <c r="AX670" s="63" t="str">
        <f aca="false">IF($B670=AX$1,$C670,"")</f>
        <v/>
      </c>
      <c r="BB670" s="71" t="str">
        <f aca="false">IF($B670=BB$1,$C670,"")</f>
        <v/>
      </c>
      <c r="BC670" s="75"/>
      <c r="BD670" s="75"/>
      <c r="BE670" s="75"/>
      <c r="BF670" s="67" t="str">
        <f aca="false">IF($B670=BF$1,$C670,"")</f>
        <v/>
      </c>
      <c r="BJ670" s="63" t="str">
        <f aca="false">IF($B670=BJ$1,$C670,"")</f>
        <v/>
      </c>
      <c r="BN670" s="6"/>
      <c r="BO670" s="2"/>
      <c r="BP670" s="2"/>
    </row>
    <row r="671" customFormat="false" ht="12.8" hidden="false" customHeight="false" outlineLevel="0" collapsed="false">
      <c r="A671" s="0" t="str">
        <f aca="false">IFERROR(IF(SMALL(Manquants!E$2:E$900,ROW()-1)=SMALL(Manquants!E$2:E$900,ROW()),"",SMALL(Manquants!E$2:E$900,ROW()-1)),"")</f>
        <v/>
      </c>
      <c r="B671" s="0" t="str">
        <f aca="false">IF(A671="","",VLOOKUP(A671,Manquants!E$1:F$900,2,0))</f>
        <v/>
      </c>
      <c r="C671" s="0" t="str">
        <f aca="false">IF(A671="","",SUMIFS(Manquants!AI:AI,Manquants!E:E,A671))</f>
        <v/>
      </c>
      <c r="J671" s="67" t="str">
        <f aca="false">IF($B671=J$1,$C671,"")</f>
        <v/>
      </c>
      <c r="N671" s="63" t="str">
        <f aca="false">IF($B671=N$1,$C671,"")</f>
        <v/>
      </c>
      <c r="R671" s="71" t="str">
        <f aca="false">IF($B671=R$1,$C671,"")</f>
        <v/>
      </c>
      <c r="V671" s="67" t="str">
        <f aca="false">IF($B671=V$1,$C671,"")</f>
        <v/>
      </c>
      <c r="Z671" s="63" t="str">
        <f aca="false">IF($B671=Z$1,$C671,"")</f>
        <v/>
      </c>
      <c r="AD671" s="71" t="str">
        <f aca="false">IF($B671=AD$1,$C671,"")</f>
        <v/>
      </c>
      <c r="AH671" s="67" t="str">
        <f aca="false">IF($B671=AH$1,$C671,"")</f>
        <v/>
      </c>
      <c r="AL671" s="63" t="str">
        <f aca="false">IF($B671=AL$1,$C671,"")</f>
        <v/>
      </c>
      <c r="AP671" s="71" t="str">
        <f aca="false">IF($B671=AP$1,$C671,"")</f>
        <v/>
      </c>
      <c r="AT671" s="67" t="str">
        <f aca="false">IF($B671=AT$1,$C671,"")</f>
        <v/>
      </c>
      <c r="AX671" s="63" t="str">
        <f aca="false">IF($B671=AX$1,$C671,"")</f>
        <v/>
      </c>
      <c r="BB671" s="71" t="str">
        <f aca="false">IF($B671=BB$1,$C671,"")</f>
        <v/>
      </c>
      <c r="BC671" s="75"/>
      <c r="BD671" s="75"/>
      <c r="BE671" s="75"/>
      <c r="BF671" s="67" t="str">
        <f aca="false">IF($B671=BF$1,$C671,"")</f>
        <v/>
      </c>
      <c r="BJ671" s="63" t="str">
        <f aca="false">IF($B671=BJ$1,$C671,"")</f>
        <v/>
      </c>
      <c r="BN671" s="6"/>
      <c r="BO671" s="2"/>
      <c r="BP671" s="2"/>
    </row>
    <row r="672" customFormat="false" ht="12.8" hidden="false" customHeight="false" outlineLevel="0" collapsed="false">
      <c r="A672" s="0" t="str">
        <f aca="false">IFERROR(IF(SMALL(Manquants!E$2:E$900,ROW()-1)=SMALL(Manquants!E$2:E$900,ROW()),"",SMALL(Manquants!E$2:E$900,ROW()-1)),"")</f>
        <v/>
      </c>
      <c r="B672" s="0" t="str">
        <f aca="false">IF(A672="","",VLOOKUP(A672,Manquants!E$1:F$900,2,0))</f>
        <v/>
      </c>
      <c r="C672" s="0" t="str">
        <f aca="false">IF(A672="","",SUMIFS(Manquants!AI:AI,Manquants!E:E,A672))</f>
        <v/>
      </c>
      <c r="J672" s="67" t="str">
        <f aca="false">IF($B672=J$1,$C672,"")</f>
        <v/>
      </c>
      <c r="N672" s="63" t="str">
        <f aca="false">IF($B672=N$1,$C672,"")</f>
        <v/>
      </c>
      <c r="R672" s="71" t="str">
        <f aca="false">IF($B672=R$1,$C672,"")</f>
        <v/>
      </c>
      <c r="V672" s="67" t="str">
        <f aca="false">IF($B672=V$1,$C672,"")</f>
        <v/>
      </c>
      <c r="Z672" s="63" t="str">
        <f aca="false">IF($B672=Z$1,$C672,"")</f>
        <v/>
      </c>
      <c r="AD672" s="71" t="str">
        <f aca="false">IF($B672=AD$1,$C672,"")</f>
        <v/>
      </c>
      <c r="AH672" s="67" t="str">
        <f aca="false">IF($B672=AH$1,$C672,"")</f>
        <v/>
      </c>
      <c r="AL672" s="63" t="str">
        <f aca="false">IF($B672=AL$1,$C672,"")</f>
        <v/>
      </c>
      <c r="AP672" s="71" t="str">
        <f aca="false">IF($B672=AP$1,$C672,"")</f>
        <v/>
      </c>
      <c r="AT672" s="67" t="str">
        <f aca="false">IF($B672=AT$1,$C672,"")</f>
        <v/>
      </c>
      <c r="AX672" s="63" t="str">
        <f aca="false">IF($B672=AX$1,$C672,"")</f>
        <v/>
      </c>
      <c r="BB672" s="71" t="str">
        <f aca="false">IF($B672=BB$1,$C672,"")</f>
        <v/>
      </c>
      <c r="BC672" s="75"/>
      <c r="BD672" s="75"/>
      <c r="BE672" s="75"/>
      <c r="BF672" s="67" t="str">
        <f aca="false">IF($B672=BF$1,$C672,"")</f>
        <v/>
      </c>
      <c r="BJ672" s="63" t="str">
        <f aca="false">IF($B672=BJ$1,$C672,"")</f>
        <v/>
      </c>
      <c r="BN672" s="6"/>
      <c r="BO672" s="2"/>
      <c r="BP672" s="2"/>
    </row>
    <row r="673" customFormat="false" ht="12.8" hidden="false" customHeight="false" outlineLevel="0" collapsed="false">
      <c r="A673" s="0" t="str">
        <f aca="false">IFERROR(IF(SMALL(Manquants!E$2:E$900,ROW()-1)=SMALL(Manquants!E$2:E$900,ROW()),"",SMALL(Manquants!E$2:E$900,ROW()-1)),"")</f>
        <v/>
      </c>
      <c r="B673" s="0" t="str">
        <f aca="false">IF(A673="","",VLOOKUP(A673,Manquants!E$1:F$900,2,0))</f>
        <v/>
      </c>
      <c r="C673" s="0" t="str">
        <f aca="false">IF(A673="","",SUMIFS(Manquants!AI:AI,Manquants!E:E,A673))</f>
        <v/>
      </c>
      <c r="J673" s="67" t="str">
        <f aca="false">IF($B673=J$1,$C673,"")</f>
        <v/>
      </c>
      <c r="N673" s="63" t="str">
        <f aca="false">IF($B673=N$1,$C673,"")</f>
        <v/>
      </c>
      <c r="R673" s="71" t="str">
        <f aca="false">IF($B673=R$1,$C673,"")</f>
        <v/>
      </c>
      <c r="V673" s="67" t="str">
        <f aca="false">IF($B673=V$1,$C673,"")</f>
        <v/>
      </c>
      <c r="Z673" s="63" t="str">
        <f aca="false">IF($B673=Z$1,$C673,"")</f>
        <v/>
      </c>
      <c r="AD673" s="71" t="str">
        <f aca="false">IF($B673=AD$1,$C673,"")</f>
        <v/>
      </c>
      <c r="AH673" s="67" t="str">
        <f aca="false">IF($B673=AH$1,$C673,"")</f>
        <v/>
      </c>
      <c r="AL673" s="63" t="str">
        <f aca="false">IF($B673=AL$1,$C673,"")</f>
        <v/>
      </c>
      <c r="AP673" s="71" t="str">
        <f aca="false">IF($B673=AP$1,$C673,"")</f>
        <v/>
      </c>
      <c r="AT673" s="67" t="str">
        <f aca="false">IF($B673=AT$1,$C673,"")</f>
        <v/>
      </c>
      <c r="AX673" s="63" t="str">
        <f aca="false">IF($B673=AX$1,$C673,"")</f>
        <v/>
      </c>
      <c r="BB673" s="71" t="str">
        <f aca="false">IF($B673=BB$1,$C673,"")</f>
        <v/>
      </c>
      <c r="BC673" s="75"/>
      <c r="BD673" s="75"/>
      <c r="BE673" s="75"/>
      <c r="BF673" s="67" t="str">
        <f aca="false">IF($B673=BF$1,$C673,"")</f>
        <v/>
      </c>
      <c r="BJ673" s="63" t="str">
        <f aca="false">IF($B673=BJ$1,$C673,"")</f>
        <v/>
      </c>
      <c r="BN673" s="6"/>
      <c r="BO673" s="2"/>
      <c r="BP673" s="2"/>
    </row>
    <row r="674" customFormat="false" ht="12.8" hidden="false" customHeight="false" outlineLevel="0" collapsed="false">
      <c r="A674" s="0" t="str">
        <f aca="false">IFERROR(IF(SMALL(Manquants!E$2:E$900,ROW()-1)=SMALL(Manquants!E$2:E$900,ROW()),"",SMALL(Manquants!E$2:E$900,ROW()-1)),"")</f>
        <v/>
      </c>
      <c r="B674" s="0" t="str">
        <f aca="false">IF(A674="","",VLOOKUP(A674,Manquants!E$1:F$900,2,0))</f>
        <v/>
      </c>
      <c r="C674" s="0" t="str">
        <f aca="false">IF(A674="","",SUMIFS(Manquants!AI:AI,Manquants!E:E,A674))</f>
        <v/>
      </c>
      <c r="J674" s="67" t="str">
        <f aca="false">IF($B674=J$1,$C674,"")</f>
        <v/>
      </c>
      <c r="N674" s="63" t="str">
        <f aca="false">IF($B674=N$1,$C674,"")</f>
        <v/>
      </c>
      <c r="R674" s="71" t="str">
        <f aca="false">IF($B674=R$1,$C674,"")</f>
        <v/>
      </c>
      <c r="V674" s="67" t="str">
        <f aca="false">IF($B674=V$1,$C674,"")</f>
        <v/>
      </c>
      <c r="Z674" s="63" t="str">
        <f aca="false">IF($B674=Z$1,$C674,"")</f>
        <v/>
      </c>
      <c r="AD674" s="71" t="str">
        <f aca="false">IF($B674=AD$1,$C674,"")</f>
        <v/>
      </c>
      <c r="AH674" s="67" t="str">
        <f aca="false">IF($B674=AH$1,$C674,"")</f>
        <v/>
      </c>
      <c r="AL674" s="63" t="str">
        <f aca="false">IF($B674=AL$1,$C674,"")</f>
        <v/>
      </c>
      <c r="AP674" s="71" t="str">
        <f aca="false">IF($B674=AP$1,$C674,"")</f>
        <v/>
      </c>
      <c r="AT674" s="67" t="str">
        <f aca="false">IF($B674=AT$1,$C674,"")</f>
        <v/>
      </c>
      <c r="AX674" s="63" t="str">
        <f aca="false">IF($B674=AX$1,$C674,"")</f>
        <v/>
      </c>
      <c r="BB674" s="71" t="str">
        <f aca="false">IF($B674=BB$1,$C674,"")</f>
        <v/>
      </c>
      <c r="BC674" s="75"/>
      <c r="BD674" s="75"/>
      <c r="BE674" s="75"/>
      <c r="BF674" s="67" t="str">
        <f aca="false">IF($B674=BF$1,$C674,"")</f>
        <v/>
      </c>
      <c r="BJ674" s="63" t="str">
        <f aca="false">IF($B674=BJ$1,$C674,"")</f>
        <v/>
      </c>
      <c r="BN674" s="6"/>
      <c r="BO674" s="2"/>
      <c r="BP674" s="2"/>
    </row>
    <row r="675" customFormat="false" ht="12.8" hidden="false" customHeight="false" outlineLevel="0" collapsed="false">
      <c r="A675" s="0" t="str">
        <f aca="false">IFERROR(IF(SMALL(Manquants!E$2:E$900,ROW()-1)=SMALL(Manquants!E$2:E$900,ROW()),"",SMALL(Manquants!E$2:E$900,ROW()-1)),"")</f>
        <v/>
      </c>
      <c r="B675" s="0" t="str">
        <f aca="false">IF(A675="","",VLOOKUP(A675,Manquants!E$1:F$900,2,0))</f>
        <v/>
      </c>
      <c r="C675" s="0" t="str">
        <f aca="false">IF(A675="","",SUMIFS(Manquants!AI:AI,Manquants!E:E,A675))</f>
        <v/>
      </c>
      <c r="J675" s="67" t="str">
        <f aca="false">IF($B675=J$1,$C675,"")</f>
        <v/>
      </c>
      <c r="N675" s="63" t="str">
        <f aca="false">IF($B675=N$1,$C675,"")</f>
        <v/>
      </c>
      <c r="R675" s="71" t="str">
        <f aca="false">IF($B675=R$1,$C675,"")</f>
        <v/>
      </c>
      <c r="V675" s="67" t="str">
        <f aca="false">IF($B675=V$1,$C675,"")</f>
        <v/>
      </c>
      <c r="Z675" s="63" t="str">
        <f aca="false">IF($B675=Z$1,$C675,"")</f>
        <v/>
      </c>
      <c r="AD675" s="71" t="str">
        <f aca="false">IF($B675=AD$1,$C675,"")</f>
        <v/>
      </c>
      <c r="AH675" s="67" t="str">
        <f aca="false">IF($B675=AH$1,$C675,"")</f>
        <v/>
      </c>
      <c r="AL675" s="63" t="str">
        <f aca="false">IF($B675=AL$1,$C675,"")</f>
        <v/>
      </c>
      <c r="AP675" s="71" t="str">
        <f aca="false">IF($B675=AP$1,$C675,"")</f>
        <v/>
      </c>
      <c r="AT675" s="67" t="str">
        <f aca="false">IF($B675=AT$1,$C675,"")</f>
        <v/>
      </c>
      <c r="AX675" s="63" t="str">
        <f aca="false">IF($B675=AX$1,$C675,"")</f>
        <v/>
      </c>
      <c r="BB675" s="71" t="str">
        <f aca="false">IF($B675=BB$1,$C675,"")</f>
        <v/>
      </c>
      <c r="BC675" s="75"/>
      <c r="BD675" s="75"/>
      <c r="BE675" s="75"/>
      <c r="BF675" s="67" t="str">
        <f aca="false">IF($B675=BF$1,$C675,"")</f>
        <v/>
      </c>
      <c r="BJ675" s="63" t="str">
        <f aca="false">IF($B675=BJ$1,$C675,"")</f>
        <v/>
      </c>
      <c r="BN675" s="6"/>
      <c r="BO675" s="2"/>
      <c r="BP675" s="2"/>
    </row>
    <row r="676" customFormat="false" ht="12.8" hidden="false" customHeight="false" outlineLevel="0" collapsed="false">
      <c r="A676" s="0" t="str">
        <f aca="false">IFERROR(IF(SMALL(Manquants!E$2:E$900,ROW()-1)=SMALL(Manquants!E$2:E$900,ROW()),"",SMALL(Manquants!E$2:E$900,ROW()-1)),"")</f>
        <v/>
      </c>
      <c r="B676" s="0" t="str">
        <f aca="false">IF(A676="","",VLOOKUP(A676,Manquants!E$1:F$900,2,0))</f>
        <v/>
      </c>
      <c r="C676" s="0" t="str">
        <f aca="false">IF(A676="","",SUMIFS(Manquants!AI:AI,Manquants!E:E,A676))</f>
        <v/>
      </c>
      <c r="J676" s="67" t="str">
        <f aca="false">IF($B676=J$1,$C676,"")</f>
        <v/>
      </c>
      <c r="N676" s="63" t="str">
        <f aca="false">IF($B676=N$1,$C676,"")</f>
        <v/>
      </c>
      <c r="R676" s="71" t="str">
        <f aca="false">IF($B676=R$1,$C676,"")</f>
        <v/>
      </c>
      <c r="V676" s="67" t="str">
        <f aca="false">IF($B676=V$1,$C676,"")</f>
        <v/>
      </c>
      <c r="Z676" s="63" t="str">
        <f aca="false">IF($B676=Z$1,$C676,"")</f>
        <v/>
      </c>
      <c r="AD676" s="71" t="str">
        <f aca="false">IF($B676=AD$1,$C676,"")</f>
        <v/>
      </c>
      <c r="AH676" s="67" t="str">
        <f aca="false">IF($B676=AH$1,$C676,"")</f>
        <v/>
      </c>
      <c r="AL676" s="63" t="str">
        <f aca="false">IF($B676=AL$1,$C676,"")</f>
        <v/>
      </c>
      <c r="AP676" s="71" t="str">
        <f aca="false">IF($B676=AP$1,$C676,"")</f>
        <v/>
      </c>
      <c r="AT676" s="67" t="str">
        <f aca="false">IF($B676=AT$1,$C676,"")</f>
        <v/>
      </c>
      <c r="AX676" s="63" t="str">
        <f aca="false">IF($B676=AX$1,$C676,"")</f>
        <v/>
      </c>
      <c r="BB676" s="71" t="str">
        <f aca="false">IF($B676=BB$1,$C676,"")</f>
        <v/>
      </c>
      <c r="BC676" s="75"/>
      <c r="BD676" s="75"/>
      <c r="BE676" s="75"/>
      <c r="BF676" s="67" t="str">
        <f aca="false">IF($B676=BF$1,$C676,"")</f>
        <v/>
      </c>
      <c r="BJ676" s="63" t="str">
        <f aca="false">IF($B676=BJ$1,$C676,"")</f>
        <v/>
      </c>
      <c r="BN676" s="6"/>
      <c r="BO676" s="2"/>
      <c r="BP676" s="2"/>
    </row>
    <row r="677" customFormat="false" ht="12.8" hidden="false" customHeight="false" outlineLevel="0" collapsed="false">
      <c r="A677" s="0" t="str">
        <f aca="false">IFERROR(IF(SMALL(Manquants!E$2:E$900,ROW()-1)=SMALL(Manquants!E$2:E$900,ROW()),"",SMALL(Manquants!E$2:E$900,ROW()-1)),"")</f>
        <v/>
      </c>
      <c r="B677" s="0" t="str">
        <f aca="false">IF(A677="","",VLOOKUP(A677,Manquants!E$1:F$900,2,0))</f>
        <v/>
      </c>
      <c r="C677" s="0" t="str">
        <f aca="false">IF(A677="","",SUMIFS(Manquants!AI:AI,Manquants!E:E,A677))</f>
        <v/>
      </c>
      <c r="J677" s="67" t="str">
        <f aca="false">IF($B677=J$1,$C677,"")</f>
        <v/>
      </c>
      <c r="N677" s="63" t="str">
        <f aca="false">IF($B677=N$1,$C677,"")</f>
        <v/>
      </c>
      <c r="R677" s="71" t="str">
        <f aca="false">IF($B677=R$1,$C677,"")</f>
        <v/>
      </c>
      <c r="V677" s="67" t="str">
        <f aca="false">IF($B677=V$1,$C677,"")</f>
        <v/>
      </c>
      <c r="Z677" s="63" t="str">
        <f aca="false">IF($B677=Z$1,$C677,"")</f>
        <v/>
      </c>
      <c r="AD677" s="71" t="str">
        <f aca="false">IF($B677=AD$1,$C677,"")</f>
        <v/>
      </c>
      <c r="AH677" s="67" t="str">
        <f aca="false">IF($B677=AH$1,$C677,"")</f>
        <v/>
      </c>
      <c r="AL677" s="63" t="str">
        <f aca="false">IF($B677=AL$1,$C677,"")</f>
        <v/>
      </c>
      <c r="AP677" s="71" t="str">
        <f aca="false">IF($B677=AP$1,$C677,"")</f>
        <v/>
      </c>
      <c r="AT677" s="67" t="str">
        <f aca="false">IF($B677=AT$1,$C677,"")</f>
        <v/>
      </c>
      <c r="AX677" s="63" t="str">
        <f aca="false">IF($B677=AX$1,$C677,"")</f>
        <v/>
      </c>
      <c r="BB677" s="71" t="str">
        <f aca="false">IF($B677=BB$1,$C677,"")</f>
        <v/>
      </c>
      <c r="BC677" s="75"/>
      <c r="BD677" s="75"/>
      <c r="BE677" s="75"/>
      <c r="BF677" s="67" t="str">
        <f aca="false">IF($B677=BF$1,$C677,"")</f>
        <v/>
      </c>
      <c r="BJ677" s="63" t="str">
        <f aca="false">IF($B677=BJ$1,$C677,"")</f>
        <v/>
      </c>
      <c r="BN677" s="6"/>
      <c r="BO677" s="2"/>
      <c r="BP677" s="2"/>
    </row>
    <row r="678" customFormat="false" ht="12.8" hidden="false" customHeight="false" outlineLevel="0" collapsed="false">
      <c r="A678" s="0" t="str">
        <f aca="false">IFERROR(IF(SMALL(Manquants!E$2:E$900,ROW()-1)=SMALL(Manquants!E$2:E$900,ROW()),"",SMALL(Manquants!E$2:E$900,ROW()-1)),"")</f>
        <v/>
      </c>
      <c r="B678" s="0" t="str">
        <f aca="false">IF(A678="","",VLOOKUP(A678,Manquants!E$1:F$900,2,0))</f>
        <v/>
      </c>
      <c r="C678" s="0" t="str">
        <f aca="false">IF(A678="","",SUMIFS(Manquants!AI:AI,Manquants!E:E,A678))</f>
        <v/>
      </c>
      <c r="J678" s="67" t="str">
        <f aca="false">IF($B678=J$1,$C678,"")</f>
        <v/>
      </c>
      <c r="N678" s="63" t="str">
        <f aca="false">IF($B678=N$1,$C678,"")</f>
        <v/>
      </c>
      <c r="R678" s="71" t="str">
        <f aca="false">IF($B678=R$1,$C678,"")</f>
        <v/>
      </c>
      <c r="V678" s="67" t="str">
        <f aca="false">IF($B678=V$1,$C678,"")</f>
        <v/>
      </c>
      <c r="Z678" s="63" t="str">
        <f aca="false">IF($B678=Z$1,$C678,"")</f>
        <v/>
      </c>
      <c r="AD678" s="71" t="str">
        <f aca="false">IF($B678=AD$1,$C678,"")</f>
        <v/>
      </c>
      <c r="AH678" s="67" t="str">
        <f aca="false">IF($B678=AH$1,$C678,"")</f>
        <v/>
      </c>
      <c r="AL678" s="63" t="str">
        <f aca="false">IF($B678=AL$1,$C678,"")</f>
        <v/>
      </c>
      <c r="AP678" s="71" t="str">
        <f aca="false">IF($B678=AP$1,$C678,"")</f>
        <v/>
      </c>
      <c r="AT678" s="67" t="str">
        <f aca="false">IF($B678=AT$1,$C678,"")</f>
        <v/>
      </c>
      <c r="AX678" s="63" t="str">
        <f aca="false">IF($B678=AX$1,$C678,"")</f>
        <v/>
      </c>
      <c r="BB678" s="71" t="str">
        <f aca="false">IF($B678=BB$1,$C678,"")</f>
        <v/>
      </c>
      <c r="BC678" s="75"/>
      <c r="BD678" s="75"/>
      <c r="BE678" s="75"/>
      <c r="BF678" s="67" t="str">
        <f aca="false">IF($B678=BF$1,$C678,"")</f>
        <v/>
      </c>
      <c r="BJ678" s="63" t="str">
        <f aca="false">IF($B678=BJ$1,$C678,"")</f>
        <v/>
      </c>
      <c r="BN678" s="6"/>
      <c r="BO678" s="2"/>
      <c r="BP678" s="2"/>
    </row>
    <row r="679" customFormat="false" ht="12.8" hidden="false" customHeight="false" outlineLevel="0" collapsed="false">
      <c r="A679" s="0" t="str">
        <f aca="false">IFERROR(IF(SMALL(Manquants!E$2:E$900,ROW()-1)=SMALL(Manquants!E$2:E$900,ROW()),"",SMALL(Manquants!E$2:E$900,ROW()-1)),"")</f>
        <v/>
      </c>
      <c r="B679" s="0" t="str">
        <f aca="false">IF(A679="","",VLOOKUP(A679,Manquants!E$1:F$900,2,0))</f>
        <v/>
      </c>
      <c r="C679" s="0" t="str">
        <f aca="false">IF(A679="","",SUMIFS(Manquants!AI:AI,Manquants!E:E,A679))</f>
        <v/>
      </c>
      <c r="J679" s="67" t="str">
        <f aca="false">IF($B679=J$1,$C679,"")</f>
        <v/>
      </c>
      <c r="N679" s="63" t="str">
        <f aca="false">IF($B679=N$1,$C679,"")</f>
        <v/>
      </c>
      <c r="R679" s="71" t="str">
        <f aca="false">IF($B679=R$1,$C679,"")</f>
        <v/>
      </c>
      <c r="V679" s="67" t="str">
        <f aca="false">IF($B679=V$1,$C679,"")</f>
        <v/>
      </c>
      <c r="Z679" s="63" t="str">
        <f aca="false">IF($B679=Z$1,$C679,"")</f>
        <v/>
      </c>
      <c r="AD679" s="71" t="str">
        <f aca="false">IF($B679=AD$1,$C679,"")</f>
        <v/>
      </c>
      <c r="AH679" s="67" t="str">
        <f aca="false">IF($B679=AH$1,$C679,"")</f>
        <v/>
      </c>
      <c r="AL679" s="63" t="str">
        <f aca="false">IF($B679=AL$1,$C679,"")</f>
        <v/>
      </c>
      <c r="AP679" s="71" t="str">
        <f aca="false">IF($B679=AP$1,$C679,"")</f>
        <v/>
      </c>
      <c r="AT679" s="67" t="str">
        <f aca="false">IF($B679=AT$1,$C679,"")</f>
        <v/>
      </c>
      <c r="AX679" s="63" t="str">
        <f aca="false">IF($B679=AX$1,$C679,"")</f>
        <v/>
      </c>
      <c r="BB679" s="71" t="str">
        <f aca="false">IF($B679=BB$1,$C679,"")</f>
        <v/>
      </c>
      <c r="BC679" s="75"/>
      <c r="BD679" s="75"/>
      <c r="BE679" s="75"/>
      <c r="BF679" s="67" t="str">
        <f aca="false">IF($B679=BF$1,$C679,"")</f>
        <v/>
      </c>
      <c r="BJ679" s="63" t="str">
        <f aca="false">IF($B679=BJ$1,$C679,"")</f>
        <v/>
      </c>
      <c r="BN679" s="6"/>
      <c r="BO679" s="2"/>
      <c r="BP679" s="2"/>
    </row>
    <row r="680" customFormat="false" ht="12.8" hidden="false" customHeight="false" outlineLevel="0" collapsed="false">
      <c r="A680" s="0" t="str">
        <f aca="false">IFERROR(IF(SMALL(Manquants!E$2:E$900,ROW()-1)=SMALL(Manquants!E$2:E$900,ROW()),"",SMALL(Manquants!E$2:E$900,ROW()-1)),"")</f>
        <v/>
      </c>
      <c r="B680" s="0" t="str">
        <f aca="false">IF(A680="","",VLOOKUP(A680,Manquants!E$1:F$900,2,0))</f>
        <v/>
      </c>
      <c r="C680" s="0" t="str">
        <f aca="false">IF(A680="","",SUMIFS(Manquants!AI:AI,Manquants!E:E,A680))</f>
        <v/>
      </c>
      <c r="J680" s="67" t="str">
        <f aca="false">IF($B680=J$1,$C680,"")</f>
        <v/>
      </c>
      <c r="N680" s="63" t="str">
        <f aca="false">IF($B680=N$1,$C680,"")</f>
        <v/>
      </c>
      <c r="R680" s="71" t="str">
        <f aca="false">IF($B680=R$1,$C680,"")</f>
        <v/>
      </c>
      <c r="V680" s="67" t="str">
        <f aca="false">IF($B680=V$1,$C680,"")</f>
        <v/>
      </c>
      <c r="Z680" s="63" t="str">
        <f aca="false">IF($B680=Z$1,$C680,"")</f>
        <v/>
      </c>
      <c r="AD680" s="71" t="str">
        <f aca="false">IF($B680=AD$1,$C680,"")</f>
        <v/>
      </c>
      <c r="AH680" s="67" t="str">
        <f aca="false">IF($B680=AH$1,$C680,"")</f>
        <v/>
      </c>
      <c r="AL680" s="63" t="str">
        <f aca="false">IF($B680=AL$1,$C680,"")</f>
        <v/>
      </c>
      <c r="AP680" s="71" t="str">
        <f aca="false">IF($B680=AP$1,$C680,"")</f>
        <v/>
      </c>
      <c r="AT680" s="67" t="str">
        <f aca="false">IF($B680=AT$1,$C680,"")</f>
        <v/>
      </c>
      <c r="AX680" s="63" t="str">
        <f aca="false">IF($B680=AX$1,$C680,"")</f>
        <v/>
      </c>
      <c r="BB680" s="71" t="str">
        <f aca="false">IF($B680=BB$1,$C680,"")</f>
        <v/>
      </c>
      <c r="BC680" s="75"/>
      <c r="BD680" s="75"/>
      <c r="BE680" s="75"/>
      <c r="BF680" s="67" t="str">
        <f aca="false">IF($B680=BF$1,$C680,"")</f>
        <v/>
      </c>
      <c r="BJ680" s="63" t="str">
        <f aca="false">IF($B680=BJ$1,$C680,"")</f>
        <v/>
      </c>
      <c r="BN680" s="6"/>
      <c r="BO680" s="2"/>
      <c r="BP680" s="2"/>
    </row>
    <row r="681" customFormat="false" ht="12.8" hidden="false" customHeight="false" outlineLevel="0" collapsed="false">
      <c r="A681" s="0" t="str">
        <f aca="false">IFERROR(IF(SMALL(Manquants!E$2:E$900,ROW()-1)=SMALL(Manquants!E$2:E$900,ROW()),"",SMALL(Manquants!E$2:E$900,ROW()-1)),"")</f>
        <v/>
      </c>
      <c r="B681" s="0" t="str">
        <f aca="false">IF(A681="","",VLOOKUP(A681,Manquants!E$1:F$900,2,0))</f>
        <v/>
      </c>
      <c r="C681" s="0" t="str">
        <f aca="false">IF(A681="","",SUMIFS(Manquants!AI:AI,Manquants!E:E,A681))</f>
        <v/>
      </c>
      <c r="J681" s="67" t="str">
        <f aca="false">IF($B681=J$1,$C681,"")</f>
        <v/>
      </c>
      <c r="N681" s="63" t="str">
        <f aca="false">IF($B681=N$1,$C681,"")</f>
        <v/>
      </c>
      <c r="R681" s="71" t="str">
        <f aca="false">IF($B681=R$1,$C681,"")</f>
        <v/>
      </c>
      <c r="V681" s="67" t="str">
        <f aca="false">IF($B681=V$1,$C681,"")</f>
        <v/>
      </c>
      <c r="Z681" s="63" t="str">
        <f aca="false">IF($B681=Z$1,$C681,"")</f>
        <v/>
      </c>
      <c r="AD681" s="71" t="str">
        <f aca="false">IF($B681=AD$1,$C681,"")</f>
        <v/>
      </c>
      <c r="AH681" s="67" t="str">
        <f aca="false">IF($B681=AH$1,$C681,"")</f>
        <v/>
      </c>
      <c r="AL681" s="63" t="str">
        <f aca="false">IF($B681=AL$1,$C681,"")</f>
        <v/>
      </c>
      <c r="AP681" s="71" t="str">
        <f aca="false">IF($B681=AP$1,$C681,"")</f>
        <v/>
      </c>
      <c r="AT681" s="67" t="str">
        <f aca="false">IF($B681=AT$1,$C681,"")</f>
        <v/>
      </c>
      <c r="AX681" s="63" t="str">
        <f aca="false">IF($B681=AX$1,$C681,"")</f>
        <v/>
      </c>
      <c r="BB681" s="71" t="str">
        <f aca="false">IF($B681=BB$1,$C681,"")</f>
        <v/>
      </c>
      <c r="BC681" s="75"/>
      <c r="BD681" s="75"/>
      <c r="BE681" s="75"/>
      <c r="BF681" s="67" t="str">
        <f aca="false">IF($B681=BF$1,$C681,"")</f>
        <v/>
      </c>
      <c r="BJ681" s="63" t="str">
        <f aca="false">IF($B681=BJ$1,$C681,"")</f>
        <v/>
      </c>
      <c r="BN681" s="6"/>
      <c r="BO681" s="2"/>
      <c r="BP681" s="2"/>
    </row>
    <row r="682" customFormat="false" ht="12.8" hidden="false" customHeight="false" outlineLevel="0" collapsed="false">
      <c r="A682" s="0" t="str">
        <f aca="false">IFERROR(IF(SMALL(Manquants!E$2:E$900,ROW()-1)=SMALL(Manquants!E$2:E$900,ROW()),"",SMALL(Manquants!E$2:E$900,ROW()-1)),"")</f>
        <v/>
      </c>
      <c r="B682" s="0" t="str">
        <f aca="false">IF(A682="","",VLOOKUP(A682,Manquants!E$1:F$900,2,0))</f>
        <v/>
      </c>
      <c r="C682" s="0" t="str">
        <f aca="false">IF(A682="","",SUMIFS(Manquants!AI:AI,Manquants!E:E,A682))</f>
        <v/>
      </c>
      <c r="J682" s="67" t="str">
        <f aca="false">IF($B682=J$1,$C682,"")</f>
        <v/>
      </c>
      <c r="N682" s="63" t="str">
        <f aca="false">IF($B682=N$1,$C682,"")</f>
        <v/>
      </c>
      <c r="R682" s="71" t="str">
        <f aca="false">IF($B682=R$1,$C682,"")</f>
        <v/>
      </c>
      <c r="V682" s="67" t="str">
        <f aca="false">IF($B682=V$1,$C682,"")</f>
        <v/>
      </c>
      <c r="Z682" s="63" t="str">
        <f aca="false">IF($B682=Z$1,$C682,"")</f>
        <v/>
      </c>
      <c r="AD682" s="71" t="str">
        <f aca="false">IF($B682=AD$1,$C682,"")</f>
        <v/>
      </c>
      <c r="AH682" s="67" t="str">
        <f aca="false">IF($B682=AH$1,$C682,"")</f>
        <v/>
      </c>
      <c r="AL682" s="63" t="str">
        <f aca="false">IF($B682=AL$1,$C682,"")</f>
        <v/>
      </c>
      <c r="AP682" s="71" t="str">
        <f aca="false">IF($B682=AP$1,$C682,"")</f>
        <v/>
      </c>
      <c r="AT682" s="67" t="str">
        <f aca="false">IF($B682=AT$1,$C682,"")</f>
        <v/>
      </c>
      <c r="AX682" s="63" t="str">
        <f aca="false">IF($B682=AX$1,$C682,"")</f>
        <v/>
      </c>
      <c r="BB682" s="71" t="str">
        <f aca="false">IF($B682=BB$1,$C682,"")</f>
        <v/>
      </c>
      <c r="BC682" s="75"/>
      <c r="BD682" s="75"/>
      <c r="BE682" s="75"/>
      <c r="BF682" s="67" t="str">
        <f aca="false">IF($B682=BF$1,$C682,"")</f>
        <v/>
      </c>
      <c r="BJ682" s="63" t="str">
        <f aca="false">IF($B682=BJ$1,$C682,"")</f>
        <v/>
      </c>
      <c r="BN682" s="6"/>
      <c r="BO682" s="2"/>
      <c r="BP682" s="2"/>
    </row>
    <row r="683" customFormat="false" ht="12.8" hidden="false" customHeight="false" outlineLevel="0" collapsed="false">
      <c r="A683" s="0" t="str">
        <f aca="false">IFERROR(IF(SMALL(Manquants!E$2:E$900,ROW()-1)=SMALL(Manquants!E$2:E$900,ROW()),"",SMALL(Manquants!E$2:E$900,ROW()-1)),"")</f>
        <v/>
      </c>
      <c r="B683" s="0" t="str">
        <f aca="false">IF(A683="","",VLOOKUP(A683,Manquants!E$1:F$900,2,0))</f>
        <v/>
      </c>
      <c r="C683" s="0" t="str">
        <f aca="false">IF(A683="","",SUMIFS(Manquants!AI:AI,Manquants!E:E,A683))</f>
        <v/>
      </c>
      <c r="J683" s="67" t="str">
        <f aca="false">IF($B683=J$1,$C683,"")</f>
        <v/>
      </c>
      <c r="N683" s="63" t="str">
        <f aca="false">IF($B683=N$1,$C683,"")</f>
        <v/>
      </c>
      <c r="R683" s="71" t="str">
        <f aca="false">IF($B683=R$1,$C683,"")</f>
        <v/>
      </c>
      <c r="V683" s="67" t="str">
        <f aca="false">IF($B683=V$1,$C683,"")</f>
        <v/>
      </c>
      <c r="Z683" s="63" t="str">
        <f aca="false">IF($B683=Z$1,$C683,"")</f>
        <v/>
      </c>
      <c r="AD683" s="71" t="str">
        <f aca="false">IF($B683=AD$1,$C683,"")</f>
        <v/>
      </c>
      <c r="AH683" s="67" t="str">
        <f aca="false">IF($B683=AH$1,$C683,"")</f>
        <v/>
      </c>
      <c r="AL683" s="63" t="str">
        <f aca="false">IF($B683=AL$1,$C683,"")</f>
        <v/>
      </c>
      <c r="AP683" s="71" t="str">
        <f aca="false">IF($B683=AP$1,$C683,"")</f>
        <v/>
      </c>
      <c r="AT683" s="67" t="str">
        <f aca="false">IF($B683=AT$1,$C683,"")</f>
        <v/>
      </c>
      <c r="AX683" s="63" t="str">
        <f aca="false">IF($B683=AX$1,$C683,"")</f>
        <v/>
      </c>
      <c r="BB683" s="71" t="str">
        <f aca="false">IF($B683=BB$1,$C683,"")</f>
        <v/>
      </c>
      <c r="BC683" s="75"/>
      <c r="BD683" s="75"/>
      <c r="BE683" s="75"/>
      <c r="BF683" s="67" t="str">
        <f aca="false">IF($B683=BF$1,$C683,"")</f>
        <v/>
      </c>
      <c r="BJ683" s="63" t="str">
        <f aca="false">IF($B683=BJ$1,$C683,"")</f>
        <v/>
      </c>
      <c r="BN683" s="6"/>
      <c r="BO683" s="2"/>
      <c r="BP683" s="2"/>
    </row>
    <row r="684" customFormat="false" ht="12.8" hidden="false" customHeight="false" outlineLevel="0" collapsed="false">
      <c r="A684" s="0" t="str">
        <f aca="false">IFERROR(IF(SMALL(Manquants!E$2:E$900,ROW()-1)=SMALL(Manquants!E$2:E$900,ROW()),"",SMALL(Manquants!E$2:E$900,ROW()-1)),"")</f>
        <v/>
      </c>
      <c r="B684" s="0" t="str">
        <f aca="false">IF(A684="","",VLOOKUP(A684,Manquants!E$1:F$900,2,0))</f>
        <v/>
      </c>
      <c r="C684" s="0" t="str">
        <f aca="false">IF(A684="","",SUMIFS(Manquants!AI:AI,Manquants!E:E,A684))</f>
        <v/>
      </c>
      <c r="J684" s="67" t="str">
        <f aca="false">IF($B684=J$1,$C684,"")</f>
        <v/>
      </c>
      <c r="N684" s="63" t="str">
        <f aca="false">IF($B684=N$1,$C684,"")</f>
        <v/>
      </c>
      <c r="R684" s="71" t="str">
        <f aca="false">IF($B684=R$1,$C684,"")</f>
        <v/>
      </c>
      <c r="V684" s="67" t="str">
        <f aca="false">IF($B684=V$1,$C684,"")</f>
        <v/>
      </c>
      <c r="Z684" s="63" t="str">
        <f aca="false">IF($B684=Z$1,$C684,"")</f>
        <v/>
      </c>
      <c r="AD684" s="71" t="str">
        <f aca="false">IF($B684=AD$1,$C684,"")</f>
        <v/>
      </c>
      <c r="AH684" s="67" t="str">
        <f aca="false">IF($B684=AH$1,$C684,"")</f>
        <v/>
      </c>
      <c r="AL684" s="63" t="str">
        <f aca="false">IF($B684=AL$1,$C684,"")</f>
        <v/>
      </c>
      <c r="AP684" s="71" t="str">
        <f aca="false">IF($B684=AP$1,$C684,"")</f>
        <v/>
      </c>
      <c r="AT684" s="67" t="str">
        <f aca="false">IF($B684=AT$1,$C684,"")</f>
        <v/>
      </c>
      <c r="AX684" s="63" t="str">
        <f aca="false">IF($B684=AX$1,$C684,"")</f>
        <v/>
      </c>
      <c r="BB684" s="71" t="str">
        <f aca="false">IF($B684=BB$1,$C684,"")</f>
        <v/>
      </c>
      <c r="BC684" s="75"/>
      <c r="BD684" s="75"/>
      <c r="BE684" s="75"/>
      <c r="BF684" s="67" t="str">
        <f aca="false">IF($B684=BF$1,$C684,"")</f>
        <v/>
      </c>
      <c r="BJ684" s="63" t="str">
        <f aca="false">IF($B684=BJ$1,$C684,"")</f>
        <v/>
      </c>
      <c r="BN684" s="6"/>
      <c r="BO684" s="2"/>
      <c r="BP684" s="2"/>
    </row>
    <row r="685" customFormat="false" ht="12.8" hidden="false" customHeight="false" outlineLevel="0" collapsed="false">
      <c r="A685" s="0" t="str">
        <f aca="false">IFERROR(IF(SMALL(Manquants!E$2:E$900,ROW()-1)=SMALL(Manquants!E$2:E$900,ROW()),"",SMALL(Manquants!E$2:E$900,ROW()-1)),"")</f>
        <v/>
      </c>
      <c r="B685" s="0" t="str">
        <f aca="false">IF(A685="","",VLOOKUP(A685,Manquants!E$1:F$900,2,0))</f>
        <v/>
      </c>
      <c r="C685" s="0" t="str">
        <f aca="false">IF(A685="","",SUMIFS(Manquants!AI:AI,Manquants!E:E,A685))</f>
        <v/>
      </c>
      <c r="J685" s="67" t="str">
        <f aca="false">IF($B685=J$1,$C685,"")</f>
        <v/>
      </c>
      <c r="N685" s="63" t="str">
        <f aca="false">IF($B685=N$1,$C685,"")</f>
        <v/>
      </c>
      <c r="R685" s="71" t="str">
        <f aca="false">IF($B685=R$1,$C685,"")</f>
        <v/>
      </c>
      <c r="V685" s="67" t="str">
        <f aca="false">IF($B685=V$1,$C685,"")</f>
        <v/>
      </c>
      <c r="Z685" s="63" t="str">
        <f aca="false">IF($B685=Z$1,$C685,"")</f>
        <v/>
      </c>
      <c r="AD685" s="71" t="str">
        <f aca="false">IF($B685=AD$1,$C685,"")</f>
        <v/>
      </c>
      <c r="AH685" s="67" t="str">
        <f aca="false">IF($B685=AH$1,$C685,"")</f>
        <v/>
      </c>
      <c r="AL685" s="63" t="str">
        <f aca="false">IF($B685=AL$1,$C685,"")</f>
        <v/>
      </c>
      <c r="AP685" s="71" t="str">
        <f aca="false">IF($B685=AP$1,$C685,"")</f>
        <v/>
      </c>
      <c r="AT685" s="67" t="str">
        <f aca="false">IF($B685=AT$1,$C685,"")</f>
        <v/>
      </c>
      <c r="AX685" s="63" t="str">
        <f aca="false">IF($B685=AX$1,$C685,"")</f>
        <v/>
      </c>
      <c r="BB685" s="71" t="str">
        <f aca="false">IF($B685=BB$1,$C685,"")</f>
        <v/>
      </c>
      <c r="BC685" s="75"/>
      <c r="BD685" s="75"/>
      <c r="BE685" s="75"/>
      <c r="BF685" s="67" t="str">
        <f aca="false">IF($B685=BF$1,$C685,"")</f>
        <v/>
      </c>
      <c r="BJ685" s="63" t="str">
        <f aca="false">IF($B685=BJ$1,$C685,"")</f>
        <v/>
      </c>
      <c r="BN685" s="6"/>
      <c r="BO685" s="2"/>
      <c r="BP685" s="2"/>
    </row>
    <row r="686" customFormat="false" ht="12.8" hidden="false" customHeight="false" outlineLevel="0" collapsed="false">
      <c r="A686" s="0" t="str">
        <f aca="false">IFERROR(IF(SMALL(Manquants!E$2:E$900,ROW()-1)=SMALL(Manquants!E$2:E$900,ROW()),"",SMALL(Manquants!E$2:E$900,ROW()-1)),"")</f>
        <v/>
      </c>
      <c r="B686" s="0" t="str">
        <f aca="false">IF(A686="","",VLOOKUP(A686,Manquants!E$1:F$900,2,0))</f>
        <v/>
      </c>
      <c r="C686" s="0" t="str">
        <f aca="false">IF(A686="","",SUMIFS(Manquants!AI:AI,Manquants!E:E,A686))</f>
        <v/>
      </c>
      <c r="J686" s="67" t="str">
        <f aca="false">IF($B686=J$1,$C686,"")</f>
        <v/>
      </c>
      <c r="N686" s="63" t="str">
        <f aca="false">IF($B686=N$1,$C686,"")</f>
        <v/>
      </c>
      <c r="R686" s="71" t="str">
        <f aca="false">IF($B686=R$1,$C686,"")</f>
        <v/>
      </c>
      <c r="V686" s="67" t="str">
        <f aca="false">IF($B686=V$1,$C686,"")</f>
        <v/>
      </c>
      <c r="Z686" s="63" t="str">
        <f aca="false">IF($B686=Z$1,$C686,"")</f>
        <v/>
      </c>
      <c r="AD686" s="71" t="str">
        <f aca="false">IF($B686=AD$1,$C686,"")</f>
        <v/>
      </c>
      <c r="AH686" s="67" t="str">
        <f aca="false">IF($B686=AH$1,$C686,"")</f>
        <v/>
      </c>
      <c r="AL686" s="63" t="str">
        <f aca="false">IF($B686=AL$1,$C686,"")</f>
        <v/>
      </c>
      <c r="AP686" s="71" t="str">
        <f aca="false">IF($B686=AP$1,$C686,"")</f>
        <v/>
      </c>
      <c r="AT686" s="67" t="str">
        <f aca="false">IF($B686=AT$1,$C686,"")</f>
        <v/>
      </c>
      <c r="AX686" s="63" t="str">
        <f aca="false">IF($B686=AX$1,$C686,"")</f>
        <v/>
      </c>
      <c r="BB686" s="71" t="str">
        <f aca="false">IF($B686=BB$1,$C686,"")</f>
        <v/>
      </c>
      <c r="BC686" s="75"/>
      <c r="BD686" s="75"/>
      <c r="BE686" s="75"/>
      <c r="BF686" s="67" t="str">
        <f aca="false">IF($B686=BF$1,$C686,"")</f>
        <v/>
      </c>
      <c r="BJ686" s="63" t="str">
        <f aca="false">IF($B686=BJ$1,$C686,"")</f>
        <v/>
      </c>
      <c r="BN686" s="6"/>
      <c r="BO686" s="2"/>
      <c r="BP686" s="2"/>
    </row>
    <row r="687" customFormat="false" ht="12.8" hidden="false" customHeight="false" outlineLevel="0" collapsed="false">
      <c r="A687" s="0" t="str">
        <f aca="false">IFERROR(IF(SMALL(Manquants!E$2:E$900,ROW()-1)=SMALL(Manquants!E$2:E$900,ROW()),"",SMALL(Manquants!E$2:E$900,ROW()-1)),"")</f>
        <v/>
      </c>
      <c r="B687" s="0" t="str">
        <f aca="false">IF(A687="","",VLOOKUP(A687,Manquants!E$1:F$900,2,0))</f>
        <v/>
      </c>
      <c r="C687" s="0" t="str">
        <f aca="false">IF(A687="","",SUMIFS(Manquants!AI:AI,Manquants!E:E,A687))</f>
        <v/>
      </c>
      <c r="J687" s="67" t="str">
        <f aca="false">IF($B687=J$1,$C687,"")</f>
        <v/>
      </c>
      <c r="N687" s="63" t="str">
        <f aca="false">IF($B687=N$1,$C687,"")</f>
        <v/>
      </c>
      <c r="R687" s="71" t="str">
        <f aca="false">IF($B687=R$1,$C687,"")</f>
        <v/>
      </c>
      <c r="V687" s="67" t="str">
        <f aca="false">IF($B687=V$1,$C687,"")</f>
        <v/>
      </c>
      <c r="Z687" s="63" t="str">
        <f aca="false">IF($B687=Z$1,$C687,"")</f>
        <v/>
      </c>
      <c r="AD687" s="71" t="str">
        <f aca="false">IF($B687=AD$1,$C687,"")</f>
        <v/>
      </c>
      <c r="AH687" s="67" t="str">
        <f aca="false">IF($B687=AH$1,$C687,"")</f>
        <v/>
      </c>
      <c r="AL687" s="63" t="str">
        <f aca="false">IF($B687=AL$1,$C687,"")</f>
        <v/>
      </c>
      <c r="AP687" s="71" t="str">
        <f aca="false">IF($B687=AP$1,$C687,"")</f>
        <v/>
      </c>
      <c r="AT687" s="67" t="str">
        <f aca="false">IF($B687=AT$1,$C687,"")</f>
        <v/>
      </c>
      <c r="AX687" s="63" t="str">
        <f aca="false">IF($B687=AX$1,$C687,"")</f>
        <v/>
      </c>
      <c r="BB687" s="71" t="str">
        <f aca="false">IF($B687=BB$1,$C687,"")</f>
        <v/>
      </c>
      <c r="BC687" s="75"/>
      <c r="BD687" s="75"/>
      <c r="BE687" s="75"/>
      <c r="BF687" s="67" t="str">
        <f aca="false">IF($B687=BF$1,$C687,"")</f>
        <v/>
      </c>
      <c r="BJ687" s="63" t="str">
        <f aca="false">IF($B687=BJ$1,$C687,"")</f>
        <v/>
      </c>
      <c r="BN687" s="6"/>
      <c r="BO687" s="2"/>
      <c r="BP687" s="2"/>
    </row>
    <row r="688" customFormat="false" ht="12.8" hidden="false" customHeight="false" outlineLevel="0" collapsed="false">
      <c r="A688" s="0" t="str">
        <f aca="false">IFERROR(IF(SMALL(Manquants!E$2:E$900,ROW()-1)=SMALL(Manquants!E$2:E$900,ROW()),"",SMALL(Manquants!E$2:E$900,ROW()-1)),"")</f>
        <v/>
      </c>
      <c r="B688" s="0" t="str">
        <f aca="false">IF(A688="","",VLOOKUP(A688,Manquants!E$1:F$900,2,0))</f>
        <v/>
      </c>
      <c r="C688" s="0" t="str">
        <f aca="false">IF(A688="","",SUMIFS(Manquants!AI:AI,Manquants!E:E,A688))</f>
        <v/>
      </c>
      <c r="J688" s="67" t="str">
        <f aca="false">IF($B688=J$1,$C688,"")</f>
        <v/>
      </c>
      <c r="N688" s="63" t="str">
        <f aca="false">IF($B688=N$1,$C688,"")</f>
        <v/>
      </c>
      <c r="R688" s="71" t="str">
        <f aca="false">IF($B688=R$1,$C688,"")</f>
        <v/>
      </c>
      <c r="V688" s="67" t="str">
        <f aca="false">IF($B688=V$1,$C688,"")</f>
        <v/>
      </c>
      <c r="Z688" s="63" t="str">
        <f aca="false">IF($B688=Z$1,$C688,"")</f>
        <v/>
      </c>
      <c r="AD688" s="71" t="str">
        <f aca="false">IF($B688=AD$1,$C688,"")</f>
        <v/>
      </c>
      <c r="AH688" s="67" t="str">
        <f aca="false">IF($B688=AH$1,$C688,"")</f>
        <v/>
      </c>
      <c r="AL688" s="63" t="str">
        <f aca="false">IF($B688=AL$1,$C688,"")</f>
        <v/>
      </c>
      <c r="AP688" s="71" t="str">
        <f aca="false">IF($B688=AP$1,$C688,"")</f>
        <v/>
      </c>
      <c r="AT688" s="67" t="str">
        <f aca="false">IF($B688=AT$1,$C688,"")</f>
        <v/>
      </c>
      <c r="AX688" s="63" t="str">
        <f aca="false">IF($B688=AX$1,$C688,"")</f>
        <v/>
      </c>
      <c r="BB688" s="71" t="str">
        <f aca="false">IF($B688=BB$1,$C688,"")</f>
        <v/>
      </c>
      <c r="BC688" s="75"/>
      <c r="BD688" s="75"/>
      <c r="BE688" s="75"/>
      <c r="BF688" s="67" t="str">
        <f aca="false">IF($B688=BF$1,$C688,"")</f>
        <v/>
      </c>
      <c r="BJ688" s="63" t="str">
        <f aca="false">IF($B688=BJ$1,$C688,"")</f>
        <v/>
      </c>
      <c r="BN688" s="6"/>
      <c r="BO688" s="2"/>
      <c r="BP688" s="2"/>
    </row>
    <row r="689" customFormat="false" ht="12.8" hidden="false" customHeight="false" outlineLevel="0" collapsed="false">
      <c r="A689" s="0" t="str">
        <f aca="false">IFERROR(IF(SMALL(Manquants!E$2:E$900,ROW()-1)=SMALL(Manquants!E$2:E$900,ROW()),"",SMALL(Manquants!E$2:E$900,ROW()-1)),"")</f>
        <v/>
      </c>
      <c r="B689" s="0" t="str">
        <f aca="false">IF(A689="","",VLOOKUP(A689,Manquants!E$1:F$900,2,0))</f>
        <v/>
      </c>
      <c r="C689" s="0" t="str">
        <f aca="false">IF(A689="","",SUMIFS(Manquants!AI:AI,Manquants!E:E,A689))</f>
        <v/>
      </c>
      <c r="J689" s="67" t="str">
        <f aca="false">IF($B689=J$1,$C689,"")</f>
        <v/>
      </c>
      <c r="N689" s="63" t="str">
        <f aca="false">IF($B689=N$1,$C689,"")</f>
        <v/>
      </c>
      <c r="R689" s="71" t="str">
        <f aca="false">IF($B689=R$1,$C689,"")</f>
        <v/>
      </c>
      <c r="V689" s="67" t="str">
        <f aca="false">IF($B689=V$1,$C689,"")</f>
        <v/>
      </c>
      <c r="Z689" s="63" t="str">
        <f aca="false">IF($B689=Z$1,$C689,"")</f>
        <v/>
      </c>
      <c r="AD689" s="71" t="str">
        <f aca="false">IF($B689=AD$1,$C689,"")</f>
        <v/>
      </c>
      <c r="AH689" s="67" t="str">
        <f aca="false">IF($B689=AH$1,$C689,"")</f>
        <v/>
      </c>
      <c r="AL689" s="63" t="str">
        <f aca="false">IF($B689=AL$1,$C689,"")</f>
        <v/>
      </c>
      <c r="AP689" s="71" t="str">
        <f aca="false">IF($B689=AP$1,$C689,"")</f>
        <v/>
      </c>
      <c r="AT689" s="67" t="str">
        <f aca="false">IF($B689=AT$1,$C689,"")</f>
        <v/>
      </c>
      <c r="AX689" s="63" t="str">
        <f aca="false">IF($B689=AX$1,$C689,"")</f>
        <v/>
      </c>
      <c r="BB689" s="71" t="str">
        <f aca="false">IF($B689=BB$1,$C689,"")</f>
        <v/>
      </c>
      <c r="BC689" s="75"/>
      <c r="BD689" s="75"/>
      <c r="BE689" s="75"/>
      <c r="BF689" s="67" t="str">
        <f aca="false">IF($B689=BF$1,$C689,"")</f>
        <v/>
      </c>
      <c r="BJ689" s="63" t="str">
        <f aca="false">IF($B689=BJ$1,$C689,"")</f>
        <v/>
      </c>
      <c r="BN689" s="6"/>
      <c r="BO689" s="2"/>
      <c r="BP689" s="2"/>
    </row>
    <row r="690" customFormat="false" ht="12.8" hidden="false" customHeight="false" outlineLevel="0" collapsed="false">
      <c r="A690" s="0" t="str">
        <f aca="false">IFERROR(IF(SMALL(Manquants!E$2:E$900,ROW()-1)=SMALL(Manquants!E$2:E$900,ROW()),"",SMALL(Manquants!E$2:E$900,ROW()-1)),"")</f>
        <v/>
      </c>
      <c r="B690" s="0" t="str">
        <f aca="false">IF(A690="","",VLOOKUP(A690,Manquants!E$1:F$900,2,0))</f>
        <v/>
      </c>
      <c r="C690" s="0" t="str">
        <f aca="false">IF(A690="","",SUMIFS(Manquants!AI:AI,Manquants!E:E,A690))</f>
        <v/>
      </c>
      <c r="J690" s="67" t="str">
        <f aca="false">IF($B690=J$1,$C690,"")</f>
        <v/>
      </c>
      <c r="N690" s="63" t="str">
        <f aca="false">IF($B690=N$1,$C690,"")</f>
        <v/>
      </c>
      <c r="R690" s="71" t="str">
        <f aca="false">IF($B690=R$1,$C690,"")</f>
        <v/>
      </c>
      <c r="V690" s="67" t="str">
        <f aca="false">IF($B690=V$1,$C690,"")</f>
        <v/>
      </c>
      <c r="Z690" s="63" t="str">
        <f aca="false">IF($B690=Z$1,$C690,"")</f>
        <v/>
      </c>
      <c r="AD690" s="71" t="str">
        <f aca="false">IF($B690=AD$1,$C690,"")</f>
        <v/>
      </c>
      <c r="AH690" s="67" t="str">
        <f aca="false">IF($B690=AH$1,$C690,"")</f>
        <v/>
      </c>
      <c r="AL690" s="63" t="str">
        <f aca="false">IF($B690=AL$1,$C690,"")</f>
        <v/>
      </c>
      <c r="AP690" s="71" t="str">
        <f aca="false">IF($B690=AP$1,$C690,"")</f>
        <v/>
      </c>
      <c r="AT690" s="67" t="str">
        <f aca="false">IF($B690=AT$1,$C690,"")</f>
        <v/>
      </c>
      <c r="AX690" s="63" t="str">
        <f aca="false">IF($B690=AX$1,$C690,"")</f>
        <v/>
      </c>
      <c r="BB690" s="71" t="str">
        <f aca="false">IF($B690=BB$1,$C690,"")</f>
        <v/>
      </c>
      <c r="BC690" s="75"/>
      <c r="BD690" s="75"/>
      <c r="BE690" s="75"/>
      <c r="BF690" s="67" t="str">
        <f aca="false">IF($B690=BF$1,$C690,"")</f>
        <v/>
      </c>
      <c r="BJ690" s="63" t="str">
        <f aca="false">IF($B690=BJ$1,$C690,"")</f>
        <v/>
      </c>
      <c r="BN690" s="6"/>
      <c r="BO690" s="2"/>
      <c r="BP690" s="2"/>
    </row>
    <row r="691" customFormat="false" ht="12.8" hidden="false" customHeight="false" outlineLevel="0" collapsed="false">
      <c r="A691" s="0" t="str">
        <f aca="false">IFERROR(IF(SMALL(Manquants!E$2:E$900,ROW()-1)=SMALL(Manquants!E$2:E$900,ROW()),"",SMALL(Manquants!E$2:E$900,ROW()-1)),"")</f>
        <v/>
      </c>
      <c r="B691" s="0" t="str">
        <f aca="false">IF(A691="","",VLOOKUP(A691,Manquants!E$1:F$900,2,0))</f>
        <v/>
      </c>
      <c r="C691" s="0" t="str">
        <f aca="false">IF(A691="","",SUMIFS(Manquants!AI:AI,Manquants!E:E,A691))</f>
        <v/>
      </c>
      <c r="J691" s="67" t="str">
        <f aca="false">IF($B691=J$1,$C691,"")</f>
        <v/>
      </c>
      <c r="N691" s="63" t="str">
        <f aca="false">IF($B691=N$1,$C691,"")</f>
        <v/>
      </c>
      <c r="R691" s="71" t="str">
        <f aca="false">IF($B691=R$1,$C691,"")</f>
        <v/>
      </c>
      <c r="V691" s="67" t="str">
        <f aca="false">IF($B691=V$1,$C691,"")</f>
        <v/>
      </c>
      <c r="Z691" s="63" t="str">
        <f aca="false">IF($B691=Z$1,$C691,"")</f>
        <v/>
      </c>
      <c r="AD691" s="71" t="str">
        <f aca="false">IF($B691=AD$1,$C691,"")</f>
        <v/>
      </c>
      <c r="AH691" s="67" t="str">
        <f aca="false">IF($B691=AH$1,$C691,"")</f>
        <v/>
      </c>
      <c r="AL691" s="63" t="str">
        <f aca="false">IF($B691=AL$1,$C691,"")</f>
        <v/>
      </c>
      <c r="AP691" s="71" t="str">
        <f aca="false">IF($B691=AP$1,$C691,"")</f>
        <v/>
      </c>
      <c r="AT691" s="67" t="str">
        <f aca="false">IF($B691=AT$1,$C691,"")</f>
        <v/>
      </c>
      <c r="AX691" s="63" t="str">
        <f aca="false">IF($B691=AX$1,$C691,"")</f>
        <v/>
      </c>
      <c r="BB691" s="71" t="str">
        <f aca="false">IF($B691=BB$1,$C691,"")</f>
        <v/>
      </c>
      <c r="BC691" s="75"/>
      <c r="BD691" s="75"/>
      <c r="BE691" s="75"/>
      <c r="BF691" s="67" t="str">
        <f aca="false">IF($B691=BF$1,$C691,"")</f>
        <v/>
      </c>
      <c r="BJ691" s="63" t="str">
        <f aca="false">IF($B691=BJ$1,$C691,"")</f>
        <v/>
      </c>
      <c r="BN691" s="6"/>
      <c r="BO691" s="2"/>
      <c r="BP691" s="2"/>
    </row>
    <row r="692" customFormat="false" ht="12.8" hidden="false" customHeight="false" outlineLevel="0" collapsed="false">
      <c r="A692" s="0" t="str">
        <f aca="false">IFERROR(IF(SMALL(Manquants!E$2:E$900,ROW()-1)=SMALL(Manquants!E$2:E$900,ROW()),"",SMALL(Manquants!E$2:E$900,ROW()-1)),"")</f>
        <v/>
      </c>
      <c r="B692" s="0" t="str">
        <f aca="false">IF(A692="","",VLOOKUP(A692,Manquants!E$1:F$900,2,0))</f>
        <v/>
      </c>
      <c r="C692" s="0" t="str">
        <f aca="false">IF(A692="","",SUMIFS(Manquants!AI:AI,Manquants!E:E,A692))</f>
        <v/>
      </c>
      <c r="J692" s="67" t="str">
        <f aca="false">IF($B692=J$1,$C692,"")</f>
        <v/>
      </c>
      <c r="N692" s="63" t="str">
        <f aca="false">IF($B692=N$1,$C692,"")</f>
        <v/>
      </c>
      <c r="R692" s="71" t="str">
        <f aca="false">IF($B692=R$1,$C692,"")</f>
        <v/>
      </c>
      <c r="V692" s="67" t="str">
        <f aca="false">IF($B692=V$1,$C692,"")</f>
        <v/>
      </c>
      <c r="Z692" s="63" t="str">
        <f aca="false">IF($B692=Z$1,$C692,"")</f>
        <v/>
      </c>
      <c r="AD692" s="71" t="str">
        <f aca="false">IF($B692=AD$1,$C692,"")</f>
        <v/>
      </c>
      <c r="AH692" s="67" t="str">
        <f aca="false">IF($B692=AH$1,$C692,"")</f>
        <v/>
      </c>
      <c r="AL692" s="63" t="str">
        <f aca="false">IF($B692=AL$1,$C692,"")</f>
        <v/>
      </c>
      <c r="AP692" s="71" t="str">
        <f aca="false">IF($B692=AP$1,$C692,"")</f>
        <v/>
      </c>
      <c r="AT692" s="67" t="str">
        <f aca="false">IF($B692=AT$1,$C692,"")</f>
        <v/>
      </c>
      <c r="AX692" s="63" t="str">
        <f aca="false">IF($B692=AX$1,$C692,"")</f>
        <v/>
      </c>
      <c r="BB692" s="71" t="str">
        <f aca="false">IF($B692=BB$1,$C692,"")</f>
        <v/>
      </c>
      <c r="BC692" s="75"/>
      <c r="BD692" s="75"/>
      <c r="BE692" s="75"/>
      <c r="BF692" s="67" t="str">
        <f aca="false">IF($B692=BF$1,$C692,"")</f>
        <v/>
      </c>
      <c r="BJ692" s="63" t="str">
        <f aca="false">IF($B692=BJ$1,$C692,"")</f>
        <v/>
      </c>
      <c r="BN692" s="6"/>
      <c r="BO692" s="2"/>
      <c r="BP692" s="2"/>
    </row>
    <row r="693" customFormat="false" ht="12.8" hidden="false" customHeight="false" outlineLevel="0" collapsed="false">
      <c r="A693" s="0" t="str">
        <f aca="false">IFERROR(IF(SMALL(Manquants!E$2:E$900,ROW()-1)=SMALL(Manquants!E$2:E$900,ROW()),"",SMALL(Manquants!E$2:E$900,ROW()-1)),"")</f>
        <v/>
      </c>
      <c r="B693" s="0" t="str">
        <f aca="false">IF(A693="","",VLOOKUP(A693,Manquants!E$1:F$900,2,0))</f>
        <v/>
      </c>
      <c r="C693" s="0" t="str">
        <f aca="false">IF(A693="","",SUMIFS(Manquants!AI:AI,Manquants!E:E,A693))</f>
        <v/>
      </c>
      <c r="J693" s="67" t="str">
        <f aca="false">IF($B693=J$1,$C693,"")</f>
        <v/>
      </c>
      <c r="N693" s="63" t="str">
        <f aca="false">IF($B693=N$1,$C693,"")</f>
        <v/>
      </c>
      <c r="R693" s="71" t="str">
        <f aca="false">IF($B693=R$1,$C693,"")</f>
        <v/>
      </c>
      <c r="V693" s="67" t="str">
        <f aca="false">IF($B693=V$1,$C693,"")</f>
        <v/>
      </c>
      <c r="Z693" s="63" t="str">
        <f aca="false">IF($B693=Z$1,$C693,"")</f>
        <v/>
      </c>
      <c r="AD693" s="71" t="str">
        <f aca="false">IF($B693=AD$1,$C693,"")</f>
        <v/>
      </c>
      <c r="AH693" s="67" t="str">
        <f aca="false">IF($B693=AH$1,$C693,"")</f>
        <v/>
      </c>
      <c r="AL693" s="63" t="str">
        <f aca="false">IF($B693=AL$1,$C693,"")</f>
        <v/>
      </c>
      <c r="AP693" s="71" t="str">
        <f aca="false">IF($B693=AP$1,$C693,"")</f>
        <v/>
      </c>
      <c r="AT693" s="67" t="str">
        <f aca="false">IF($B693=AT$1,$C693,"")</f>
        <v/>
      </c>
      <c r="AX693" s="63" t="str">
        <f aca="false">IF($B693=AX$1,$C693,"")</f>
        <v/>
      </c>
      <c r="BB693" s="71" t="str">
        <f aca="false">IF($B693=BB$1,$C693,"")</f>
        <v/>
      </c>
      <c r="BC693" s="75"/>
      <c r="BD693" s="75"/>
      <c r="BE693" s="75"/>
      <c r="BF693" s="67" t="str">
        <f aca="false">IF($B693=BF$1,$C693,"")</f>
        <v/>
      </c>
      <c r="BJ693" s="63" t="str">
        <f aca="false">IF($B693=BJ$1,$C693,"")</f>
        <v/>
      </c>
      <c r="BN693" s="6"/>
      <c r="BO693" s="2"/>
      <c r="BP693" s="2"/>
    </row>
    <row r="694" customFormat="false" ht="12.8" hidden="false" customHeight="false" outlineLevel="0" collapsed="false">
      <c r="A694" s="0" t="str">
        <f aca="false">IFERROR(IF(SMALL(Manquants!E$2:E$900,ROW()-1)=SMALL(Manquants!E$2:E$900,ROW()),"",SMALL(Manquants!E$2:E$900,ROW()-1)),"")</f>
        <v/>
      </c>
      <c r="B694" s="0" t="str">
        <f aca="false">IF(A694="","",VLOOKUP(A694,Manquants!E$1:F$900,2,0))</f>
        <v/>
      </c>
      <c r="C694" s="0" t="str">
        <f aca="false">IF(A694="","",SUMIFS(Manquants!AI:AI,Manquants!E:E,A694))</f>
        <v/>
      </c>
      <c r="J694" s="67" t="str">
        <f aca="false">IF($B694=J$1,$C694,"")</f>
        <v/>
      </c>
      <c r="N694" s="63" t="str">
        <f aca="false">IF($B694=N$1,$C694,"")</f>
        <v/>
      </c>
      <c r="R694" s="71" t="str">
        <f aca="false">IF($B694=R$1,$C694,"")</f>
        <v/>
      </c>
      <c r="V694" s="67" t="str">
        <f aca="false">IF($B694=V$1,$C694,"")</f>
        <v/>
      </c>
      <c r="Z694" s="63" t="str">
        <f aca="false">IF($B694=Z$1,$C694,"")</f>
        <v/>
      </c>
      <c r="AD694" s="71" t="str">
        <f aca="false">IF($B694=AD$1,$C694,"")</f>
        <v/>
      </c>
      <c r="AH694" s="67" t="str">
        <f aca="false">IF($B694=AH$1,$C694,"")</f>
        <v/>
      </c>
      <c r="AL694" s="63" t="str">
        <f aca="false">IF($B694=AL$1,$C694,"")</f>
        <v/>
      </c>
      <c r="AP694" s="71" t="str">
        <f aca="false">IF($B694=AP$1,$C694,"")</f>
        <v/>
      </c>
      <c r="AT694" s="67" t="str">
        <f aca="false">IF($B694=AT$1,$C694,"")</f>
        <v/>
      </c>
      <c r="AX694" s="63" t="str">
        <f aca="false">IF($B694=AX$1,$C694,"")</f>
        <v/>
      </c>
      <c r="BB694" s="71" t="str">
        <f aca="false">IF($B694=BB$1,$C694,"")</f>
        <v/>
      </c>
      <c r="BC694" s="75"/>
      <c r="BD694" s="75"/>
      <c r="BE694" s="75"/>
      <c r="BF694" s="67" t="str">
        <f aca="false">IF($B694=BF$1,$C694,"")</f>
        <v/>
      </c>
      <c r="BJ694" s="63" t="str">
        <f aca="false">IF($B694=BJ$1,$C694,"")</f>
        <v/>
      </c>
      <c r="BN694" s="6"/>
      <c r="BO694" s="2"/>
      <c r="BP694" s="2"/>
    </row>
    <row r="695" customFormat="false" ht="12.8" hidden="false" customHeight="false" outlineLevel="0" collapsed="false">
      <c r="A695" s="0" t="str">
        <f aca="false">IFERROR(IF(SMALL(Manquants!E$2:E$900,ROW()-1)=SMALL(Manquants!E$2:E$900,ROW()),"",SMALL(Manquants!E$2:E$900,ROW()-1)),"")</f>
        <v/>
      </c>
      <c r="B695" s="0" t="str">
        <f aca="false">IF(A695="","",VLOOKUP(A695,Manquants!E$1:F$900,2,0))</f>
        <v/>
      </c>
      <c r="C695" s="0" t="str">
        <f aca="false">IF(A695="","",SUMIFS(Manquants!AI:AI,Manquants!E:E,A695))</f>
        <v/>
      </c>
      <c r="J695" s="67" t="str">
        <f aca="false">IF($B695=J$1,$C695,"")</f>
        <v/>
      </c>
      <c r="N695" s="63" t="str">
        <f aca="false">IF($B695=N$1,$C695,"")</f>
        <v/>
      </c>
      <c r="R695" s="71" t="str">
        <f aca="false">IF($B695=R$1,$C695,"")</f>
        <v/>
      </c>
      <c r="V695" s="67" t="str">
        <f aca="false">IF($B695=V$1,$C695,"")</f>
        <v/>
      </c>
      <c r="Z695" s="63" t="str">
        <f aca="false">IF($B695=Z$1,$C695,"")</f>
        <v/>
      </c>
      <c r="AD695" s="71" t="str">
        <f aca="false">IF($B695=AD$1,$C695,"")</f>
        <v/>
      </c>
      <c r="AH695" s="67" t="str">
        <f aca="false">IF($B695=AH$1,$C695,"")</f>
        <v/>
      </c>
      <c r="AL695" s="63" t="str">
        <f aca="false">IF($B695=AL$1,$C695,"")</f>
        <v/>
      </c>
      <c r="AP695" s="71" t="str">
        <f aca="false">IF($B695=AP$1,$C695,"")</f>
        <v/>
      </c>
      <c r="AT695" s="67" t="str">
        <f aca="false">IF($B695=AT$1,$C695,"")</f>
        <v/>
      </c>
      <c r="AX695" s="63" t="str">
        <f aca="false">IF($B695=AX$1,$C695,"")</f>
        <v/>
      </c>
      <c r="BB695" s="71" t="str">
        <f aca="false">IF($B695=BB$1,$C695,"")</f>
        <v/>
      </c>
      <c r="BC695" s="75"/>
      <c r="BD695" s="75"/>
      <c r="BE695" s="75"/>
      <c r="BF695" s="67" t="str">
        <f aca="false">IF($B695=BF$1,$C695,"")</f>
        <v/>
      </c>
      <c r="BJ695" s="63" t="str">
        <f aca="false">IF($B695=BJ$1,$C695,"")</f>
        <v/>
      </c>
      <c r="BN695" s="6"/>
      <c r="BO695" s="2"/>
      <c r="BP695" s="2"/>
    </row>
    <row r="696" customFormat="false" ht="12.8" hidden="false" customHeight="false" outlineLevel="0" collapsed="false">
      <c r="A696" s="0" t="str">
        <f aca="false">IFERROR(IF(SMALL(Manquants!E$2:E$900,ROW()-1)=SMALL(Manquants!E$2:E$900,ROW()),"",SMALL(Manquants!E$2:E$900,ROW()-1)),"")</f>
        <v/>
      </c>
      <c r="B696" s="0" t="str">
        <f aca="false">IF(A696="","",VLOOKUP(A696,Manquants!E$1:F$900,2,0))</f>
        <v/>
      </c>
      <c r="C696" s="0" t="str">
        <f aca="false">IF(A696="","",SUMIFS(Manquants!AI:AI,Manquants!E:E,A696))</f>
        <v/>
      </c>
      <c r="J696" s="67" t="str">
        <f aca="false">IF($B696=J$1,$C696,"")</f>
        <v/>
      </c>
      <c r="N696" s="63" t="str">
        <f aca="false">IF($B696=N$1,$C696,"")</f>
        <v/>
      </c>
      <c r="R696" s="71" t="str">
        <f aca="false">IF($B696=R$1,$C696,"")</f>
        <v/>
      </c>
      <c r="V696" s="67" t="str">
        <f aca="false">IF($B696=V$1,$C696,"")</f>
        <v/>
      </c>
      <c r="Z696" s="63" t="str">
        <f aca="false">IF($B696=Z$1,$C696,"")</f>
        <v/>
      </c>
      <c r="AD696" s="71" t="str">
        <f aca="false">IF($B696=AD$1,$C696,"")</f>
        <v/>
      </c>
      <c r="AH696" s="67" t="str">
        <f aca="false">IF($B696=AH$1,$C696,"")</f>
        <v/>
      </c>
      <c r="AL696" s="63" t="str">
        <f aca="false">IF($B696=AL$1,$C696,"")</f>
        <v/>
      </c>
      <c r="AP696" s="71" t="str">
        <f aca="false">IF($B696=AP$1,$C696,"")</f>
        <v/>
      </c>
      <c r="AT696" s="67" t="str">
        <f aca="false">IF($B696=AT$1,$C696,"")</f>
        <v/>
      </c>
      <c r="AX696" s="63" t="str">
        <f aca="false">IF($B696=AX$1,$C696,"")</f>
        <v/>
      </c>
      <c r="BB696" s="71" t="str">
        <f aca="false">IF($B696=BB$1,$C696,"")</f>
        <v/>
      </c>
      <c r="BC696" s="75"/>
      <c r="BD696" s="75"/>
      <c r="BE696" s="75"/>
      <c r="BF696" s="67" t="str">
        <f aca="false">IF($B696=BF$1,$C696,"")</f>
        <v/>
      </c>
      <c r="BJ696" s="63" t="str">
        <f aca="false">IF($B696=BJ$1,$C696,"")</f>
        <v/>
      </c>
      <c r="BN696" s="6"/>
      <c r="BO696" s="2"/>
      <c r="BP696" s="2"/>
    </row>
    <row r="697" customFormat="false" ht="12.8" hidden="false" customHeight="false" outlineLevel="0" collapsed="false">
      <c r="A697" s="0" t="str">
        <f aca="false">IFERROR(IF(SMALL(Manquants!E$2:E$900,ROW()-1)=SMALL(Manquants!E$2:E$900,ROW()),"",SMALL(Manquants!E$2:E$900,ROW()-1)),"")</f>
        <v/>
      </c>
      <c r="B697" s="0" t="str">
        <f aca="false">IF(A697="","",VLOOKUP(A697,Manquants!E$1:F$900,2,0))</f>
        <v/>
      </c>
      <c r="C697" s="0" t="str">
        <f aca="false">IF(A697="","",SUMIFS(Manquants!AI:AI,Manquants!E:E,A697))</f>
        <v/>
      </c>
      <c r="J697" s="67" t="str">
        <f aca="false">IF($B697=J$1,$C697,"")</f>
        <v/>
      </c>
      <c r="N697" s="63" t="str">
        <f aca="false">IF($B697=N$1,$C697,"")</f>
        <v/>
      </c>
      <c r="R697" s="71" t="str">
        <f aca="false">IF($B697=R$1,$C697,"")</f>
        <v/>
      </c>
      <c r="V697" s="67" t="str">
        <f aca="false">IF($B697=V$1,$C697,"")</f>
        <v/>
      </c>
      <c r="Z697" s="63" t="str">
        <f aca="false">IF($B697=Z$1,$C697,"")</f>
        <v/>
      </c>
      <c r="AD697" s="71" t="str">
        <f aca="false">IF($B697=AD$1,$C697,"")</f>
        <v/>
      </c>
      <c r="AH697" s="67" t="str">
        <f aca="false">IF($B697=AH$1,$C697,"")</f>
        <v/>
      </c>
      <c r="AL697" s="63" t="str">
        <f aca="false">IF($B697=AL$1,$C697,"")</f>
        <v/>
      </c>
      <c r="AP697" s="71" t="str">
        <f aca="false">IF($B697=AP$1,$C697,"")</f>
        <v/>
      </c>
      <c r="AT697" s="67" t="str">
        <f aca="false">IF($B697=AT$1,$C697,"")</f>
        <v/>
      </c>
      <c r="AX697" s="63" t="str">
        <f aca="false">IF($B697=AX$1,$C697,"")</f>
        <v/>
      </c>
      <c r="BB697" s="71" t="str">
        <f aca="false">IF($B697=BB$1,$C697,"")</f>
        <v/>
      </c>
      <c r="BC697" s="75"/>
      <c r="BD697" s="75"/>
      <c r="BE697" s="75"/>
      <c r="BF697" s="67" t="str">
        <f aca="false">IF($B697=BF$1,$C697,"")</f>
        <v/>
      </c>
      <c r="BJ697" s="63" t="str">
        <f aca="false">IF($B697=BJ$1,$C697,"")</f>
        <v/>
      </c>
      <c r="BN697" s="6"/>
      <c r="BO697" s="2"/>
      <c r="BP697" s="2"/>
    </row>
    <row r="698" customFormat="false" ht="12.8" hidden="false" customHeight="false" outlineLevel="0" collapsed="false">
      <c r="A698" s="0" t="str">
        <f aca="false">IFERROR(IF(SMALL(Manquants!E$2:E$900,ROW()-1)=SMALL(Manquants!E$2:E$900,ROW()),"",SMALL(Manquants!E$2:E$900,ROW()-1)),"")</f>
        <v/>
      </c>
      <c r="B698" s="0" t="str">
        <f aca="false">IF(A698="","",VLOOKUP(A698,Manquants!E$1:F$900,2,0))</f>
        <v/>
      </c>
      <c r="C698" s="0" t="str">
        <f aca="false">IF(A698="","",SUMIFS(Manquants!AI:AI,Manquants!E:E,A698))</f>
        <v/>
      </c>
      <c r="J698" s="67" t="str">
        <f aca="false">IF($B698=J$1,$C698,"")</f>
        <v/>
      </c>
      <c r="N698" s="63" t="str">
        <f aca="false">IF($B698=N$1,$C698,"")</f>
        <v/>
      </c>
      <c r="R698" s="71" t="str">
        <f aca="false">IF($B698=R$1,$C698,"")</f>
        <v/>
      </c>
      <c r="V698" s="67" t="str">
        <f aca="false">IF($B698=V$1,$C698,"")</f>
        <v/>
      </c>
      <c r="Z698" s="63" t="str">
        <f aca="false">IF($B698=Z$1,$C698,"")</f>
        <v/>
      </c>
      <c r="AD698" s="71" t="str">
        <f aca="false">IF($B698=AD$1,$C698,"")</f>
        <v/>
      </c>
      <c r="AH698" s="67" t="str">
        <f aca="false">IF($B698=AH$1,$C698,"")</f>
        <v/>
      </c>
      <c r="AL698" s="63" t="str">
        <f aca="false">IF($B698=AL$1,$C698,"")</f>
        <v/>
      </c>
      <c r="AP698" s="71" t="str">
        <f aca="false">IF($B698=AP$1,$C698,"")</f>
        <v/>
      </c>
      <c r="AT698" s="67" t="str">
        <f aca="false">IF($B698=AT$1,$C698,"")</f>
        <v/>
      </c>
      <c r="AX698" s="63" t="str">
        <f aca="false">IF($B698=AX$1,$C698,"")</f>
        <v/>
      </c>
      <c r="BB698" s="71" t="str">
        <f aca="false">IF($B698=BB$1,$C698,"")</f>
        <v/>
      </c>
      <c r="BC698" s="75"/>
      <c r="BD698" s="75"/>
      <c r="BE698" s="75"/>
      <c r="BF698" s="67" t="str">
        <f aca="false">IF($B698=BF$1,$C698,"")</f>
        <v/>
      </c>
      <c r="BJ698" s="63" t="str">
        <f aca="false">IF($B698=BJ$1,$C698,"")</f>
        <v/>
      </c>
      <c r="BN698" s="6"/>
      <c r="BO698" s="2"/>
      <c r="BP698" s="2"/>
    </row>
    <row r="699" customFormat="false" ht="12.8" hidden="false" customHeight="false" outlineLevel="0" collapsed="false">
      <c r="A699" s="0" t="str">
        <f aca="false">IFERROR(IF(SMALL(Manquants!E$2:E$900,ROW()-1)=SMALL(Manquants!E$2:E$900,ROW()),"",SMALL(Manquants!E$2:E$900,ROW()-1)),"")</f>
        <v/>
      </c>
      <c r="B699" s="0" t="str">
        <f aca="false">IF(A699="","",VLOOKUP(A699,Manquants!E$1:F$900,2,0))</f>
        <v/>
      </c>
      <c r="C699" s="0" t="str">
        <f aca="false">IF(A699="","",SUMIFS(Manquants!AI:AI,Manquants!E:E,A699))</f>
        <v/>
      </c>
      <c r="J699" s="67" t="str">
        <f aca="false">IF($B699=J$1,$C699,"")</f>
        <v/>
      </c>
      <c r="N699" s="63" t="str">
        <f aca="false">IF($B699=N$1,$C699,"")</f>
        <v/>
      </c>
      <c r="R699" s="71" t="str">
        <f aca="false">IF($B699=R$1,$C699,"")</f>
        <v/>
      </c>
      <c r="V699" s="67" t="str">
        <f aca="false">IF($B699=V$1,$C699,"")</f>
        <v/>
      </c>
      <c r="Z699" s="63" t="str">
        <f aca="false">IF($B699=Z$1,$C699,"")</f>
        <v/>
      </c>
      <c r="AD699" s="71" t="str">
        <f aca="false">IF($B699=AD$1,$C699,"")</f>
        <v/>
      </c>
      <c r="AH699" s="67" t="str">
        <f aca="false">IF($B699=AH$1,$C699,"")</f>
        <v/>
      </c>
      <c r="AL699" s="63" t="str">
        <f aca="false">IF($B699=AL$1,$C699,"")</f>
        <v/>
      </c>
      <c r="AP699" s="71" t="str">
        <f aca="false">IF($B699=AP$1,$C699,"")</f>
        <v/>
      </c>
      <c r="AT699" s="67" t="str">
        <f aca="false">IF($B699=AT$1,$C699,"")</f>
        <v/>
      </c>
      <c r="AX699" s="63" t="str">
        <f aca="false">IF($B699=AX$1,$C699,"")</f>
        <v/>
      </c>
      <c r="BB699" s="71" t="str">
        <f aca="false">IF($B699=BB$1,$C699,"")</f>
        <v/>
      </c>
      <c r="BC699" s="75"/>
      <c r="BD699" s="75"/>
      <c r="BE699" s="75"/>
      <c r="BF699" s="67" t="str">
        <f aca="false">IF($B699=BF$1,$C699,"")</f>
        <v/>
      </c>
      <c r="BJ699" s="63" t="str">
        <f aca="false">IF($B699=BJ$1,$C699,"")</f>
        <v/>
      </c>
      <c r="BN699" s="6"/>
      <c r="BO699" s="2"/>
      <c r="BP699" s="2"/>
    </row>
    <row r="700" customFormat="false" ht="12.8" hidden="false" customHeight="false" outlineLevel="0" collapsed="false">
      <c r="A700" s="0" t="str">
        <f aca="false">IFERROR(IF(SMALL(Manquants!E$2:E$900,ROW()-1)=SMALL(Manquants!E$2:E$900,ROW()),"",SMALL(Manquants!E$2:E$900,ROW()-1)),"")</f>
        <v/>
      </c>
      <c r="B700" s="0" t="str">
        <f aca="false">IF(A700="","",VLOOKUP(A700,Manquants!E$1:F$900,2,0))</f>
        <v/>
      </c>
      <c r="C700" s="0" t="str">
        <f aca="false">IF(A700="","",SUMIFS(Manquants!AI:AI,Manquants!E:E,A700))</f>
        <v/>
      </c>
      <c r="J700" s="67" t="str">
        <f aca="false">IF($B700=J$1,$C700,"")</f>
        <v/>
      </c>
      <c r="N700" s="63" t="str">
        <f aca="false">IF($B700=N$1,$C700,"")</f>
        <v/>
      </c>
      <c r="R700" s="71" t="str">
        <f aca="false">IF($B700=R$1,$C700,"")</f>
        <v/>
      </c>
      <c r="V700" s="67" t="str">
        <f aca="false">IF($B700=V$1,$C700,"")</f>
        <v/>
      </c>
      <c r="Z700" s="63" t="str">
        <f aca="false">IF($B700=Z$1,$C700,"")</f>
        <v/>
      </c>
      <c r="AD700" s="71" t="str">
        <f aca="false">IF($B700=AD$1,$C700,"")</f>
        <v/>
      </c>
      <c r="AH700" s="67" t="str">
        <f aca="false">IF($B700=AH$1,$C700,"")</f>
        <v/>
      </c>
      <c r="AL700" s="63" t="str">
        <f aca="false">IF($B700=AL$1,$C700,"")</f>
        <v/>
      </c>
      <c r="AP700" s="71" t="str">
        <f aca="false">IF($B700=AP$1,$C700,"")</f>
        <v/>
      </c>
      <c r="AT700" s="67" t="str">
        <f aca="false">IF($B700=AT$1,$C700,"")</f>
        <v/>
      </c>
      <c r="AX700" s="63" t="str">
        <f aca="false">IF($B700=AX$1,$C700,"")</f>
        <v/>
      </c>
      <c r="BB700" s="71" t="str">
        <f aca="false">IF($B700=BB$1,$C700,"")</f>
        <v/>
      </c>
      <c r="BC700" s="75"/>
      <c r="BD700" s="75"/>
      <c r="BE700" s="75"/>
      <c r="BF700" s="67" t="str">
        <f aca="false">IF($B700=BF$1,$C700,"")</f>
        <v/>
      </c>
      <c r="BJ700" s="63" t="str">
        <f aca="false">IF($B700=BJ$1,$C700,"")</f>
        <v/>
      </c>
      <c r="BN700" s="6"/>
      <c r="BO700" s="2"/>
      <c r="BP700" s="2"/>
    </row>
    <row r="701" customFormat="false" ht="12.8" hidden="false" customHeight="false" outlineLevel="0" collapsed="false">
      <c r="A701" s="0" t="str">
        <f aca="false">IFERROR(IF(SMALL(Manquants!E$2:E$900,ROW()-1)=SMALL(Manquants!E$2:E$900,ROW()),"",SMALL(Manquants!E$2:E$900,ROW()-1)),"")</f>
        <v/>
      </c>
      <c r="B701" s="0" t="str">
        <f aca="false">IF(A701="","",VLOOKUP(A701,Manquants!E$1:F$900,2,0))</f>
        <v/>
      </c>
      <c r="C701" s="0" t="str">
        <f aca="false">IF(A701="","",SUMIFS(Manquants!AI:AI,Manquants!E:E,A701))</f>
        <v/>
      </c>
      <c r="J701" s="67" t="str">
        <f aca="false">IF($B701=J$1,$C701,"")</f>
        <v/>
      </c>
      <c r="N701" s="63" t="str">
        <f aca="false">IF($B701=N$1,$C701,"")</f>
        <v/>
      </c>
      <c r="R701" s="71" t="str">
        <f aca="false">IF($B701=R$1,$C701,"")</f>
        <v/>
      </c>
      <c r="V701" s="67" t="str">
        <f aca="false">IF($B701=V$1,$C701,"")</f>
        <v/>
      </c>
      <c r="Z701" s="63" t="str">
        <f aca="false">IF($B701=Z$1,$C701,"")</f>
        <v/>
      </c>
      <c r="AD701" s="71" t="str">
        <f aca="false">IF($B701=AD$1,$C701,"")</f>
        <v/>
      </c>
      <c r="AH701" s="67" t="str">
        <f aca="false">IF($B701=AH$1,$C701,"")</f>
        <v/>
      </c>
      <c r="AL701" s="63" t="str">
        <f aca="false">IF($B701=AL$1,$C701,"")</f>
        <v/>
      </c>
      <c r="AP701" s="71" t="str">
        <f aca="false">IF($B701=AP$1,$C701,"")</f>
        <v/>
      </c>
      <c r="AT701" s="67" t="str">
        <f aca="false">IF($B701=AT$1,$C701,"")</f>
        <v/>
      </c>
      <c r="AX701" s="63" t="str">
        <f aca="false">IF($B701=AX$1,$C701,"")</f>
        <v/>
      </c>
      <c r="BB701" s="71" t="str">
        <f aca="false">IF($B701=BB$1,$C701,"")</f>
        <v/>
      </c>
      <c r="BC701" s="75"/>
      <c r="BD701" s="75"/>
      <c r="BE701" s="75"/>
      <c r="BF701" s="67" t="str">
        <f aca="false">IF($B701=BF$1,$C701,"")</f>
        <v/>
      </c>
      <c r="BJ701" s="63" t="str">
        <f aca="false">IF($B701=BJ$1,$C701,"")</f>
        <v/>
      </c>
      <c r="BN701" s="6"/>
      <c r="BO701" s="2"/>
      <c r="BP701" s="2"/>
    </row>
    <row r="702" customFormat="false" ht="12.8" hidden="false" customHeight="false" outlineLevel="0" collapsed="false">
      <c r="A702" s="0" t="str">
        <f aca="false">IFERROR(IF(SMALL(Manquants!E$2:E$900,ROW()-1)=SMALL(Manquants!E$2:E$900,ROW()),"",SMALL(Manquants!E$2:E$900,ROW()-1)),"")</f>
        <v/>
      </c>
      <c r="B702" s="0" t="str">
        <f aca="false">IF(A702="","",VLOOKUP(A702,Manquants!E$1:F$900,2,0))</f>
        <v/>
      </c>
      <c r="C702" s="0" t="str">
        <f aca="false">IF(A702="","",SUMIFS(Manquants!AI:AI,Manquants!E:E,A702))</f>
        <v/>
      </c>
      <c r="J702" s="67" t="str">
        <f aca="false">IF($B702=J$1,$C702,"")</f>
        <v/>
      </c>
      <c r="N702" s="63" t="str">
        <f aca="false">IF($B702=N$1,$C702,"")</f>
        <v/>
      </c>
      <c r="R702" s="71" t="str">
        <f aca="false">IF($B702=R$1,$C702,"")</f>
        <v/>
      </c>
      <c r="V702" s="67" t="str">
        <f aca="false">IF($B702=V$1,$C702,"")</f>
        <v/>
      </c>
      <c r="Z702" s="63" t="str">
        <f aca="false">IF($B702=Z$1,$C702,"")</f>
        <v/>
      </c>
      <c r="AD702" s="71" t="str">
        <f aca="false">IF($B702=AD$1,$C702,"")</f>
        <v/>
      </c>
      <c r="AH702" s="67" t="str">
        <f aca="false">IF($B702=AH$1,$C702,"")</f>
        <v/>
      </c>
      <c r="AL702" s="63" t="str">
        <f aca="false">IF($B702=AL$1,$C702,"")</f>
        <v/>
      </c>
      <c r="AP702" s="71" t="str">
        <f aca="false">IF($B702=AP$1,$C702,"")</f>
        <v/>
      </c>
      <c r="AT702" s="67" t="str">
        <f aca="false">IF($B702=AT$1,$C702,"")</f>
        <v/>
      </c>
      <c r="AX702" s="63" t="str">
        <f aca="false">IF($B702=AX$1,$C702,"")</f>
        <v/>
      </c>
      <c r="BB702" s="71" t="str">
        <f aca="false">IF($B702=BB$1,$C702,"")</f>
        <v/>
      </c>
      <c r="BC702" s="75"/>
      <c r="BD702" s="75"/>
      <c r="BE702" s="75"/>
      <c r="BF702" s="67" t="str">
        <f aca="false">IF($B702=BF$1,$C702,"")</f>
        <v/>
      </c>
      <c r="BJ702" s="63" t="str">
        <f aca="false">IF($B702=BJ$1,$C702,"")</f>
        <v/>
      </c>
      <c r="BN702" s="6"/>
      <c r="BO702" s="2"/>
      <c r="BP702" s="2"/>
    </row>
    <row r="703" customFormat="false" ht="12.8" hidden="false" customHeight="false" outlineLevel="0" collapsed="false">
      <c r="A703" s="0" t="str">
        <f aca="false">IFERROR(IF(SMALL(Manquants!E$2:E$900,ROW()-1)=SMALL(Manquants!E$2:E$900,ROW()),"",SMALL(Manquants!E$2:E$900,ROW()-1)),"")</f>
        <v/>
      </c>
      <c r="B703" s="0" t="str">
        <f aca="false">IF(A703="","",VLOOKUP(A703,Manquants!E$1:F$900,2,0))</f>
        <v/>
      </c>
      <c r="C703" s="0" t="str">
        <f aca="false">IF(A703="","",SUMIFS(Manquants!AI:AI,Manquants!E:E,A703))</f>
        <v/>
      </c>
      <c r="J703" s="67" t="str">
        <f aca="false">IF($B703=J$1,$C703,"")</f>
        <v/>
      </c>
      <c r="N703" s="63" t="str">
        <f aca="false">IF($B703=N$1,$C703,"")</f>
        <v/>
      </c>
      <c r="R703" s="71" t="str">
        <f aca="false">IF($B703=R$1,$C703,"")</f>
        <v/>
      </c>
      <c r="V703" s="67" t="str">
        <f aca="false">IF($B703=V$1,$C703,"")</f>
        <v/>
      </c>
      <c r="Z703" s="63" t="str">
        <f aca="false">IF($B703=Z$1,$C703,"")</f>
        <v/>
      </c>
      <c r="AD703" s="71" t="str">
        <f aca="false">IF($B703=AD$1,$C703,"")</f>
        <v/>
      </c>
      <c r="AH703" s="67" t="str">
        <f aca="false">IF($B703=AH$1,$C703,"")</f>
        <v/>
      </c>
      <c r="AL703" s="63" t="str">
        <f aca="false">IF($B703=AL$1,$C703,"")</f>
        <v/>
      </c>
      <c r="AP703" s="71" t="str">
        <f aca="false">IF($B703=AP$1,$C703,"")</f>
        <v/>
      </c>
      <c r="AT703" s="67" t="str">
        <f aca="false">IF($B703=AT$1,$C703,"")</f>
        <v/>
      </c>
      <c r="AX703" s="63" t="str">
        <f aca="false">IF($B703=AX$1,$C703,"")</f>
        <v/>
      </c>
      <c r="BB703" s="71" t="str">
        <f aca="false">IF($B703=BB$1,$C703,"")</f>
        <v/>
      </c>
      <c r="BC703" s="75"/>
      <c r="BD703" s="75"/>
      <c r="BE703" s="75"/>
      <c r="BF703" s="67" t="str">
        <f aca="false">IF($B703=BF$1,$C703,"")</f>
        <v/>
      </c>
      <c r="BJ703" s="63" t="str">
        <f aca="false">IF($B703=BJ$1,$C703,"")</f>
        <v/>
      </c>
      <c r="BN703" s="6"/>
      <c r="BO703" s="2"/>
      <c r="BP703" s="2"/>
    </row>
    <row r="704" customFormat="false" ht="12.8" hidden="false" customHeight="false" outlineLevel="0" collapsed="false">
      <c r="A704" s="0" t="str">
        <f aca="false">IFERROR(IF(SMALL(Manquants!E$2:E$900,ROW()-1)=SMALL(Manquants!E$2:E$900,ROW()),"",SMALL(Manquants!E$2:E$900,ROW()-1)),"")</f>
        <v/>
      </c>
      <c r="B704" s="0" t="str">
        <f aca="false">IF(A704="","",VLOOKUP(A704,Manquants!E$1:F$900,2,0))</f>
        <v/>
      </c>
      <c r="C704" s="0" t="str">
        <f aca="false">IF(A704="","",SUMIFS(Manquants!AI:AI,Manquants!E:E,A704))</f>
        <v/>
      </c>
      <c r="J704" s="67" t="str">
        <f aca="false">IF($B704=J$1,$C704,"")</f>
        <v/>
      </c>
      <c r="N704" s="63" t="str">
        <f aca="false">IF($B704=N$1,$C704,"")</f>
        <v/>
      </c>
      <c r="R704" s="71" t="str">
        <f aca="false">IF($B704=R$1,$C704,"")</f>
        <v/>
      </c>
      <c r="V704" s="67" t="str">
        <f aca="false">IF($B704=V$1,$C704,"")</f>
        <v/>
      </c>
      <c r="Z704" s="63" t="str">
        <f aca="false">IF($B704=Z$1,$C704,"")</f>
        <v/>
      </c>
      <c r="AD704" s="71" t="str">
        <f aca="false">IF($B704=AD$1,$C704,"")</f>
        <v/>
      </c>
      <c r="AH704" s="67" t="str">
        <f aca="false">IF($B704=AH$1,$C704,"")</f>
        <v/>
      </c>
      <c r="AL704" s="63" t="str">
        <f aca="false">IF($B704=AL$1,$C704,"")</f>
        <v/>
      </c>
      <c r="AP704" s="71" t="str">
        <f aca="false">IF($B704=AP$1,$C704,"")</f>
        <v/>
      </c>
      <c r="AT704" s="67" t="str">
        <f aca="false">IF($B704=AT$1,$C704,"")</f>
        <v/>
      </c>
      <c r="AX704" s="63" t="str">
        <f aca="false">IF($B704=AX$1,$C704,"")</f>
        <v/>
      </c>
      <c r="BB704" s="71" t="str">
        <f aca="false">IF($B704=BB$1,$C704,"")</f>
        <v/>
      </c>
      <c r="BC704" s="75"/>
      <c r="BD704" s="75"/>
      <c r="BE704" s="75"/>
      <c r="BF704" s="67" t="str">
        <f aca="false">IF($B704=BF$1,$C704,"")</f>
        <v/>
      </c>
      <c r="BJ704" s="63" t="str">
        <f aca="false">IF($B704=BJ$1,$C704,"")</f>
        <v/>
      </c>
      <c r="BN704" s="6"/>
      <c r="BO704" s="2"/>
      <c r="BP704" s="2"/>
    </row>
    <row r="705" customFormat="false" ht="12.8" hidden="false" customHeight="false" outlineLevel="0" collapsed="false">
      <c r="A705" s="0" t="str">
        <f aca="false">IFERROR(IF(SMALL(Manquants!E$2:E$900,ROW()-1)=SMALL(Manquants!E$2:E$900,ROW()),"",SMALL(Manquants!E$2:E$900,ROW()-1)),"")</f>
        <v/>
      </c>
      <c r="B705" s="0" t="str">
        <f aca="false">IF(A705="","",VLOOKUP(A705,Manquants!E$1:F$900,2,0))</f>
        <v/>
      </c>
      <c r="C705" s="0" t="str">
        <f aca="false">IF(A705="","",SUMIFS(Manquants!AI:AI,Manquants!E:E,A705))</f>
        <v/>
      </c>
      <c r="J705" s="67" t="str">
        <f aca="false">IF($B705=J$1,$C705,"")</f>
        <v/>
      </c>
      <c r="N705" s="63" t="str">
        <f aca="false">IF($B705=N$1,$C705,"")</f>
        <v/>
      </c>
      <c r="R705" s="71" t="str">
        <f aca="false">IF($B705=R$1,$C705,"")</f>
        <v/>
      </c>
      <c r="V705" s="67" t="str">
        <f aca="false">IF($B705=V$1,$C705,"")</f>
        <v/>
      </c>
      <c r="Z705" s="63" t="str">
        <f aca="false">IF($B705=Z$1,$C705,"")</f>
        <v/>
      </c>
      <c r="AD705" s="71" t="str">
        <f aca="false">IF($B705=AD$1,$C705,"")</f>
        <v/>
      </c>
      <c r="AH705" s="67" t="str">
        <f aca="false">IF($B705=AH$1,$C705,"")</f>
        <v/>
      </c>
      <c r="AL705" s="63" t="str">
        <f aca="false">IF($B705=AL$1,$C705,"")</f>
        <v/>
      </c>
      <c r="AP705" s="71" t="str">
        <f aca="false">IF($B705=AP$1,$C705,"")</f>
        <v/>
      </c>
      <c r="AT705" s="67" t="str">
        <f aca="false">IF($B705=AT$1,$C705,"")</f>
        <v/>
      </c>
      <c r="AX705" s="63" t="str">
        <f aca="false">IF($B705=AX$1,$C705,"")</f>
        <v/>
      </c>
      <c r="BB705" s="71" t="str">
        <f aca="false">IF($B705=BB$1,$C705,"")</f>
        <v/>
      </c>
      <c r="BC705" s="75"/>
      <c r="BD705" s="75"/>
      <c r="BE705" s="75"/>
      <c r="BF705" s="67" t="str">
        <f aca="false">IF($B705=BF$1,$C705,"")</f>
        <v/>
      </c>
      <c r="BJ705" s="63" t="str">
        <f aca="false">IF($B705=BJ$1,$C705,"")</f>
        <v/>
      </c>
      <c r="BN705" s="6"/>
      <c r="BO705" s="2"/>
      <c r="BP705" s="2"/>
    </row>
    <row r="706" customFormat="false" ht="12.8" hidden="false" customHeight="false" outlineLevel="0" collapsed="false">
      <c r="A706" s="0" t="str">
        <f aca="false">IFERROR(IF(SMALL(Manquants!E$2:E$900,ROW()-1)=SMALL(Manquants!E$2:E$900,ROW()),"",SMALL(Manquants!E$2:E$900,ROW()-1)),"")</f>
        <v/>
      </c>
      <c r="B706" s="0" t="str">
        <f aca="false">IF(A706="","",VLOOKUP(A706,Manquants!E$1:F$900,2,0))</f>
        <v/>
      </c>
      <c r="C706" s="0" t="str">
        <f aca="false">IF(A706="","",SUMIFS(Manquants!AI:AI,Manquants!E:E,A706))</f>
        <v/>
      </c>
      <c r="J706" s="67" t="str">
        <f aca="false">IF($B706=J$1,$C706,"")</f>
        <v/>
      </c>
      <c r="N706" s="63" t="str">
        <f aca="false">IF($B706=N$1,$C706,"")</f>
        <v/>
      </c>
      <c r="R706" s="71" t="str">
        <f aca="false">IF($B706=R$1,$C706,"")</f>
        <v/>
      </c>
      <c r="V706" s="67" t="str">
        <f aca="false">IF($B706=V$1,$C706,"")</f>
        <v/>
      </c>
      <c r="Z706" s="63" t="str">
        <f aca="false">IF($B706=Z$1,$C706,"")</f>
        <v/>
      </c>
      <c r="AD706" s="71" t="str">
        <f aca="false">IF($B706=AD$1,$C706,"")</f>
        <v/>
      </c>
      <c r="AH706" s="67" t="str">
        <f aca="false">IF($B706=AH$1,$C706,"")</f>
        <v/>
      </c>
      <c r="AL706" s="63" t="str">
        <f aca="false">IF($B706=AL$1,$C706,"")</f>
        <v/>
      </c>
      <c r="AP706" s="71" t="str">
        <f aca="false">IF($B706=AP$1,$C706,"")</f>
        <v/>
      </c>
      <c r="AT706" s="67" t="str">
        <f aca="false">IF($B706=AT$1,$C706,"")</f>
        <v/>
      </c>
      <c r="AX706" s="63" t="str">
        <f aca="false">IF($B706=AX$1,$C706,"")</f>
        <v/>
      </c>
      <c r="BB706" s="71" t="str">
        <f aca="false">IF($B706=BB$1,$C706,"")</f>
        <v/>
      </c>
      <c r="BC706" s="75"/>
      <c r="BD706" s="75"/>
      <c r="BE706" s="75"/>
      <c r="BF706" s="67" t="str">
        <f aca="false">IF($B706=BF$1,$C706,"")</f>
        <v/>
      </c>
      <c r="BJ706" s="63" t="str">
        <f aca="false">IF($B706=BJ$1,$C706,"")</f>
        <v/>
      </c>
      <c r="BN706" s="6"/>
      <c r="BO706" s="2"/>
      <c r="BP706" s="2"/>
    </row>
    <row r="707" customFormat="false" ht="12.8" hidden="false" customHeight="false" outlineLevel="0" collapsed="false">
      <c r="A707" s="0" t="str">
        <f aca="false">IFERROR(IF(SMALL(Manquants!E$2:E$900,ROW()-1)=SMALL(Manquants!E$2:E$900,ROW()),"",SMALL(Manquants!E$2:E$900,ROW()-1)),"")</f>
        <v/>
      </c>
      <c r="B707" s="0" t="str">
        <f aca="false">IF(A707="","",VLOOKUP(A707,Manquants!E$1:F$900,2,0))</f>
        <v/>
      </c>
      <c r="C707" s="0" t="str">
        <f aca="false">IF(A707="","",SUMIFS(Manquants!AI:AI,Manquants!E:E,A707))</f>
        <v/>
      </c>
      <c r="J707" s="67" t="str">
        <f aca="false">IF($B707=J$1,$C707,"")</f>
        <v/>
      </c>
      <c r="N707" s="63" t="str">
        <f aca="false">IF($B707=N$1,$C707,"")</f>
        <v/>
      </c>
      <c r="R707" s="71" t="str">
        <f aca="false">IF($B707=R$1,$C707,"")</f>
        <v/>
      </c>
      <c r="V707" s="67" t="str">
        <f aca="false">IF($B707=V$1,$C707,"")</f>
        <v/>
      </c>
      <c r="Z707" s="63" t="str">
        <f aca="false">IF($B707=Z$1,$C707,"")</f>
        <v/>
      </c>
      <c r="AD707" s="71" t="str">
        <f aca="false">IF($B707=AD$1,$C707,"")</f>
        <v/>
      </c>
      <c r="AH707" s="67" t="str">
        <f aca="false">IF($B707=AH$1,$C707,"")</f>
        <v/>
      </c>
      <c r="AL707" s="63" t="str">
        <f aca="false">IF($B707=AL$1,$C707,"")</f>
        <v/>
      </c>
      <c r="AP707" s="71" t="str">
        <f aca="false">IF($B707=AP$1,$C707,"")</f>
        <v/>
      </c>
      <c r="AT707" s="67" t="str">
        <f aca="false">IF($B707=AT$1,$C707,"")</f>
        <v/>
      </c>
      <c r="AX707" s="63" t="str">
        <f aca="false">IF($B707=AX$1,$C707,"")</f>
        <v/>
      </c>
      <c r="BB707" s="71" t="str">
        <f aca="false">IF($B707=BB$1,$C707,"")</f>
        <v/>
      </c>
      <c r="BC707" s="75"/>
      <c r="BD707" s="75"/>
      <c r="BE707" s="75"/>
      <c r="BF707" s="67" t="str">
        <f aca="false">IF($B707=BF$1,$C707,"")</f>
        <v/>
      </c>
      <c r="BJ707" s="63" t="str">
        <f aca="false">IF($B707=BJ$1,$C707,"")</f>
        <v/>
      </c>
      <c r="BN707" s="6"/>
      <c r="BO707" s="2"/>
      <c r="BP707" s="2"/>
    </row>
    <row r="708" customFormat="false" ht="12.8" hidden="false" customHeight="false" outlineLevel="0" collapsed="false">
      <c r="A708" s="0" t="str">
        <f aca="false">IFERROR(IF(SMALL(Manquants!E$2:E$900,ROW()-1)=SMALL(Manquants!E$2:E$900,ROW()),"",SMALL(Manquants!E$2:E$900,ROW()-1)),"")</f>
        <v/>
      </c>
      <c r="B708" s="0" t="str">
        <f aca="false">IF(A708="","",VLOOKUP(A708,Manquants!E$1:F$900,2,0))</f>
        <v/>
      </c>
      <c r="C708" s="0" t="str">
        <f aca="false">IF(A708="","",SUMIFS(Manquants!AI:AI,Manquants!E:E,A708))</f>
        <v/>
      </c>
      <c r="J708" s="67" t="str">
        <f aca="false">IF($B708=J$1,$C708,"")</f>
        <v/>
      </c>
      <c r="N708" s="63" t="str">
        <f aca="false">IF($B708=N$1,$C708,"")</f>
        <v/>
      </c>
      <c r="R708" s="71" t="str">
        <f aca="false">IF($B708=R$1,$C708,"")</f>
        <v/>
      </c>
      <c r="V708" s="67" t="str">
        <f aca="false">IF($B708=V$1,$C708,"")</f>
        <v/>
      </c>
      <c r="Z708" s="63" t="str">
        <f aca="false">IF($B708=Z$1,$C708,"")</f>
        <v/>
      </c>
      <c r="AD708" s="71" t="str">
        <f aca="false">IF($B708=AD$1,$C708,"")</f>
        <v/>
      </c>
      <c r="AH708" s="67" t="str">
        <f aca="false">IF($B708=AH$1,$C708,"")</f>
        <v/>
      </c>
      <c r="AL708" s="63" t="str">
        <f aca="false">IF($B708=AL$1,$C708,"")</f>
        <v/>
      </c>
      <c r="AP708" s="71" t="str">
        <f aca="false">IF($B708=AP$1,$C708,"")</f>
        <v/>
      </c>
      <c r="AT708" s="67" t="str">
        <f aca="false">IF($B708=AT$1,$C708,"")</f>
        <v/>
      </c>
      <c r="AX708" s="63" t="str">
        <f aca="false">IF($B708=AX$1,$C708,"")</f>
        <v/>
      </c>
      <c r="BB708" s="71" t="str">
        <f aca="false">IF($B708=BB$1,$C708,"")</f>
        <v/>
      </c>
      <c r="BC708" s="75"/>
      <c r="BD708" s="75"/>
      <c r="BE708" s="75"/>
      <c r="BF708" s="67" t="str">
        <f aca="false">IF($B708=BF$1,$C708,"")</f>
        <v/>
      </c>
      <c r="BJ708" s="63" t="str">
        <f aca="false">IF($B708=BJ$1,$C708,"")</f>
        <v/>
      </c>
      <c r="BN708" s="6"/>
      <c r="BO708" s="2"/>
      <c r="BP708" s="2"/>
    </row>
    <row r="709" customFormat="false" ht="12.8" hidden="false" customHeight="false" outlineLevel="0" collapsed="false">
      <c r="A709" s="0" t="str">
        <f aca="false">IFERROR(IF(SMALL(Manquants!E$2:E$900,ROW()-1)=SMALL(Manquants!E$2:E$900,ROW()),"",SMALL(Manquants!E$2:E$900,ROW()-1)),"")</f>
        <v/>
      </c>
      <c r="B709" s="0" t="str">
        <f aca="false">IF(A709="","",VLOOKUP(A709,Manquants!E$1:F$900,2,0))</f>
        <v/>
      </c>
      <c r="C709" s="0" t="str">
        <f aca="false">IF(A709="","",SUMIFS(Manquants!AI:AI,Manquants!E:E,A709))</f>
        <v/>
      </c>
      <c r="J709" s="67" t="str">
        <f aca="false">IF($B709=J$1,$C709,"")</f>
        <v/>
      </c>
      <c r="N709" s="63" t="str">
        <f aca="false">IF($B709=N$1,$C709,"")</f>
        <v/>
      </c>
      <c r="R709" s="71" t="str">
        <f aca="false">IF($B709=R$1,$C709,"")</f>
        <v/>
      </c>
      <c r="V709" s="67" t="str">
        <f aca="false">IF($B709=V$1,$C709,"")</f>
        <v/>
      </c>
      <c r="Z709" s="63" t="str">
        <f aca="false">IF($B709=Z$1,$C709,"")</f>
        <v/>
      </c>
      <c r="AD709" s="71" t="str">
        <f aca="false">IF($B709=AD$1,$C709,"")</f>
        <v/>
      </c>
      <c r="AH709" s="67" t="str">
        <f aca="false">IF($B709=AH$1,$C709,"")</f>
        <v/>
      </c>
      <c r="AL709" s="63" t="str">
        <f aca="false">IF($B709=AL$1,$C709,"")</f>
        <v/>
      </c>
      <c r="AP709" s="71" t="str">
        <f aca="false">IF($B709=AP$1,$C709,"")</f>
        <v/>
      </c>
      <c r="AT709" s="67" t="str">
        <f aca="false">IF($B709=AT$1,$C709,"")</f>
        <v/>
      </c>
      <c r="AX709" s="63" t="str">
        <f aca="false">IF($B709=AX$1,$C709,"")</f>
        <v/>
      </c>
      <c r="BB709" s="71" t="str">
        <f aca="false">IF($B709=BB$1,$C709,"")</f>
        <v/>
      </c>
      <c r="BC709" s="75"/>
      <c r="BD709" s="75"/>
      <c r="BE709" s="75"/>
      <c r="BF709" s="67" t="str">
        <f aca="false">IF($B709=BF$1,$C709,"")</f>
        <v/>
      </c>
      <c r="BJ709" s="63" t="str">
        <f aca="false">IF($B709=BJ$1,$C709,"")</f>
        <v/>
      </c>
      <c r="BN709" s="6"/>
      <c r="BO709" s="2"/>
      <c r="BP709" s="2"/>
    </row>
    <row r="710" customFormat="false" ht="12.8" hidden="false" customHeight="false" outlineLevel="0" collapsed="false">
      <c r="A710" s="0" t="str">
        <f aca="false">IFERROR(IF(SMALL(Manquants!E$2:E$900,ROW()-1)=SMALL(Manquants!E$2:E$900,ROW()),"",SMALL(Manquants!E$2:E$900,ROW()-1)),"")</f>
        <v/>
      </c>
      <c r="B710" s="0" t="str">
        <f aca="false">IF(A710="","",VLOOKUP(A710,Manquants!E$1:F$900,2,0))</f>
        <v/>
      </c>
      <c r="C710" s="0" t="str">
        <f aca="false">IF(A710="","",SUMIFS(Manquants!AI:AI,Manquants!E:E,A710))</f>
        <v/>
      </c>
      <c r="J710" s="67" t="str">
        <f aca="false">IF($B710=J$1,$C710,"")</f>
        <v/>
      </c>
      <c r="N710" s="63" t="str">
        <f aca="false">IF($B710=N$1,$C710,"")</f>
        <v/>
      </c>
      <c r="R710" s="71" t="str">
        <f aca="false">IF($B710=R$1,$C710,"")</f>
        <v/>
      </c>
      <c r="V710" s="67" t="str">
        <f aca="false">IF($B710=V$1,$C710,"")</f>
        <v/>
      </c>
      <c r="Z710" s="63" t="str">
        <f aca="false">IF($B710=Z$1,$C710,"")</f>
        <v/>
      </c>
      <c r="AD710" s="71" t="str">
        <f aca="false">IF($B710=AD$1,$C710,"")</f>
        <v/>
      </c>
      <c r="AH710" s="67" t="str">
        <f aca="false">IF($B710=AH$1,$C710,"")</f>
        <v/>
      </c>
      <c r="AL710" s="63" t="str">
        <f aca="false">IF($B710=AL$1,$C710,"")</f>
        <v/>
      </c>
      <c r="AP710" s="71" t="str">
        <f aca="false">IF($B710=AP$1,$C710,"")</f>
        <v/>
      </c>
      <c r="AT710" s="67" t="str">
        <f aca="false">IF($B710=AT$1,$C710,"")</f>
        <v/>
      </c>
      <c r="AX710" s="63" t="str">
        <f aca="false">IF($B710=AX$1,$C710,"")</f>
        <v/>
      </c>
      <c r="BB710" s="71" t="str">
        <f aca="false">IF($B710=BB$1,$C710,"")</f>
        <v/>
      </c>
      <c r="BC710" s="75"/>
      <c r="BD710" s="75"/>
      <c r="BE710" s="75"/>
      <c r="BF710" s="67" t="str">
        <f aca="false">IF($B710=BF$1,$C710,"")</f>
        <v/>
      </c>
      <c r="BJ710" s="63" t="str">
        <f aca="false">IF($B710=BJ$1,$C710,"")</f>
        <v/>
      </c>
      <c r="BN710" s="6"/>
      <c r="BO710" s="2"/>
      <c r="BP710" s="2"/>
    </row>
    <row r="711" customFormat="false" ht="12.8" hidden="false" customHeight="false" outlineLevel="0" collapsed="false">
      <c r="A711" s="0" t="str">
        <f aca="false">IFERROR(IF(SMALL(Manquants!E$2:E$900,ROW()-1)=SMALL(Manquants!E$2:E$900,ROW()),"",SMALL(Manquants!E$2:E$900,ROW()-1)),"")</f>
        <v/>
      </c>
      <c r="B711" s="0" t="str">
        <f aca="false">IF(A711="","",VLOOKUP(A711,Manquants!E$1:F$900,2,0))</f>
        <v/>
      </c>
      <c r="C711" s="0" t="str">
        <f aca="false">IF(A711="","",SUMIFS(Manquants!AI:AI,Manquants!E:E,A711))</f>
        <v/>
      </c>
      <c r="J711" s="67" t="str">
        <f aca="false">IF($B711=J$1,$C711,"")</f>
        <v/>
      </c>
      <c r="N711" s="63" t="str">
        <f aca="false">IF($B711=N$1,$C711,"")</f>
        <v/>
      </c>
      <c r="R711" s="71" t="str">
        <f aca="false">IF($B711=R$1,$C711,"")</f>
        <v/>
      </c>
      <c r="V711" s="67" t="str">
        <f aca="false">IF($B711=V$1,$C711,"")</f>
        <v/>
      </c>
      <c r="Z711" s="63" t="str">
        <f aca="false">IF($B711=Z$1,$C711,"")</f>
        <v/>
      </c>
      <c r="AD711" s="71" t="str">
        <f aca="false">IF($B711=AD$1,$C711,"")</f>
        <v/>
      </c>
      <c r="AH711" s="67" t="str">
        <f aca="false">IF($B711=AH$1,$C711,"")</f>
        <v/>
      </c>
      <c r="AL711" s="63" t="str">
        <f aca="false">IF($B711=AL$1,$C711,"")</f>
        <v/>
      </c>
      <c r="AP711" s="71" t="str">
        <f aca="false">IF($B711=AP$1,$C711,"")</f>
        <v/>
      </c>
      <c r="AT711" s="67" t="str">
        <f aca="false">IF($B711=AT$1,$C711,"")</f>
        <v/>
      </c>
      <c r="AX711" s="63" t="str">
        <f aca="false">IF($B711=AX$1,$C711,"")</f>
        <v/>
      </c>
      <c r="BB711" s="71" t="str">
        <f aca="false">IF($B711=BB$1,$C711,"")</f>
        <v/>
      </c>
      <c r="BC711" s="75"/>
      <c r="BD711" s="75"/>
      <c r="BE711" s="75"/>
      <c r="BF711" s="67" t="str">
        <f aca="false">IF($B711=BF$1,$C711,"")</f>
        <v/>
      </c>
      <c r="BJ711" s="63" t="str">
        <f aca="false">IF($B711=BJ$1,$C711,"")</f>
        <v/>
      </c>
      <c r="BN711" s="6"/>
      <c r="BO711" s="2"/>
      <c r="BP711" s="2"/>
    </row>
    <row r="712" customFormat="false" ht="12.8" hidden="false" customHeight="false" outlineLevel="0" collapsed="false">
      <c r="A712" s="0" t="str">
        <f aca="false">IFERROR(IF(SMALL(Manquants!E$2:E$900,ROW()-1)=SMALL(Manquants!E$2:E$900,ROW()),"",SMALL(Manquants!E$2:E$900,ROW()-1)),"")</f>
        <v/>
      </c>
      <c r="B712" s="0" t="str">
        <f aca="false">IF(A712="","",VLOOKUP(A712,Manquants!E$1:F$900,2,0))</f>
        <v/>
      </c>
      <c r="C712" s="0" t="str">
        <f aca="false">IF(A712="","",SUMIFS(Manquants!AI:AI,Manquants!E:E,A712))</f>
        <v/>
      </c>
      <c r="J712" s="67" t="str">
        <f aca="false">IF($B712=J$1,$C712,"")</f>
        <v/>
      </c>
      <c r="N712" s="63" t="str">
        <f aca="false">IF($B712=N$1,$C712,"")</f>
        <v/>
      </c>
      <c r="R712" s="71" t="str">
        <f aca="false">IF($B712=R$1,$C712,"")</f>
        <v/>
      </c>
      <c r="V712" s="67" t="str">
        <f aca="false">IF($B712=V$1,$C712,"")</f>
        <v/>
      </c>
      <c r="Z712" s="63" t="str">
        <f aca="false">IF($B712=Z$1,$C712,"")</f>
        <v/>
      </c>
      <c r="AD712" s="71" t="str">
        <f aca="false">IF($B712=AD$1,$C712,"")</f>
        <v/>
      </c>
      <c r="AH712" s="67" t="str">
        <f aca="false">IF($B712=AH$1,$C712,"")</f>
        <v/>
      </c>
      <c r="AL712" s="63" t="str">
        <f aca="false">IF($B712=AL$1,$C712,"")</f>
        <v/>
      </c>
      <c r="AP712" s="71" t="str">
        <f aca="false">IF($B712=AP$1,$C712,"")</f>
        <v/>
      </c>
      <c r="AT712" s="67" t="str">
        <f aca="false">IF($B712=AT$1,$C712,"")</f>
        <v/>
      </c>
      <c r="AX712" s="63" t="str">
        <f aca="false">IF($B712=AX$1,$C712,"")</f>
        <v/>
      </c>
      <c r="BB712" s="71" t="str">
        <f aca="false">IF($B712=BB$1,$C712,"")</f>
        <v/>
      </c>
      <c r="BC712" s="75"/>
      <c r="BD712" s="75"/>
      <c r="BE712" s="75"/>
      <c r="BF712" s="67" t="str">
        <f aca="false">IF($B712=BF$1,$C712,"")</f>
        <v/>
      </c>
      <c r="BJ712" s="63" t="str">
        <f aca="false">IF($B712=BJ$1,$C712,"")</f>
        <v/>
      </c>
      <c r="BN712" s="6"/>
      <c r="BO712" s="2"/>
      <c r="BP712" s="2"/>
    </row>
    <row r="713" customFormat="false" ht="12.8" hidden="false" customHeight="false" outlineLevel="0" collapsed="false">
      <c r="A713" s="0" t="str">
        <f aca="false">IFERROR(IF(SMALL(Manquants!E$2:E$900,ROW()-1)=SMALL(Manquants!E$2:E$900,ROW()),"",SMALL(Manquants!E$2:E$900,ROW()-1)),"")</f>
        <v/>
      </c>
      <c r="B713" s="0" t="str">
        <f aca="false">IF(A713="","",VLOOKUP(A713,Manquants!E$1:F$900,2,0))</f>
        <v/>
      </c>
      <c r="C713" s="0" t="str">
        <f aca="false">IF(A713="","",SUMIFS(Manquants!AI:AI,Manquants!E:E,A713))</f>
        <v/>
      </c>
      <c r="J713" s="67" t="str">
        <f aca="false">IF($B713=J$1,$C713,"")</f>
        <v/>
      </c>
      <c r="N713" s="63" t="str">
        <f aca="false">IF($B713=N$1,$C713,"")</f>
        <v/>
      </c>
      <c r="R713" s="71" t="str">
        <f aca="false">IF($B713=R$1,$C713,"")</f>
        <v/>
      </c>
      <c r="V713" s="67" t="str">
        <f aca="false">IF($B713=V$1,$C713,"")</f>
        <v/>
      </c>
      <c r="Z713" s="63" t="str">
        <f aca="false">IF($B713=Z$1,$C713,"")</f>
        <v/>
      </c>
      <c r="AD713" s="71" t="str">
        <f aca="false">IF($B713=AD$1,$C713,"")</f>
        <v/>
      </c>
      <c r="AH713" s="67" t="str">
        <f aca="false">IF($B713=AH$1,$C713,"")</f>
        <v/>
      </c>
      <c r="AL713" s="63" t="str">
        <f aca="false">IF($B713=AL$1,$C713,"")</f>
        <v/>
      </c>
      <c r="AP713" s="71" t="str">
        <f aca="false">IF($B713=AP$1,$C713,"")</f>
        <v/>
      </c>
      <c r="AT713" s="67" t="str">
        <f aca="false">IF($B713=AT$1,$C713,"")</f>
        <v/>
      </c>
      <c r="AX713" s="63" t="str">
        <f aca="false">IF($B713=AX$1,$C713,"")</f>
        <v/>
      </c>
      <c r="BB713" s="71" t="str">
        <f aca="false">IF($B713=BB$1,$C713,"")</f>
        <v/>
      </c>
      <c r="BC713" s="75"/>
      <c r="BD713" s="75"/>
      <c r="BE713" s="75"/>
      <c r="BF713" s="67" t="str">
        <f aca="false">IF($B713=BF$1,$C713,"")</f>
        <v/>
      </c>
      <c r="BJ713" s="63" t="str">
        <f aca="false">IF($B713=BJ$1,$C713,"")</f>
        <v/>
      </c>
      <c r="BN713" s="6"/>
      <c r="BO713" s="2"/>
      <c r="BP713" s="2"/>
    </row>
    <row r="714" customFormat="false" ht="12.8" hidden="false" customHeight="false" outlineLevel="0" collapsed="false">
      <c r="A714" s="0" t="str">
        <f aca="false">IFERROR(IF(SMALL(Manquants!E$2:E$900,ROW()-1)=SMALL(Manquants!E$2:E$900,ROW()),"",SMALL(Manquants!E$2:E$900,ROW()-1)),"")</f>
        <v/>
      </c>
      <c r="B714" s="0" t="str">
        <f aca="false">IF(A714="","",VLOOKUP(A714,Manquants!E$1:F$900,2,0))</f>
        <v/>
      </c>
      <c r="C714" s="0" t="str">
        <f aca="false">IF(A714="","",SUMIFS(Manquants!AI:AI,Manquants!E:E,A714))</f>
        <v/>
      </c>
      <c r="J714" s="67" t="str">
        <f aca="false">IF($B714=J$1,$C714,"")</f>
        <v/>
      </c>
      <c r="N714" s="63" t="str">
        <f aca="false">IF($B714=N$1,$C714,"")</f>
        <v/>
      </c>
      <c r="R714" s="71" t="str">
        <f aca="false">IF($B714=R$1,$C714,"")</f>
        <v/>
      </c>
      <c r="V714" s="67" t="str">
        <f aca="false">IF($B714=V$1,$C714,"")</f>
        <v/>
      </c>
      <c r="Z714" s="63" t="str">
        <f aca="false">IF($B714=Z$1,$C714,"")</f>
        <v/>
      </c>
      <c r="AD714" s="71" t="str">
        <f aca="false">IF($B714=AD$1,$C714,"")</f>
        <v/>
      </c>
      <c r="AH714" s="67" t="str">
        <f aca="false">IF($B714=AH$1,$C714,"")</f>
        <v/>
      </c>
      <c r="AL714" s="63" t="str">
        <f aca="false">IF($B714=AL$1,$C714,"")</f>
        <v/>
      </c>
      <c r="AP714" s="71" t="str">
        <f aca="false">IF($B714=AP$1,$C714,"")</f>
        <v/>
      </c>
      <c r="AT714" s="67" t="str">
        <f aca="false">IF($B714=AT$1,$C714,"")</f>
        <v/>
      </c>
      <c r="AX714" s="63" t="str">
        <f aca="false">IF($B714=AX$1,$C714,"")</f>
        <v/>
      </c>
      <c r="BB714" s="71" t="str">
        <f aca="false">IF($B714=BB$1,$C714,"")</f>
        <v/>
      </c>
      <c r="BC714" s="75"/>
      <c r="BD714" s="75"/>
      <c r="BE714" s="75"/>
      <c r="BF714" s="67" t="str">
        <f aca="false">IF($B714=BF$1,$C714,"")</f>
        <v/>
      </c>
      <c r="BJ714" s="63" t="str">
        <f aca="false">IF($B714=BJ$1,$C714,"")</f>
        <v/>
      </c>
      <c r="BN714" s="6"/>
      <c r="BO714" s="2"/>
      <c r="BP714" s="2"/>
    </row>
    <row r="715" customFormat="false" ht="12.8" hidden="false" customHeight="false" outlineLevel="0" collapsed="false">
      <c r="A715" s="0" t="str">
        <f aca="false">IFERROR(IF(SMALL(Manquants!E$2:E$900,ROW()-1)=SMALL(Manquants!E$2:E$900,ROW()),"",SMALL(Manquants!E$2:E$900,ROW()-1)),"")</f>
        <v/>
      </c>
      <c r="B715" s="0" t="str">
        <f aca="false">IF(A715="","",VLOOKUP(A715,Manquants!E$1:F$900,2,0))</f>
        <v/>
      </c>
      <c r="C715" s="0" t="str">
        <f aca="false">IF(A715="","",SUMIFS(Manquants!AI:AI,Manquants!E:E,A715))</f>
        <v/>
      </c>
      <c r="J715" s="67" t="str">
        <f aca="false">IF($B715=J$1,$C715,"")</f>
        <v/>
      </c>
      <c r="N715" s="63" t="str">
        <f aca="false">IF($B715=N$1,$C715,"")</f>
        <v/>
      </c>
      <c r="R715" s="71" t="str">
        <f aca="false">IF($B715=R$1,$C715,"")</f>
        <v/>
      </c>
      <c r="V715" s="67" t="str">
        <f aca="false">IF($B715=V$1,$C715,"")</f>
        <v/>
      </c>
      <c r="Z715" s="63" t="str">
        <f aca="false">IF($B715=Z$1,$C715,"")</f>
        <v/>
      </c>
      <c r="AD715" s="71" t="str">
        <f aca="false">IF($B715=AD$1,$C715,"")</f>
        <v/>
      </c>
      <c r="AH715" s="67" t="str">
        <f aca="false">IF($B715=AH$1,$C715,"")</f>
        <v/>
      </c>
      <c r="AL715" s="63" t="str">
        <f aca="false">IF($B715=AL$1,$C715,"")</f>
        <v/>
      </c>
      <c r="AP715" s="71" t="str">
        <f aca="false">IF($B715=AP$1,$C715,"")</f>
        <v/>
      </c>
      <c r="AT715" s="67" t="str">
        <f aca="false">IF($B715=AT$1,$C715,"")</f>
        <v/>
      </c>
      <c r="AX715" s="63" t="str">
        <f aca="false">IF($B715=AX$1,$C715,"")</f>
        <v/>
      </c>
      <c r="BB715" s="71" t="str">
        <f aca="false">IF($B715=BB$1,$C715,"")</f>
        <v/>
      </c>
      <c r="BC715" s="75"/>
      <c r="BD715" s="75"/>
      <c r="BE715" s="75"/>
      <c r="BF715" s="67" t="str">
        <f aca="false">IF($B715=BF$1,$C715,"")</f>
        <v/>
      </c>
      <c r="BJ715" s="63" t="str">
        <f aca="false">IF($B715=BJ$1,$C715,"")</f>
        <v/>
      </c>
      <c r="BN715" s="6"/>
      <c r="BO715" s="2"/>
      <c r="BP715" s="2"/>
    </row>
    <row r="716" customFormat="false" ht="12.8" hidden="false" customHeight="false" outlineLevel="0" collapsed="false">
      <c r="A716" s="0" t="str">
        <f aca="false">IFERROR(IF(SMALL(Manquants!E$2:E$900,ROW()-1)=SMALL(Manquants!E$2:E$900,ROW()),"",SMALL(Manquants!E$2:E$900,ROW()-1)),"")</f>
        <v/>
      </c>
      <c r="B716" s="0" t="str">
        <f aca="false">IF(A716="","",VLOOKUP(A716,Manquants!E$1:F$900,2,0))</f>
        <v/>
      </c>
      <c r="C716" s="0" t="str">
        <f aca="false">IF(A716="","",SUMIFS(Manquants!AI:AI,Manquants!E:E,A716))</f>
        <v/>
      </c>
      <c r="J716" s="67" t="str">
        <f aca="false">IF($B716=J$1,$C716,"")</f>
        <v/>
      </c>
      <c r="N716" s="63" t="str">
        <f aca="false">IF($B716=N$1,$C716,"")</f>
        <v/>
      </c>
      <c r="R716" s="71" t="str">
        <f aca="false">IF($B716=R$1,$C716,"")</f>
        <v/>
      </c>
      <c r="V716" s="67" t="str">
        <f aca="false">IF($B716=V$1,$C716,"")</f>
        <v/>
      </c>
      <c r="Z716" s="63" t="str">
        <f aca="false">IF($B716=Z$1,$C716,"")</f>
        <v/>
      </c>
      <c r="AD716" s="71" t="str">
        <f aca="false">IF($B716=AD$1,$C716,"")</f>
        <v/>
      </c>
      <c r="AH716" s="67" t="str">
        <f aca="false">IF($B716=AH$1,$C716,"")</f>
        <v/>
      </c>
      <c r="AL716" s="63" t="str">
        <f aca="false">IF($B716=AL$1,$C716,"")</f>
        <v/>
      </c>
      <c r="AP716" s="71" t="str">
        <f aca="false">IF($B716=AP$1,$C716,"")</f>
        <v/>
      </c>
      <c r="AT716" s="67" t="str">
        <f aca="false">IF($B716=AT$1,$C716,"")</f>
        <v/>
      </c>
      <c r="AX716" s="63" t="str">
        <f aca="false">IF($B716=AX$1,$C716,"")</f>
        <v/>
      </c>
      <c r="BB716" s="71" t="str">
        <f aca="false">IF($B716=BB$1,$C716,"")</f>
        <v/>
      </c>
      <c r="BC716" s="75"/>
      <c r="BD716" s="75"/>
      <c r="BE716" s="75"/>
      <c r="BF716" s="67" t="str">
        <f aca="false">IF($B716=BF$1,$C716,"")</f>
        <v/>
      </c>
      <c r="BJ716" s="63" t="str">
        <f aca="false">IF($B716=BJ$1,$C716,"")</f>
        <v/>
      </c>
      <c r="BN716" s="6"/>
      <c r="BO716" s="2"/>
      <c r="BP716" s="2"/>
    </row>
    <row r="717" customFormat="false" ht="12.8" hidden="false" customHeight="false" outlineLevel="0" collapsed="false">
      <c r="A717" s="0" t="str">
        <f aca="false">IFERROR(IF(SMALL(Manquants!E$2:E$900,ROW()-1)=SMALL(Manquants!E$2:E$900,ROW()),"",SMALL(Manquants!E$2:E$900,ROW()-1)),"")</f>
        <v/>
      </c>
      <c r="B717" s="0" t="str">
        <f aca="false">IF(A717="","",VLOOKUP(A717,Manquants!E$1:F$900,2,0))</f>
        <v/>
      </c>
      <c r="C717" s="0" t="str">
        <f aca="false">IF(A717="","",SUMIFS(Manquants!AI:AI,Manquants!E:E,A717))</f>
        <v/>
      </c>
      <c r="J717" s="67" t="str">
        <f aca="false">IF($B717=J$1,$C717,"")</f>
        <v/>
      </c>
      <c r="N717" s="63" t="str">
        <f aca="false">IF($B717=N$1,$C717,"")</f>
        <v/>
      </c>
      <c r="R717" s="71" t="str">
        <f aca="false">IF($B717=R$1,$C717,"")</f>
        <v/>
      </c>
      <c r="V717" s="67" t="str">
        <f aca="false">IF($B717=V$1,$C717,"")</f>
        <v/>
      </c>
      <c r="Z717" s="63" t="str">
        <f aca="false">IF($B717=Z$1,$C717,"")</f>
        <v/>
      </c>
      <c r="AD717" s="71" t="str">
        <f aca="false">IF($B717=AD$1,$C717,"")</f>
        <v/>
      </c>
      <c r="AH717" s="67" t="str">
        <f aca="false">IF($B717=AH$1,$C717,"")</f>
        <v/>
      </c>
      <c r="AL717" s="63" t="str">
        <f aca="false">IF($B717=AL$1,$C717,"")</f>
        <v/>
      </c>
      <c r="AP717" s="71" t="str">
        <f aca="false">IF($B717=AP$1,$C717,"")</f>
        <v/>
      </c>
      <c r="AT717" s="67" t="str">
        <f aca="false">IF($B717=AT$1,$C717,"")</f>
        <v/>
      </c>
      <c r="AX717" s="63" t="str">
        <f aca="false">IF($B717=AX$1,$C717,"")</f>
        <v/>
      </c>
      <c r="BB717" s="71" t="str">
        <f aca="false">IF($B717=BB$1,$C717,"")</f>
        <v/>
      </c>
      <c r="BC717" s="75"/>
      <c r="BD717" s="75"/>
      <c r="BE717" s="75"/>
      <c r="BF717" s="67" t="str">
        <f aca="false">IF($B717=BF$1,$C717,"")</f>
        <v/>
      </c>
      <c r="BJ717" s="63" t="str">
        <f aca="false">IF($B717=BJ$1,$C717,"")</f>
        <v/>
      </c>
      <c r="BN717" s="6"/>
      <c r="BO717" s="2"/>
      <c r="BP717" s="2"/>
    </row>
    <row r="718" customFormat="false" ht="12.8" hidden="false" customHeight="false" outlineLevel="0" collapsed="false">
      <c r="A718" s="0" t="str">
        <f aca="false">IFERROR(IF(SMALL(Manquants!E$2:E$900,ROW()-1)=SMALL(Manquants!E$2:E$900,ROW()),"",SMALL(Manquants!E$2:E$900,ROW()-1)),"")</f>
        <v/>
      </c>
      <c r="B718" s="0" t="str">
        <f aca="false">IF(A718="","",VLOOKUP(A718,Manquants!E$1:F$900,2,0))</f>
        <v/>
      </c>
      <c r="C718" s="0" t="str">
        <f aca="false">IF(A718="","",SUMIFS(Manquants!AI:AI,Manquants!E:E,A718))</f>
        <v/>
      </c>
      <c r="J718" s="67" t="str">
        <f aca="false">IF($B718=J$1,$C718,"")</f>
        <v/>
      </c>
      <c r="N718" s="63" t="str">
        <f aca="false">IF($B718=N$1,$C718,"")</f>
        <v/>
      </c>
      <c r="R718" s="71" t="str">
        <f aca="false">IF($B718=R$1,$C718,"")</f>
        <v/>
      </c>
      <c r="V718" s="67" t="str">
        <f aca="false">IF($B718=V$1,$C718,"")</f>
        <v/>
      </c>
      <c r="Z718" s="63" t="str">
        <f aca="false">IF($B718=Z$1,$C718,"")</f>
        <v/>
      </c>
      <c r="AD718" s="71" t="str">
        <f aca="false">IF($B718=AD$1,$C718,"")</f>
        <v/>
      </c>
      <c r="AH718" s="67" t="str">
        <f aca="false">IF($B718=AH$1,$C718,"")</f>
        <v/>
      </c>
      <c r="AL718" s="63" t="str">
        <f aca="false">IF($B718=AL$1,$C718,"")</f>
        <v/>
      </c>
      <c r="AP718" s="71" t="str">
        <f aca="false">IF($B718=AP$1,$C718,"")</f>
        <v/>
      </c>
      <c r="AT718" s="67" t="str">
        <f aca="false">IF($B718=AT$1,$C718,"")</f>
        <v/>
      </c>
      <c r="AX718" s="63" t="str">
        <f aca="false">IF($B718=AX$1,$C718,"")</f>
        <v/>
      </c>
      <c r="BB718" s="71" t="str">
        <f aca="false">IF($B718=BB$1,$C718,"")</f>
        <v/>
      </c>
      <c r="BC718" s="75"/>
      <c r="BD718" s="75"/>
      <c r="BE718" s="75"/>
      <c r="BF718" s="67" t="str">
        <f aca="false">IF($B718=BF$1,$C718,"")</f>
        <v/>
      </c>
      <c r="BJ718" s="63" t="str">
        <f aca="false">IF($B718=BJ$1,$C718,"")</f>
        <v/>
      </c>
      <c r="BN718" s="6"/>
      <c r="BO718" s="2"/>
      <c r="BP718" s="2"/>
    </row>
    <row r="719" customFormat="false" ht="12.8" hidden="false" customHeight="false" outlineLevel="0" collapsed="false">
      <c r="A719" s="0" t="str">
        <f aca="false">IFERROR(IF(SMALL(Manquants!E$2:E$900,ROW()-1)=SMALL(Manquants!E$2:E$900,ROW()),"",SMALL(Manquants!E$2:E$900,ROW()-1)),"")</f>
        <v/>
      </c>
      <c r="B719" s="0" t="str">
        <f aca="false">IF(A719="","",VLOOKUP(A719,Manquants!E$1:F$900,2,0))</f>
        <v/>
      </c>
      <c r="C719" s="0" t="str">
        <f aca="false">IF(A719="","",SUMIFS(Manquants!AI:AI,Manquants!E:E,A719))</f>
        <v/>
      </c>
      <c r="J719" s="67" t="str">
        <f aca="false">IF($B719=J$1,$C719,"")</f>
        <v/>
      </c>
      <c r="N719" s="63" t="str">
        <f aca="false">IF($B719=N$1,$C719,"")</f>
        <v/>
      </c>
      <c r="R719" s="71" t="str">
        <f aca="false">IF($B719=R$1,$C719,"")</f>
        <v/>
      </c>
      <c r="V719" s="67" t="str">
        <f aca="false">IF($B719=V$1,$C719,"")</f>
        <v/>
      </c>
      <c r="Z719" s="63" t="str">
        <f aca="false">IF($B719=Z$1,$C719,"")</f>
        <v/>
      </c>
      <c r="AD719" s="71" t="str">
        <f aca="false">IF($B719=AD$1,$C719,"")</f>
        <v/>
      </c>
      <c r="AH719" s="67" t="str">
        <f aca="false">IF($B719=AH$1,$C719,"")</f>
        <v/>
      </c>
      <c r="AL719" s="63" t="str">
        <f aca="false">IF($B719=AL$1,$C719,"")</f>
        <v/>
      </c>
      <c r="AP719" s="71" t="str">
        <f aca="false">IF($B719=AP$1,$C719,"")</f>
        <v/>
      </c>
      <c r="AT719" s="67" t="str">
        <f aca="false">IF($B719=AT$1,$C719,"")</f>
        <v/>
      </c>
      <c r="AX719" s="63" t="str">
        <f aca="false">IF($B719=AX$1,$C719,"")</f>
        <v/>
      </c>
      <c r="BB719" s="71" t="str">
        <f aca="false">IF($B719=BB$1,$C719,"")</f>
        <v/>
      </c>
      <c r="BC719" s="75"/>
      <c r="BD719" s="75"/>
      <c r="BE719" s="75"/>
      <c r="BF719" s="67" t="str">
        <f aca="false">IF($B719=BF$1,$C719,"")</f>
        <v/>
      </c>
      <c r="BJ719" s="63" t="str">
        <f aca="false">IF($B719=BJ$1,$C719,"")</f>
        <v/>
      </c>
      <c r="BN719" s="6"/>
      <c r="BO719" s="2"/>
      <c r="BP719" s="2"/>
    </row>
    <row r="720" customFormat="false" ht="12.8" hidden="false" customHeight="false" outlineLevel="0" collapsed="false">
      <c r="A720" s="0" t="str">
        <f aca="false">IFERROR(IF(SMALL(Manquants!E$2:E$900,ROW()-1)=SMALL(Manquants!E$2:E$900,ROW()),"",SMALL(Manquants!E$2:E$900,ROW()-1)),"")</f>
        <v/>
      </c>
      <c r="B720" s="0" t="str">
        <f aca="false">IF(A720="","",VLOOKUP(A720,Manquants!E$1:F$900,2,0))</f>
        <v/>
      </c>
      <c r="C720" s="0" t="str">
        <f aca="false">IF(A720="","",SUMIFS(Manquants!AI:AI,Manquants!E:E,A720))</f>
        <v/>
      </c>
      <c r="J720" s="67" t="str">
        <f aca="false">IF($B720=J$1,$C720,"")</f>
        <v/>
      </c>
      <c r="N720" s="63" t="str">
        <f aca="false">IF($B720=N$1,$C720,"")</f>
        <v/>
      </c>
      <c r="R720" s="71" t="str">
        <f aca="false">IF($B720=R$1,$C720,"")</f>
        <v/>
      </c>
      <c r="V720" s="67" t="str">
        <f aca="false">IF($B720=V$1,$C720,"")</f>
        <v/>
      </c>
      <c r="Z720" s="63" t="str">
        <f aca="false">IF($B720=Z$1,$C720,"")</f>
        <v/>
      </c>
      <c r="AD720" s="71" t="str">
        <f aca="false">IF($B720=AD$1,$C720,"")</f>
        <v/>
      </c>
      <c r="AH720" s="67" t="str">
        <f aca="false">IF($B720=AH$1,$C720,"")</f>
        <v/>
      </c>
      <c r="AL720" s="63" t="str">
        <f aca="false">IF($B720=AL$1,$C720,"")</f>
        <v/>
      </c>
      <c r="AP720" s="71" t="str">
        <f aca="false">IF($B720=AP$1,$C720,"")</f>
        <v/>
      </c>
      <c r="AT720" s="67" t="str">
        <f aca="false">IF($B720=AT$1,$C720,"")</f>
        <v/>
      </c>
      <c r="AX720" s="63" t="str">
        <f aca="false">IF($B720=AX$1,$C720,"")</f>
        <v/>
      </c>
      <c r="BB720" s="71" t="str">
        <f aca="false">IF($B720=BB$1,$C720,"")</f>
        <v/>
      </c>
      <c r="BC720" s="75"/>
      <c r="BD720" s="75"/>
      <c r="BE720" s="75"/>
      <c r="BF720" s="67" t="str">
        <f aca="false">IF($B720=BF$1,$C720,"")</f>
        <v/>
      </c>
      <c r="BJ720" s="63" t="str">
        <f aca="false">IF($B720=BJ$1,$C720,"")</f>
        <v/>
      </c>
      <c r="BN720" s="6"/>
      <c r="BO720" s="2"/>
      <c r="BP720" s="2"/>
    </row>
    <row r="721" customFormat="false" ht="12.8" hidden="false" customHeight="false" outlineLevel="0" collapsed="false">
      <c r="A721" s="0" t="str">
        <f aca="false">IFERROR(IF(SMALL(Manquants!E$2:E$900,ROW()-1)=SMALL(Manquants!E$2:E$900,ROW()),"",SMALL(Manquants!E$2:E$900,ROW()-1)),"")</f>
        <v/>
      </c>
      <c r="B721" s="0" t="str">
        <f aca="false">IF(A721="","",VLOOKUP(A721,Manquants!E$1:F$900,2,0))</f>
        <v/>
      </c>
      <c r="C721" s="0" t="str">
        <f aca="false">IF(A721="","",SUMIFS(Manquants!AI:AI,Manquants!E:E,A721))</f>
        <v/>
      </c>
      <c r="J721" s="67" t="str">
        <f aca="false">IF($B721=J$1,$C721,"")</f>
        <v/>
      </c>
      <c r="N721" s="63" t="str">
        <f aca="false">IF($B721=N$1,$C721,"")</f>
        <v/>
      </c>
      <c r="R721" s="71" t="str">
        <f aca="false">IF($B721=R$1,$C721,"")</f>
        <v/>
      </c>
      <c r="V721" s="67" t="str">
        <f aca="false">IF($B721=V$1,$C721,"")</f>
        <v/>
      </c>
      <c r="Z721" s="63" t="str">
        <f aca="false">IF($B721=Z$1,$C721,"")</f>
        <v/>
      </c>
      <c r="AD721" s="71" t="str">
        <f aca="false">IF($B721=AD$1,$C721,"")</f>
        <v/>
      </c>
      <c r="AH721" s="67" t="str">
        <f aca="false">IF($B721=AH$1,$C721,"")</f>
        <v/>
      </c>
      <c r="AL721" s="63" t="str">
        <f aca="false">IF($B721=AL$1,$C721,"")</f>
        <v/>
      </c>
      <c r="AP721" s="71" t="str">
        <f aca="false">IF($B721=AP$1,$C721,"")</f>
        <v/>
      </c>
      <c r="AT721" s="67" t="str">
        <f aca="false">IF($B721=AT$1,$C721,"")</f>
        <v/>
      </c>
      <c r="AX721" s="63" t="str">
        <f aca="false">IF($B721=AX$1,$C721,"")</f>
        <v/>
      </c>
      <c r="BB721" s="71" t="str">
        <f aca="false">IF($B721=BB$1,$C721,"")</f>
        <v/>
      </c>
      <c r="BC721" s="75"/>
      <c r="BD721" s="75"/>
      <c r="BE721" s="75"/>
      <c r="BF721" s="67" t="str">
        <f aca="false">IF($B721=BF$1,$C721,"")</f>
        <v/>
      </c>
      <c r="BJ721" s="63" t="str">
        <f aca="false">IF($B721=BJ$1,$C721,"")</f>
        <v/>
      </c>
      <c r="BN721" s="6"/>
      <c r="BO721" s="2"/>
      <c r="BP721" s="2"/>
    </row>
    <row r="722" customFormat="false" ht="12.8" hidden="false" customHeight="false" outlineLevel="0" collapsed="false">
      <c r="A722" s="0" t="str">
        <f aca="false">IFERROR(IF(SMALL(Manquants!E$2:E$900,ROW()-1)=SMALL(Manquants!E$2:E$900,ROW()),"",SMALL(Manquants!E$2:E$900,ROW()-1)),"")</f>
        <v/>
      </c>
      <c r="B722" s="0" t="str">
        <f aca="false">IF(A722="","",VLOOKUP(A722,Manquants!E$1:F$900,2,0))</f>
        <v/>
      </c>
      <c r="C722" s="0" t="str">
        <f aca="false">IF(A722="","",SUMIFS(Manquants!AI:AI,Manquants!E:E,A722))</f>
        <v/>
      </c>
      <c r="J722" s="67" t="str">
        <f aca="false">IF($B722=J$1,$C722,"")</f>
        <v/>
      </c>
      <c r="N722" s="63" t="str">
        <f aca="false">IF($B722=N$1,$C722,"")</f>
        <v/>
      </c>
      <c r="R722" s="71" t="str">
        <f aca="false">IF($B722=R$1,$C722,"")</f>
        <v/>
      </c>
      <c r="V722" s="67" t="str">
        <f aca="false">IF($B722=V$1,$C722,"")</f>
        <v/>
      </c>
      <c r="Z722" s="63" t="str">
        <f aca="false">IF($B722=Z$1,$C722,"")</f>
        <v/>
      </c>
      <c r="AD722" s="71" t="str">
        <f aca="false">IF($B722=AD$1,$C722,"")</f>
        <v/>
      </c>
      <c r="AH722" s="67" t="str">
        <f aca="false">IF($B722=AH$1,$C722,"")</f>
        <v/>
      </c>
      <c r="AL722" s="63" t="str">
        <f aca="false">IF($B722=AL$1,$C722,"")</f>
        <v/>
      </c>
      <c r="AP722" s="71" t="str">
        <f aca="false">IF($B722=AP$1,$C722,"")</f>
        <v/>
      </c>
      <c r="AT722" s="67" t="str">
        <f aca="false">IF($B722=AT$1,$C722,"")</f>
        <v/>
      </c>
      <c r="AX722" s="63" t="str">
        <f aca="false">IF($B722=AX$1,$C722,"")</f>
        <v/>
      </c>
      <c r="BB722" s="71" t="str">
        <f aca="false">IF($B722=BB$1,$C722,"")</f>
        <v/>
      </c>
      <c r="BC722" s="75"/>
      <c r="BD722" s="75"/>
      <c r="BE722" s="75"/>
      <c r="BF722" s="67" t="str">
        <f aca="false">IF($B722=BF$1,$C722,"")</f>
        <v/>
      </c>
      <c r="BJ722" s="63" t="str">
        <f aca="false">IF($B722=BJ$1,$C722,"")</f>
        <v/>
      </c>
      <c r="BN722" s="6"/>
      <c r="BO722" s="2"/>
      <c r="BP722" s="2"/>
    </row>
    <row r="723" customFormat="false" ht="12.8" hidden="false" customHeight="false" outlineLevel="0" collapsed="false">
      <c r="A723" s="0" t="str">
        <f aca="false">IFERROR(IF(SMALL(Manquants!E$2:E$900,ROW()-1)=SMALL(Manquants!E$2:E$900,ROW()),"",SMALL(Manquants!E$2:E$900,ROW()-1)),"")</f>
        <v/>
      </c>
      <c r="B723" s="0" t="str">
        <f aca="false">IF(A723="","",VLOOKUP(A723,Manquants!E$1:F$900,2,0))</f>
        <v/>
      </c>
      <c r="C723" s="0" t="str">
        <f aca="false">IF(A723="","",SUMIFS(Manquants!AI:AI,Manquants!E:E,A723))</f>
        <v/>
      </c>
      <c r="J723" s="67" t="str">
        <f aca="false">IF($B723=J$1,$C723,"")</f>
        <v/>
      </c>
      <c r="N723" s="63" t="str">
        <f aca="false">IF($B723=N$1,$C723,"")</f>
        <v/>
      </c>
      <c r="R723" s="71" t="str">
        <f aca="false">IF($B723=R$1,$C723,"")</f>
        <v/>
      </c>
      <c r="V723" s="67" t="str">
        <f aca="false">IF($B723=V$1,$C723,"")</f>
        <v/>
      </c>
      <c r="Z723" s="63" t="str">
        <f aca="false">IF($B723=Z$1,$C723,"")</f>
        <v/>
      </c>
      <c r="AD723" s="71" t="str">
        <f aca="false">IF($B723=AD$1,$C723,"")</f>
        <v/>
      </c>
      <c r="AH723" s="67" t="str">
        <f aca="false">IF($B723=AH$1,$C723,"")</f>
        <v/>
      </c>
      <c r="AL723" s="63" t="str">
        <f aca="false">IF($B723=AL$1,$C723,"")</f>
        <v/>
      </c>
      <c r="AP723" s="71" t="str">
        <f aca="false">IF($B723=AP$1,$C723,"")</f>
        <v/>
      </c>
      <c r="AT723" s="67" t="str">
        <f aca="false">IF($B723=AT$1,$C723,"")</f>
        <v/>
      </c>
      <c r="AX723" s="63" t="str">
        <f aca="false">IF($B723=AX$1,$C723,"")</f>
        <v/>
      </c>
      <c r="BB723" s="71" t="str">
        <f aca="false">IF($B723=BB$1,$C723,"")</f>
        <v/>
      </c>
      <c r="BC723" s="75"/>
      <c r="BD723" s="75"/>
      <c r="BE723" s="75"/>
      <c r="BF723" s="67" t="str">
        <f aca="false">IF($B723=BF$1,$C723,"")</f>
        <v/>
      </c>
      <c r="BJ723" s="63" t="str">
        <f aca="false">IF($B723=BJ$1,$C723,"")</f>
        <v/>
      </c>
      <c r="BN723" s="6"/>
      <c r="BO723" s="2"/>
      <c r="BP723" s="2"/>
    </row>
    <row r="724" customFormat="false" ht="12.8" hidden="false" customHeight="false" outlineLevel="0" collapsed="false">
      <c r="A724" s="0" t="str">
        <f aca="false">IFERROR(IF(SMALL(Manquants!E$2:E$900,ROW()-1)=SMALL(Manquants!E$2:E$900,ROW()),"",SMALL(Manquants!E$2:E$900,ROW()-1)),"")</f>
        <v/>
      </c>
      <c r="B724" s="0" t="str">
        <f aca="false">IF(A724="","",VLOOKUP(A724,Manquants!E$1:F$900,2,0))</f>
        <v/>
      </c>
      <c r="C724" s="0" t="str">
        <f aca="false">IF(A724="","",SUMIFS(Manquants!AI:AI,Manquants!E:E,A724))</f>
        <v/>
      </c>
      <c r="J724" s="67" t="str">
        <f aca="false">IF($B724=J$1,$C724,"")</f>
        <v/>
      </c>
      <c r="N724" s="63" t="str">
        <f aca="false">IF($B724=N$1,$C724,"")</f>
        <v/>
      </c>
      <c r="R724" s="71" t="str">
        <f aca="false">IF($B724=R$1,$C724,"")</f>
        <v/>
      </c>
      <c r="V724" s="67" t="str">
        <f aca="false">IF($B724=V$1,$C724,"")</f>
        <v/>
      </c>
      <c r="Z724" s="63" t="str">
        <f aca="false">IF($B724=Z$1,$C724,"")</f>
        <v/>
      </c>
      <c r="AD724" s="71" t="str">
        <f aca="false">IF($B724=AD$1,$C724,"")</f>
        <v/>
      </c>
      <c r="AH724" s="67" t="str">
        <f aca="false">IF($B724=AH$1,$C724,"")</f>
        <v/>
      </c>
      <c r="AL724" s="63" t="str">
        <f aca="false">IF($B724=AL$1,$C724,"")</f>
        <v/>
      </c>
      <c r="AP724" s="71" t="str">
        <f aca="false">IF($B724=AP$1,$C724,"")</f>
        <v/>
      </c>
      <c r="AT724" s="67" t="str">
        <f aca="false">IF($B724=AT$1,$C724,"")</f>
        <v/>
      </c>
      <c r="AX724" s="63" t="str">
        <f aca="false">IF($B724=AX$1,$C724,"")</f>
        <v/>
      </c>
      <c r="BB724" s="71" t="str">
        <f aca="false">IF($B724=BB$1,$C724,"")</f>
        <v/>
      </c>
      <c r="BC724" s="75"/>
      <c r="BD724" s="75"/>
      <c r="BE724" s="75"/>
      <c r="BF724" s="67" t="str">
        <f aca="false">IF($B724=BF$1,$C724,"")</f>
        <v/>
      </c>
      <c r="BJ724" s="63" t="str">
        <f aca="false">IF($B724=BJ$1,$C724,"")</f>
        <v/>
      </c>
      <c r="BN724" s="6"/>
      <c r="BO724" s="2"/>
      <c r="BP724" s="2"/>
    </row>
    <row r="725" customFormat="false" ht="12.8" hidden="false" customHeight="false" outlineLevel="0" collapsed="false">
      <c r="A725" s="0" t="str">
        <f aca="false">IFERROR(IF(SMALL(Manquants!E$2:E$900,ROW()-1)=SMALL(Manquants!E$2:E$900,ROW()),"",SMALL(Manquants!E$2:E$900,ROW()-1)),"")</f>
        <v/>
      </c>
      <c r="B725" s="0" t="str">
        <f aca="false">IF(A725="","",VLOOKUP(A725,Manquants!E$1:F$900,2,0))</f>
        <v/>
      </c>
      <c r="C725" s="0" t="str">
        <f aca="false">IF(A725="","",SUMIFS(Manquants!AI:AI,Manquants!E:E,A725))</f>
        <v/>
      </c>
      <c r="J725" s="67" t="str">
        <f aca="false">IF($B725=J$1,$C725,"")</f>
        <v/>
      </c>
      <c r="N725" s="63" t="str">
        <f aca="false">IF($B725=N$1,$C725,"")</f>
        <v/>
      </c>
      <c r="R725" s="71" t="str">
        <f aca="false">IF($B725=R$1,$C725,"")</f>
        <v/>
      </c>
      <c r="V725" s="67" t="str">
        <f aca="false">IF($B725=V$1,$C725,"")</f>
        <v/>
      </c>
      <c r="Z725" s="63" t="str">
        <f aca="false">IF($B725=Z$1,$C725,"")</f>
        <v/>
      </c>
      <c r="AD725" s="71" t="str">
        <f aca="false">IF($B725=AD$1,$C725,"")</f>
        <v/>
      </c>
      <c r="AH725" s="67" t="str">
        <f aca="false">IF($B725=AH$1,$C725,"")</f>
        <v/>
      </c>
      <c r="AL725" s="63" t="str">
        <f aca="false">IF($B725=AL$1,$C725,"")</f>
        <v/>
      </c>
      <c r="AP725" s="71" t="str">
        <f aca="false">IF($B725=AP$1,$C725,"")</f>
        <v/>
      </c>
      <c r="AT725" s="67" t="str">
        <f aca="false">IF($B725=AT$1,$C725,"")</f>
        <v/>
      </c>
      <c r="AX725" s="63" t="str">
        <f aca="false">IF($B725=AX$1,$C725,"")</f>
        <v/>
      </c>
      <c r="BB725" s="71" t="str">
        <f aca="false">IF($B725=BB$1,$C725,"")</f>
        <v/>
      </c>
      <c r="BC725" s="75"/>
      <c r="BD725" s="75"/>
      <c r="BE725" s="75"/>
      <c r="BF725" s="67" t="str">
        <f aca="false">IF($B725=BF$1,$C725,"")</f>
        <v/>
      </c>
      <c r="BJ725" s="63" t="str">
        <f aca="false">IF($B725=BJ$1,$C725,"")</f>
        <v/>
      </c>
      <c r="BN725" s="6"/>
      <c r="BO725" s="2"/>
      <c r="BP725" s="2"/>
    </row>
    <row r="726" customFormat="false" ht="12.8" hidden="false" customHeight="false" outlineLevel="0" collapsed="false">
      <c r="A726" s="0" t="str">
        <f aca="false">IFERROR(IF(SMALL(Manquants!E$2:E$900,ROW()-1)=SMALL(Manquants!E$2:E$900,ROW()),"",SMALL(Manquants!E$2:E$900,ROW()-1)),"")</f>
        <v/>
      </c>
      <c r="B726" s="0" t="str">
        <f aca="false">IF(A726="","",VLOOKUP(A726,Manquants!E$1:F$900,2,0))</f>
        <v/>
      </c>
      <c r="C726" s="0" t="str">
        <f aca="false">IF(A726="","",SUMIFS(Manquants!AI:AI,Manquants!E:E,A726))</f>
        <v/>
      </c>
      <c r="J726" s="67" t="str">
        <f aca="false">IF($B726=J$1,$C726,"")</f>
        <v/>
      </c>
      <c r="N726" s="63" t="str">
        <f aca="false">IF($B726=N$1,$C726,"")</f>
        <v/>
      </c>
      <c r="R726" s="71" t="str">
        <f aca="false">IF($B726=R$1,$C726,"")</f>
        <v/>
      </c>
      <c r="V726" s="67" t="str">
        <f aca="false">IF($B726=V$1,$C726,"")</f>
        <v/>
      </c>
      <c r="Z726" s="63" t="str">
        <f aca="false">IF($B726=Z$1,$C726,"")</f>
        <v/>
      </c>
      <c r="AD726" s="71" t="str">
        <f aca="false">IF($B726=AD$1,$C726,"")</f>
        <v/>
      </c>
      <c r="AH726" s="67" t="str">
        <f aca="false">IF($B726=AH$1,$C726,"")</f>
        <v/>
      </c>
      <c r="AL726" s="63" t="str">
        <f aca="false">IF($B726=AL$1,$C726,"")</f>
        <v/>
      </c>
      <c r="AP726" s="71" t="str">
        <f aca="false">IF($B726=AP$1,$C726,"")</f>
        <v/>
      </c>
      <c r="AT726" s="67" t="str">
        <f aca="false">IF($B726=AT$1,$C726,"")</f>
        <v/>
      </c>
      <c r="AX726" s="63" t="str">
        <f aca="false">IF($B726=AX$1,$C726,"")</f>
        <v/>
      </c>
      <c r="BB726" s="71" t="str">
        <f aca="false">IF($B726=BB$1,$C726,"")</f>
        <v/>
      </c>
      <c r="BC726" s="75"/>
      <c r="BD726" s="75"/>
      <c r="BE726" s="75"/>
      <c r="BF726" s="67" t="str">
        <f aca="false">IF($B726=BF$1,$C726,"")</f>
        <v/>
      </c>
      <c r="BJ726" s="63" t="str">
        <f aca="false">IF($B726=BJ$1,$C726,"")</f>
        <v/>
      </c>
      <c r="BN726" s="6"/>
      <c r="BO726" s="2"/>
      <c r="BP726" s="2"/>
    </row>
    <row r="727" customFormat="false" ht="12.8" hidden="false" customHeight="false" outlineLevel="0" collapsed="false">
      <c r="A727" s="0" t="str">
        <f aca="false">IFERROR(IF(SMALL(Manquants!E$2:E$900,ROW()-1)=SMALL(Manquants!E$2:E$900,ROW()),"",SMALL(Manquants!E$2:E$900,ROW()-1)),"")</f>
        <v/>
      </c>
      <c r="B727" s="0" t="str">
        <f aca="false">IF(A727="","",VLOOKUP(A727,Manquants!E$1:F$900,2,0))</f>
        <v/>
      </c>
      <c r="C727" s="0" t="str">
        <f aca="false">IF(A727="","",SUMIFS(Manquants!AI:AI,Manquants!E:E,A727))</f>
        <v/>
      </c>
      <c r="J727" s="67" t="str">
        <f aca="false">IF($B727=J$1,$C727,"")</f>
        <v/>
      </c>
      <c r="N727" s="63" t="str">
        <f aca="false">IF($B727=N$1,$C727,"")</f>
        <v/>
      </c>
      <c r="R727" s="71" t="str">
        <f aca="false">IF($B727=R$1,$C727,"")</f>
        <v/>
      </c>
      <c r="V727" s="67" t="str">
        <f aca="false">IF($B727=V$1,$C727,"")</f>
        <v/>
      </c>
      <c r="Z727" s="63" t="str">
        <f aca="false">IF($B727=Z$1,$C727,"")</f>
        <v/>
      </c>
      <c r="AD727" s="71" t="str">
        <f aca="false">IF($B727=AD$1,$C727,"")</f>
        <v/>
      </c>
      <c r="AH727" s="67" t="str">
        <f aca="false">IF($B727=AH$1,$C727,"")</f>
        <v/>
      </c>
      <c r="AL727" s="63" t="str">
        <f aca="false">IF($B727=AL$1,$C727,"")</f>
        <v/>
      </c>
      <c r="AP727" s="71" t="str">
        <f aca="false">IF($B727=AP$1,$C727,"")</f>
        <v/>
      </c>
      <c r="AT727" s="67" t="str">
        <f aca="false">IF($B727=AT$1,$C727,"")</f>
        <v/>
      </c>
      <c r="AX727" s="63" t="str">
        <f aca="false">IF($B727=AX$1,$C727,"")</f>
        <v/>
      </c>
      <c r="BB727" s="71" t="str">
        <f aca="false">IF($B727=BB$1,$C727,"")</f>
        <v/>
      </c>
      <c r="BC727" s="75"/>
      <c r="BD727" s="75"/>
      <c r="BE727" s="75"/>
      <c r="BF727" s="67" t="str">
        <f aca="false">IF($B727=BF$1,$C727,"")</f>
        <v/>
      </c>
      <c r="BJ727" s="63" t="str">
        <f aca="false">IF($B727=BJ$1,$C727,"")</f>
        <v/>
      </c>
      <c r="BN727" s="6"/>
      <c r="BO727" s="2"/>
      <c r="BP727" s="2"/>
    </row>
    <row r="728" customFormat="false" ht="12.8" hidden="false" customHeight="false" outlineLevel="0" collapsed="false">
      <c r="A728" s="0" t="str">
        <f aca="false">IFERROR(IF(SMALL(Manquants!E$2:E$900,ROW()-1)=SMALL(Manquants!E$2:E$900,ROW()),"",SMALL(Manquants!E$2:E$900,ROW()-1)),"")</f>
        <v/>
      </c>
      <c r="B728" s="0" t="str">
        <f aca="false">IF(A728="","",VLOOKUP(A728,Manquants!E$1:F$900,2,0))</f>
        <v/>
      </c>
      <c r="C728" s="0" t="str">
        <f aca="false">IF(A728="","",SUMIFS(Manquants!AI:AI,Manquants!E:E,A728))</f>
        <v/>
      </c>
      <c r="J728" s="67" t="str">
        <f aca="false">IF($B728=J$1,$C728,"")</f>
        <v/>
      </c>
      <c r="N728" s="63" t="str">
        <f aca="false">IF($B728=N$1,$C728,"")</f>
        <v/>
      </c>
      <c r="R728" s="71" t="str">
        <f aca="false">IF($B728=R$1,$C728,"")</f>
        <v/>
      </c>
      <c r="V728" s="67" t="str">
        <f aca="false">IF($B728=V$1,$C728,"")</f>
        <v/>
      </c>
      <c r="Z728" s="63" t="str">
        <f aca="false">IF($B728=Z$1,$C728,"")</f>
        <v/>
      </c>
      <c r="AD728" s="71" t="str">
        <f aca="false">IF($B728=AD$1,$C728,"")</f>
        <v/>
      </c>
      <c r="AH728" s="67" t="str">
        <f aca="false">IF($B728=AH$1,$C728,"")</f>
        <v/>
      </c>
      <c r="AL728" s="63" t="str">
        <f aca="false">IF($B728=AL$1,$C728,"")</f>
        <v/>
      </c>
      <c r="AP728" s="71" t="str">
        <f aca="false">IF($B728=AP$1,$C728,"")</f>
        <v/>
      </c>
      <c r="AT728" s="67" t="str">
        <f aca="false">IF($B728=AT$1,$C728,"")</f>
        <v/>
      </c>
      <c r="AX728" s="63" t="str">
        <f aca="false">IF($B728=AX$1,$C728,"")</f>
        <v/>
      </c>
      <c r="BB728" s="71" t="str">
        <f aca="false">IF($B728=BB$1,$C728,"")</f>
        <v/>
      </c>
      <c r="BC728" s="75"/>
      <c r="BD728" s="75"/>
      <c r="BE728" s="75"/>
      <c r="BF728" s="67" t="str">
        <f aca="false">IF($B728=BF$1,$C728,"")</f>
        <v/>
      </c>
      <c r="BJ728" s="63" t="str">
        <f aca="false">IF($B728=BJ$1,$C728,"")</f>
        <v/>
      </c>
      <c r="BN728" s="6"/>
      <c r="BO728" s="2"/>
      <c r="BP728" s="2"/>
    </row>
    <row r="729" customFormat="false" ht="12.8" hidden="false" customHeight="false" outlineLevel="0" collapsed="false">
      <c r="A729" s="0" t="str">
        <f aca="false">IFERROR(IF(SMALL(Manquants!E$2:E$900,ROW()-1)=SMALL(Manquants!E$2:E$900,ROW()),"",SMALL(Manquants!E$2:E$900,ROW()-1)),"")</f>
        <v/>
      </c>
      <c r="B729" s="0" t="str">
        <f aca="false">IF(A729="","",VLOOKUP(A729,Manquants!E$1:F$900,2,0))</f>
        <v/>
      </c>
      <c r="C729" s="0" t="str">
        <f aca="false">IF(A729="","",SUMIFS(Manquants!AI:AI,Manquants!E:E,A729))</f>
        <v/>
      </c>
      <c r="J729" s="67" t="str">
        <f aca="false">IF($B729=J$1,$C729,"")</f>
        <v/>
      </c>
      <c r="N729" s="63" t="str">
        <f aca="false">IF($B729=N$1,$C729,"")</f>
        <v/>
      </c>
      <c r="R729" s="71" t="str">
        <f aca="false">IF($B729=R$1,$C729,"")</f>
        <v/>
      </c>
      <c r="V729" s="67" t="str">
        <f aca="false">IF($B729=V$1,$C729,"")</f>
        <v/>
      </c>
      <c r="Z729" s="63" t="str">
        <f aca="false">IF($B729=Z$1,$C729,"")</f>
        <v/>
      </c>
      <c r="AD729" s="71" t="str">
        <f aca="false">IF($B729=AD$1,$C729,"")</f>
        <v/>
      </c>
      <c r="AH729" s="67" t="str">
        <f aca="false">IF($B729=AH$1,$C729,"")</f>
        <v/>
      </c>
      <c r="AL729" s="63" t="str">
        <f aca="false">IF($B729=AL$1,$C729,"")</f>
        <v/>
      </c>
      <c r="AP729" s="71" t="str">
        <f aca="false">IF($B729=AP$1,$C729,"")</f>
        <v/>
      </c>
      <c r="AT729" s="67" t="str">
        <f aca="false">IF($B729=AT$1,$C729,"")</f>
        <v/>
      </c>
      <c r="AX729" s="63" t="str">
        <f aca="false">IF($B729=AX$1,$C729,"")</f>
        <v/>
      </c>
      <c r="BB729" s="71" t="str">
        <f aca="false">IF($B729=BB$1,$C729,"")</f>
        <v/>
      </c>
      <c r="BC729" s="75"/>
      <c r="BD729" s="75"/>
      <c r="BE729" s="75"/>
      <c r="BF729" s="67" t="str">
        <f aca="false">IF($B729=BF$1,$C729,"")</f>
        <v/>
      </c>
      <c r="BJ729" s="63" t="str">
        <f aca="false">IF($B729=BJ$1,$C729,"")</f>
        <v/>
      </c>
      <c r="BN729" s="6"/>
      <c r="BO729" s="2"/>
      <c r="BP729" s="2"/>
    </row>
    <row r="730" customFormat="false" ht="12.8" hidden="false" customHeight="false" outlineLevel="0" collapsed="false">
      <c r="A730" s="0" t="str">
        <f aca="false">IFERROR(IF(SMALL(Manquants!E$2:E$900,ROW()-1)=SMALL(Manquants!E$2:E$900,ROW()),"",SMALL(Manquants!E$2:E$900,ROW()-1)),"")</f>
        <v/>
      </c>
      <c r="B730" s="0" t="str">
        <f aca="false">IF(A730="","",VLOOKUP(A730,Manquants!E$1:F$900,2,0))</f>
        <v/>
      </c>
      <c r="C730" s="0" t="str">
        <f aca="false">IF(A730="","",SUMIFS(Manquants!AI:AI,Manquants!E:E,A730))</f>
        <v/>
      </c>
      <c r="J730" s="67" t="str">
        <f aca="false">IF($B730=J$1,$C730,"")</f>
        <v/>
      </c>
      <c r="N730" s="63" t="str">
        <f aca="false">IF($B730=N$1,$C730,"")</f>
        <v/>
      </c>
      <c r="R730" s="71" t="str">
        <f aca="false">IF($B730=R$1,$C730,"")</f>
        <v/>
      </c>
      <c r="V730" s="67" t="str">
        <f aca="false">IF($B730=V$1,$C730,"")</f>
        <v/>
      </c>
      <c r="Z730" s="63" t="str">
        <f aca="false">IF($B730=Z$1,$C730,"")</f>
        <v/>
      </c>
      <c r="AD730" s="71" t="str">
        <f aca="false">IF($B730=AD$1,$C730,"")</f>
        <v/>
      </c>
      <c r="AH730" s="67" t="str">
        <f aca="false">IF($B730=AH$1,$C730,"")</f>
        <v/>
      </c>
      <c r="AL730" s="63" t="str">
        <f aca="false">IF($B730=AL$1,$C730,"")</f>
        <v/>
      </c>
      <c r="AP730" s="71" t="str">
        <f aca="false">IF($B730=AP$1,$C730,"")</f>
        <v/>
      </c>
      <c r="AT730" s="67" t="str">
        <f aca="false">IF($B730=AT$1,$C730,"")</f>
        <v/>
      </c>
      <c r="AX730" s="63" t="str">
        <f aca="false">IF($B730=AX$1,$C730,"")</f>
        <v/>
      </c>
      <c r="BB730" s="71" t="str">
        <f aca="false">IF($B730=BB$1,$C730,"")</f>
        <v/>
      </c>
      <c r="BC730" s="75"/>
      <c r="BD730" s="75"/>
      <c r="BE730" s="75"/>
      <c r="BF730" s="67" t="str">
        <f aca="false">IF($B730=BF$1,$C730,"")</f>
        <v/>
      </c>
      <c r="BJ730" s="63" t="str">
        <f aca="false">IF($B730=BJ$1,$C730,"")</f>
        <v/>
      </c>
      <c r="BN730" s="6"/>
      <c r="BO730" s="2"/>
      <c r="BP730" s="2"/>
    </row>
    <row r="731" customFormat="false" ht="12.8" hidden="false" customHeight="false" outlineLevel="0" collapsed="false">
      <c r="A731" s="0" t="str">
        <f aca="false">IFERROR(IF(SMALL(Manquants!E$2:E$900,ROW()-1)=SMALL(Manquants!E$2:E$900,ROW()),"",SMALL(Manquants!E$2:E$900,ROW()-1)),"")</f>
        <v/>
      </c>
      <c r="B731" s="0" t="str">
        <f aca="false">IF(A731="","",VLOOKUP(A731,Manquants!E$1:F$900,2,0))</f>
        <v/>
      </c>
      <c r="C731" s="0" t="str">
        <f aca="false">IF(A731="","",SUMIFS(Manquants!AI:AI,Manquants!E:E,A731))</f>
        <v/>
      </c>
      <c r="J731" s="67" t="str">
        <f aca="false">IF($B731=J$1,$C731,"")</f>
        <v/>
      </c>
      <c r="N731" s="63" t="str">
        <f aca="false">IF($B731=N$1,$C731,"")</f>
        <v/>
      </c>
      <c r="R731" s="71" t="str">
        <f aca="false">IF($B731=R$1,$C731,"")</f>
        <v/>
      </c>
      <c r="V731" s="67" t="str">
        <f aca="false">IF($B731=V$1,$C731,"")</f>
        <v/>
      </c>
      <c r="Z731" s="63" t="str">
        <f aca="false">IF($B731=Z$1,$C731,"")</f>
        <v/>
      </c>
      <c r="AD731" s="71" t="str">
        <f aca="false">IF($B731=AD$1,$C731,"")</f>
        <v/>
      </c>
      <c r="AH731" s="67" t="str">
        <f aca="false">IF($B731=AH$1,$C731,"")</f>
        <v/>
      </c>
      <c r="AL731" s="63" t="str">
        <f aca="false">IF($B731=AL$1,$C731,"")</f>
        <v/>
      </c>
      <c r="AP731" s="71" t="str">
        <f aca="false">IF($B731=AP$1,$C731,"")</f>
        <v/>
      </c>
      <c r="AT731" s="67" t="str">
        <f aca="false">IF($B731=AT$1,$C731,"")</f>
        <v/>
      </c>
      <c r="AX731" s="63" t="str">
        <f aca="false">IF($B731=AX$1,$C731,"")</f>
        <v/>
      </c>
      <c r="BB731" s="71" t="str">
        <f aca="false">IF($B731=BB$1,$C731,"")</f>
        <v/>
      </c>
      <c r="BC731" s="75"/>
      <c r="BD731" s="75"/>
      <c r="BE731" s="75"/>
      <c r="BF731" s="67" t="str">
        <f aca="false">IF($B731=BF$1,$C731,"")</f>
        <v/>
      </c>
      <c r="BJ731" s="63" t="str">
        <f aca="false">IF($B731=BJ$1,$C731,"")</f>
        <v/>
      </c>
      <c r="BN731" s="6"/>
      <c r="BO731" s="2"/>
      <c r="BP731" s="2"/>
    </row>
    <row r="732" customFormat="false" ht="12.8" hidden="false" customHeight="false" outlineLevel="0" collapsed="false">
      <c r="A732" s="0" t="str">
        <f aca="false">IFERROR(IF(SMALL(Manquants!E$2:E$900,ROW()-1)=SMALL(Manquants!E$2:E$900,ROW()),"",SMALL(Manquants!E$2:E$900,ROW()-1)),"")</f>
        <v/>
      </c>
      <c r="B732" s="0" t="str">
        <f aca="false">IF(A732="","",VLOOKUP(A732,Manquants!E$1:F$900,2,0))</f>
        <v/>
      </c>
      <c r="C732" s="0" t="str">
        <f aca="false">IF(A732="","",SUMIFS(Manquants!AI:AI,Manquants!E:E,A732))</f>
        <v/>
      </c>
      <c r="J732" s="67" t="str">
        <f aca="false">IF($B732=J$1,$C732,"")</f>
        <v/>
      </c>
      <c r="N732" s="63" t="str">
        <f aca="false">IF($B732=N$1,$C732,"")</f>
        <v/>
      </c>
      <c r="R732" s="71" t="str">
        <f aca="false">IF($B732=R$1,$C732,"")</f>
        <v/>
      </c>
      <c r="V732" s="67" t="str">
        <f aca="false">IF($B732=V$1,$C732,"")</f>
        <v/>
      </c>
      <c r="Z732" s="63" t="str">
        <f aca="false">IF($B732=Z$1,$C732,"")</f>
        <v/>
      </c>
      <c r="AD732" s="71" t="str">
        <f aca="false">IF($B732=AD$1,$C732,"")</f>
        <v/>
      </c>
      <c r="AH732" s="67" t="str">
        <f aca="false">IF($B732=AH$1,$C732,"")</f>
        <v/>
      </c>
      <c r="AL732" s="63" t="str">
        <f aca="false">IF($B732=AL$1,$C732,"")</f>
        <v/>
      </c>
      <c r="AP732" s="71" t="str">
        <f aca="false">IF($B732=AP$1,$C732,"")</f>
        <v/>
      </c>
      <c r="AT732" s="67" t="str">
        <f aca="false">IF($B732=AT$1,$C732,"")</f>
        <v/>
      </c>
      <c r="AX732" s="63" t="str">
        <f aca="false">IF($B732=AX$1,$C732,"")</f>
        <v/>
      </c>
      <c r="BB732" s="71" t="str">
        <f aca="false">IF($B732=BB$1,$C732,"")</f>
        <v/>
      </c>
      <c r="BC732" s="75"/>
      <c r="BD732" s="75"/>
      <c r="BE732" s="75"/>
      <c r="BF732" s="67" t="str">
        <f aca="false">IF($B732=BF$1,$C732,"")</f>
        <v/>
      </c>
      <c r="BJ732" s="63" t="str">
        <f aca="false">IF($B732=BJ$1,$C732,"")</f>
        <v/>
      </c>
      <c r="BN732" s="6"/>
      <c r="BO732" s="2"/>
      <c r="BP732" s="2"/>
    </row>
    <row r="733" customFormat="false" ht="12.8" hidden="false" customHeight="false" outlineLevel="0" collapsed="false">
      <c r="A733" s="0" t="str">
        <f aca="false">IFERROR(IF(SMALL(Manquants!E$2:E$900,ROW()-1)=SMALL(Manquants!E$2:E$900,ROW()),"",SMALL(Manquants!E$2:E$900,ROW()-1)),"")</f>
        <v/>
      </c>
      <c r="B733" s="0" t="str">
        <f aca="false">IF(A733="","",VLOOKUP(A733,Manquants!E$1:F$900,2,0))</f>
        <v/>
      </c>
      <c r="C733" s="0" t="str">
        <f aca="false">IF(A733="","",SUMIFS(Manquants!AI:AI,Manquants!E:E,A733))</f>
        <v/>
      </c>
      <c r="J733" s="67" t="str">
        <f aca="false">IF($B733=J$1,$C733,"")</f>
        <v/>
      </c>
      <c r="N733" s="63" t="str">
        <f aca="false">IF($B733=N$1,$C733,"")</f>
        <v/>
      </c>
      <c r="R733" s="71" t="str">
        <f aca="false">IF($B733=R$1,$C733,"")</f>
        <v/>
      </c>
      <c r="V733" s="67" t="str">
        <f aca="false">IF($B733=V$1,$C733,"")</f>
        <v/>
      </c>
      <c r="Z733" s="63" t="str">
        <f aca="false">IF($B733=Z$1,$C733,"")</f>
        <v/>
      </c>
      <c r="AD733" s="71" t="str">
        <f aca="false">IF($B733=AD$1,$C733,"")</f>
        <v/>
      </c>
      <c r="AH733" s="67" t="str">
        <f aca="false">IF($B733=AH$1,$C733,"")</f>
        <v/>
      </c>
      <c r="AL733" s="63" t="str">
        <f aca="false">IF($B733=AL$1,$C733,"")</f>
        <v/>
      </c>
      <c r="AP733" s="71" t="str">
        <f aca="false">IF($B733=AP$1,$C733,"")</f>
        <v/>
      </c>
      <c r="AT733" s="67" t="str">
        <f aca="false">IF($B733=AT$1,$C733,"")</f>
        <v/>
      </c>
      <c r="AX733" s="63" t="str">
        <f aca="false">IF($B733=AX$1,$C733,"")</f>
        <v/>
      </c>
      <c r="BB733" s="71" t="str">
        <f aca="false">IF($B733=BB$1,$C733,"")</f>
        <v/>
      </c>
      <c r="BC733" s="75"/>
      <c r="BD733" s="75"/>
      <c r="BE733" s="75"/>
      <c r="BF733" s="67" t="str">
        <f aca="false">IF($B733=BF$1,$C733,"")</f>
        <v/>
      </c>
      <c r="BJ733" s="63" t="str">
        <f aca="false">IF($B733=BJ$1,$C733,"")</f>
        <v/>
      </c>
      <c r="BN733" s="6"/>
      <c r="BO733" s="2"/>
      <c r="BP733" s="2"/>
    </row>
    <row r="734" customFormat="false" ht="12.8" hidden="false" customHeight="false" outlineLevel="0" collapsed="false">
      <c r="A734" s="0" t="str">
        <f aca="false">IFERROR(IF(SMALL(Manquants!E$2:E$900,ROW()-1)=SMALL(Manquants!E$2:E$900,ROW()),"",SMALL(Manquants!E$2:E$900,ROW()-1)),"")</f>
        <v/>
      </c>
      <c r="B734" s="0" t="str">
        <f aca="false">IF(A734="","",VLOOKUP(A734,Manquants!E$1:F$900,2,0))</f>
        <v/>
      </c>
      <c r="C734" s="0" t="str">
        <f aca="false">IF(A734="","",SUMIFS(Manquants!AI:AI,Manquants!E:E,A734))</f>
        <v/>
      </c>
      <c r="J734" s="67" t="str">
        <f aca="false">IF($B734=J$1,$C734,"")</f>
        <v/>
      </c>
      <c r="N734" s="63" t="str">
        <f aca="false">IF($B734=N$1,$C734,"")</f>
        <v/>
      </c>
      <c r="R734" s="71" t="str">
        <f aca="false">IF($B734=R$1,$C734,"")</f>
        <v/>
      </c>
      <c r="V734" s="67" t="str">
        <f aca="false">IF($B734=V$1,$C734,"")</f>
        <v/>
      </c>
      <c r="Z734" s="63" t="str">
        <f aca="false">IF($B734=Z$1,$C734,"")</f>
        <v/>
      </c>
      <c r="AD734" s="71" t="str">
        <f aca="false">IF($B734=AD$1,$C734,"")</f>
        <v/>
      </c>
      <c r="AH734" s="67" t="str">
        <f aca="false">IF($B734=AH$1,$C734,"")</f>
        <v/>
      </c>
      <c r="AL734" s="63" t="str">
        <f aca="false">IF($B734=AL$1,$C734,"")</f>
        <v/>
      </c>
      <c r="AP734" s="71" t="str">
        <f aca="false">IF($B734=AP$1,$C734,"")</f>
        <v/>
      </c>
      <c r="AT734" s="67" t="str">
        <f aca="false">IF($B734=AT$1,$C734,"")</f>
        <v/>
      </c>
      <c r="AX734" s="63" t="str">
        <f aca="false">IF($B734=AX$1,$C734,"")</f>
        <v/>
      </c>
      <c r="BB734" s="71" t="str">
        <f aca="false">IF($B734=BB$1,$C734,"")</f>
        <v/>
      </c>
      <c r="BC734" s="75"/>
      <c r="BD734" s="75"/>
      <c r="BE734" s="75"/>
      <c r="BF734" s="67" t="str">
        <f aca="false">IF($B734=BF$1,$C734,"")</f>
        <v/>
      </c>
      <c r="BJ734" s="63" t="str">
        <f aca="false">IF($B734=BJ$1,$C734,"")</f>
        <v/>
      </c>
      <c r="BN734" s="6"/>
      <c r="BO734" s="2"/>
      <c r="BP734" s="2"/>
    </row>
    <row r="735" customFormat="false" ht="12.8" hidden="false" customHeight="false" outlineLevel="0" collapsed="false">
      <c r="A735" s="0" t="str">
        <f aca="false">IFERROR(IF(SMALL(Manquants!E$2:E$900,ROW()-1)=SMALL(Manquants!E$2:E$900,ROW()),"",SMALL(Manquants!E$2:E$900,ROW()-1)),"")</f>
        <v/>
      </c>
      <c r="B735" s="0" t="str">
        <f aca="false">IF(A735="","",VLOOKUP(A735,Manquants!E$1:F$900,2,0))</f>
        <v/>
      </c>
      <c r="C735" s="0" t="str">
        <f aca="false">IF(A735="","",SUMIFS(Manquants!AI:AI,Manquants!E:E,A735))</f>
        <v/>
      </c>
      <c r="J735" s="67" t="str">
        <f aca="false">IF($B735=J$1,$C735,"")</f>
        <v/>
      </c>
      <c r="N735" s="63" t="str">
        <f aca="false">IF($B735=N$1,$C735,"")</f>
        <v/>
      </c>
      <c r="R735" s="71" t="str">
        <f aca="false">IF($B735=R$1,$C735,"")</f>
        <v/>
      </c>
      <c r="V735" s="67" t="str">
        <f aca="false">IF($B735=V$1,$C735,"")</f>
        <v/>
      </c>
      <c r="Z735" s="63" t="str">
        <f aca="false">IF($B735=Z$1,$C735,"")</f>
        <v/>
      </c>
      <c r="AD735" s="71" t="str">
        <f aca="false">IF($B735=AD$1,$C735,"")</f>
        <v/>
      </c>
      <c r="AH735" s="67" t="str">
        <f aca="false">IF($B735=AH$1,$C735,"")</f>
        <v/>
      </c>
      <c r="AL735" s="63" t="str">
        <f aca="false">IF($B735=AL$1,$C735,"")</f>
        <v/>
      </c>
      <c r="AP735" s="71" t="str">
        <f aca="false">IF($B735=AP$1,$C735,"")</f>
        <v/>
      </c>
      <c r="AT735" s="67" t="str">
        <f aca="false">IF($B735=AT$1,$C735,"")</f>
        <v/>
      </c>
      <c r="AX735" s="63" t="str">
        <f aca="false">IF($B735=AX$1,$C735,"")</f>
        <v/>
      </c>
      <c r="BB735" s="71" t="str">
        <f aca="false">IF($B735=BB$1,$C735,"")</f>
        <v/>
      </c>
      <c r="BC735" s="75"/>
      <c r="BD735" s="75"/>
      <c r="BE735" s="75"/>
      <c r="BF735" s="67" t="str">
        <f aca="false">IF($B735=BF$1,$C735,"")</f>
        <v/>
      </c>
      <c r="BJ735" s="63" t="str">
        <f aca="false">IF($B735=BJ$1,$C735,"")</f>
        <v/>
      </c>
      <c r="BN735" s="6"/>
      <c r="BO735" s="2"/>
      <c r="BP735" s="2"/>
    </row>
    <row r="736" customFormat="false" ht="12.8" hidden="false" customHeight="false" outlineLevel="0" collapsed="false">
      <c r="A736" s="0" t="str">
        <f aca="false">IFERROR(IF(SMALL(Manquants!E$2:E$900,ROW()-1)=SMALL(Manquants!E$2:E$900,ROW()),"",SMALL(Manquants!E$2:E$900,ROW()-1)),"")</f>
        <v/>
      </c>
      <c r="B736" s="0" t="str">
        <f aca="false">IF(A736="","",VLOOKUP(A736,Manquants!E$1:F$900,2,0))</f>
        <v/>
      </c>
      <c r="C736" s="0" t="str">
        <f aca="false">IF(A736="","",SUMIFS(Manquants!AI:AI,Manquants!E:E,A736))</f>
        <v/>
      </c>
      <c r="J736" s="67" t="str">
        <f aca="false">IF($B736=J$1,$C736,"")</f>
        <v/>
      </c>
      <c r="N736" s="63" t="str">
        <f aca="false">IF($B736=N$1,$C736,"")</f>
        <v/>
      </c>
      <c r="R736" s="71" t="str">
        <f aca="false">IF($B736=R$1,$C736,"")</f>
        <v/>
      </c>
      <c r="V736" s="67" t="str">
        <f aca="false">IF($B736=V$1,$C736,"")</f>
        <v/>
      </c>
      <c r="Z736" s="63" t="str">
        <f aca="false">IF($B736=Z$1,$C736,"")</f>
        <v/>
      </c>
      <c r="AD736" s="71" t="str">
        <f aca="false">IF($B736=AD$1,$C736,"")</f>
        <v/>
      </c>
      <c r="AH736" s="67" t="str">
        <f aca="false">IF($B736=AH$1,$C736,"")</f>
        <v/>
      </c>
      <c r="AL736" s="63" t="str">
        <f aca="false">IF($B736=AL$1,$C736,"")</f>
        <v/>
      </c>
      <c r="AP736" s="71" t="str">
        <f aca="false">IF($B736=AP$1,$C736,"")</f>
        <v/>
      </c>
      <c r="AT736" s="67" t="str">
        <f aca="false">IF($B736=AT$1,$C736,"")</f>
        <v/>
      </c>
      <c r="AX736" s="63" t="str">
        <f aca="false">IF($B736=AX$1,$C736,"")</f>
        <v/>
      </c>
      <c r="BB736" s="71" t="str">
        <f aca="false">IF($B736=BB$1,$C736,"")</f>
        <v/>
      </c>
      <c r="BC736" s="75"/>
      <c r="BD736" s="75"/>
      <c r="BE736" s="75"/>
      <c r="BF736" s="67" t="str">
        <f aca="false">IF($B736=BF$1,$C736,"")</f>
        <v/>
      </c>
      <c r="BJ736" s="63" t="str">
        <f aca="false">IF($B736=BJ$1,$C736,"")</f>
        <v/>
      </c>
      <c r="BN736" s="6"/>
      <c r="BO736" s="2"/>
      <c r="BP736" s="2"/>
    </row>
    <row r="737" customFormat="false" ht="12.8" hidden="false" customHeight="false" outlineLevel="0" collapsed="false">
      <c r="A737" s="0" t="str">
        <f aca="false">IFERROR(IF(SMALL(Manquants!E$2:E$900,ROW()-1)=SMALL(Manquants!E$2:E$900,ROW()),"",SMALL(Manquants!E$2:E$900,ROW()-1)),"")</f>
        <v/>
      </c>
      <c r="B737" s="0" t="str">
        <f aca="false">IF(A737="","",VLOOKUP(A737,Manquants!E$1:F$900,2,0))</f>
        <v/>
      </c>
      <c r="C737" s="0" t="str">
        <f aca="false">IF(A737="","",SUMIFS(Manquants!AI:AI,Manquants!E:E,A737))</f>
        <v/>
      </c>
      <c r="J737" s="67" t="str">
        <f aca="false">IF($B737=J$1,$C737,"")</f>
        <v/>
      </c>
      <c r="N737" s="63" t="str">
        <f aca="false">IF($B737=N$1,$C737,"")</f>
        <v/>
      </c>
      <c r="R737" s="71" t="str">
        <f aca="false">IF($B737=R$1,$C737,"")</f>
        <v/>
      </c>
      <c r="V737" s="67" t="str">
        <f aca="false">IF($B737=V$1,$C737,"")</f>
        <v/>
      </c>
      <c r="Z737" s="63" t="str">
        <f aca="false">IF($B737=Z$1,$C737,"")</f>
        <v/>
      </c>
      <c r="AD737" s="71" t="str">
        <f aca="false">IF($B737=AD$1,$C737,"")</f>
        <v/>
      </c>
      <c r="AH737" s="67" t="str">
        <f aca="false">IF($B737=AH$1,$C737,"")</f>
        <v/>
      </c>
      <c r="AL737" s="63" t="str">
        <f aca="false">IF($B737=AL$1,$C737,"")</f>
        <v/>
      </c>
      <c r="AP737" s="71" t="str">
        <f aca="false">IF($B737=AP$1,$C737,"")</f>
        <v/>
      </c>
      <c r="AT737" s="67" t="str">
        <f aca="false">IF($B737=AT$1,$C737,"")</f>
        <v/>
      </c>
      <c r="AX737" s="63" t="str">
        <f aca="false">IF($B737=AX$1,$C737,"")</f>
        <v/>
      </c>
      <c r="BB737" s="71" t="str">
        <f aca="false">IF($B737=BB$1,$C737,"")</f>
        <v/>
      </c>
      <c r="BC737" s="75"/>
      <c r="BD737" s="75"/>
      <c r="BE737" s="75"/>
      <c r="BF737" s="67" t="str">
        <f aca="false">IF($B737=BF$1,$C737,"")</f>
        <v/>
      </c>
      <c r="BJ737" s="63" t="str">
        <f aca="false">IF($B737=BJ$1,$C737,"")</f>
        <v/>
      </c>
      <c r="BN737" s="6"/>
      <c r="BO737" s="2"/>
      <c r="BP737" s="2"/>
    </row>
    <row r="738" customFormat="false" ht="12.8" hidden="false" customHeight="false" outlineLevel="0" collapsed="false">
      <c r="A738" s="0" t="str">
        <f aca="false">IFERROR(IF(SMALL(Manquants!E$2:E$900,ROW()-1)=SMALL(Manquants!E$2:E$900,ROW()),"",SMALL(Manquants!E$2:E$900,ROW()-1)),"")</f>
        <v/>
      </c>
      <c r="B738" s="0" t="str">
        <f aca="false">IF(A738="","",VLOOKUP(A738,Manquants!E$1:F$900,2,0))</f>
        <v/>
      </c>
      <c r="C738" s="0" t="str">
        <f aca="false">IF(A738="","",SUMIFS(Manquants!AI:AI,Manquants!E:E,A738))</f>
        <v/>
      </c>
      <c r="J738" s="67" t="str">
        <f aca="false">IF($B738=J$1,$C738,"")</f>
        <v/>
      </c>
      <c r="N738" s="63" t="str">
        <f aca="false">IF($B738=N$1,$C738,"")</f>
        <v/>
      </c>
      <c r="R738" s="71" t="str">
        <f aca="false">IF($B738=R$1,$C738,"")</f>
        <v/>
      </c>
      <c r="V738" s="67" t="str">
        <f aca="false">IF($B738=V$1,$C738,"")</f>
        <v/>
      </c>
      <c r="Z738" s="63" t="str">
        <f aca="false">IF($B738=Z$1,$C738,"")</f>
        <v/>
      </c>
      <c r="AD738" s="71" t="str">
        <f aca="false">IF($B738=AD$1,$C738,"")</f>
        <v/>
      </c>
      <c r="AH738" s="67" t="str">
        <f aca="false">IF($B738=AH$1,$C738,"")</f>
        <v/>
      </c>
      <c r="AL738" s="63" t="str">
        <f aca="false">IF($B738=AL$1,$C738,"")</f>
        <v/>
      </c>
      <c r="AP738" s="71" t="str">
        <f aca="false">IF($B738=AP$1,$C738,"")</f>
        <v/>
      </c>
      <c r="AT738" s="67" t="str">
        <f aca="false">IF($B738=AT$1,$C738,"")</f>
        <v/>
      </c>
      <c r="AX738" s="63" t="str">
        <f aca="false">IF($B738=AX$1,$C738,"")</f>
        <v/>
      </c>
      <c r="BB738" s="71" t="str">
        <f aca="false">IF($B738=BB$1,$C738,"")</f>
        <v/>
      </c>
      <c r="BC738" s="75"/>
      <c r="BD738" s="75"/>
      <c r="BE738" s="75"/>
      <c r="BF738" s="67" t="str">
        <f aca="false">IF($B738=BF$1,$C738,"")</f>
        <v/>
      </c>
      <c r="BJ738" s="63" t="str">
        <f aca="false">IF($B738=BJ$1,$C738,"")</f>
        <v/>
      </c>
      <c r="BN738" s="6"/>
      <c r="BO738" s="2"/>
      <c r="BP738" s="2"/>
    </row>
    <row r="739" customFormat="false" ht="12.8" hidden="false" customHeight="false" outlineLevel="0" collapsed="false">
      <c r="A739" s="0" t="str">
        <f aca="false">IFERROR(IF(SMALL(Manquants!E$2:E$900,ROW()-1)=SMALL(Manquants!E$2:E$900,ROW()),"",SMALL(Manquants!E$2:E$900,ROW()-1)),"")</f>
        <v/>
      </c>
      <c r="B739" s="0" t="str">
        <f aca="false">IF(A739="","",VLOOKUP(A739,Manquants!E$1:F$900,2,0))</f>
        <v/>
      </c>
      <c r="C739" s="0" t="str">
        <f aca="false">IF(A739="","",SUMIFS(Manquants!AI:AI,Manquants!E:E,A739))</f>
        <v/>
      </c>
      <c r="J739" s="67" t="str">
        <f aca="false">IF($B739=J$1,$C739,"")</f>
        <v/>
      </c>
      <c r="N739" s="63" t="str">
        <f aca="false">IF($B739=N$1,$C739,"")</f>
        <v/>
      </c>
      <c r="R739" s="71" t="str">
        <f aca="false">IF($B739=R$1,$C739,"")</f>
        <v/>
      </c>
      <c r="V739" s="67" t="str">
        <f aca="false">IF($B739=V$1,$C739,"")</f>
        <v/>
      </c>
      <c r="Z739" s="63" t="str">
        <f aca="false">IF($B739=Z$1,$C739,"")</f>
        <v/>
      </c>
      <c r="AD739" s="71" t="str">
        <f aca="false">IF($B739=AD$1,$C739,"")</f>
        <v/>
      </c>
      <c r="AH739" s="67" t="str">
        <f aca="false">IF($B739=AH$1,$C739,"")</f>
        <v/>
      </c>
      <c r="AL739" s="63" t="str">
        <f aca="false">IF($B739=AL$1,$C739,"")</f>
        <v/>
      </c>
      <c r="AP739" s="71" t="str">
        <f aca="false">IF($B739=AP$1,$C739,"")</f>
        <v/>
      </c>
      <c r="AT739" s="67" t="str">
        <f aca="false">IF($B739=AT$1,$C739,"")</f>
        <v/>
      </c>
      <c r="AX739" s="63" t="str">
        <f aca="false">IF($B739=AX$1,$C739,"")</f>
        <v/>
      </c>
      <c r="BB739" s="71" t="str">
        <f aca="false">IF($B739=BB$1,$C739,"")</f>
        <v/>
      </c>
      <c r="BC739" s="75"/>
      <c r="BD739" s="75"/>
      <c r="BE739" s="75"/>
      <c r="BF739" s="67" t="str">
        <f aca="false">IF($B739=BF$1,$C739,"")</f>
        <v/>
      </c>
      <c r="BJ739" s="63" t="str">
        <f aca="false">IF($B739=BJ$1,$C739,"")</f>
        <v/>
      </c>
      <c r="BN739" s="6"/>
      <c r="BO739" s="2"/>
      <c r="BP739" s="2"/>
    </row>
    <row r="740" customFormat="false" ht="12.8" hidden="false" customHeight="false" outlineLevel="0" collapsed="false">
      <c r="A740" s="0" t="str">
        <f aca="false">IFERROR(IF(SMALL(Manquants!E$2:E$900,ROW()-1)=SMALL(Manquants!E$2:E$900,ROW()),"",SMALL(Manquants!E$2:E$900,ROW()-1)),"")</f>
        <v/>
      </c>
      <c r="B740" s="0" t="str">
        <f aca="false">IF(A740="","",VLOOKUP(A740,Manquants!E$1:F$900,2,0))</f>
        <v/>
      </c>
      <c r="C740" s="0" t="str">
        <f aca="false">IF(A740="","",SUMIFS(Manquants!AI:AI,Manquants!E:E,A740))</f>
        <v/>
      </c>
      <c r="J740" s="67" t="str">
        <f aca="false">IF($B740=J$1,$C740,"")</f>
        <v/>
      </c>
      <c r="N740" s="63" t="str">
        <f aca="false">IF($B740=N$1,$C740,"")</f>
        <v/>
      </c>
      <c r="R740" s="71" t="str">
        <f aca="false">IF($B740=R$1,$C740,"")</f>
        <v/>
      </c>
      <c r="V740" s="67" t="str">
        <f aca="false">IF($B740=V$1,$C740,"")</f>
        <v/>
      </c>
      <c r="Z740" s="63" t="str">
        <f aca="false">IF($B740=Z$1,$C740,"")</f>
        <v/>
      </c>
      <c r="AD740" s="71" t="str">
        <f aca="false">IF($B740=AD$1,$C740,"")</f>
        <v/>
      </c>
      <c r="AH740" s="67" t="str">
        <f aca="false">IF($B740=AH$1,$C740,"")</f>
        <v/>
      </c>
      <c r="AL740" s="63" t="str">
        <f aca="false">IF($B740=AL$1,$C740,"")</f>
        <v/>
      </c>
      <c r="AP740" s="71" t="str">
        <f aca="false">IF($B740=AP$1,$C740,"")</f>
        <v/>
      </c>
      <c r="AT740" s="67" t="str">
        <f aca="false">IF($B740=AT$1,$C740,"")</f>
        <v/>
      </c>
      <c r="AX740" s="63" t="str">
        <f aca="false">IF($B740=AX$1,$C740,"")</f>
        <v/>
      </c>
      <c r="BB740" s="71" t="str">
        <f aca="false">IF($B740=BB$1,$C740,"")</f>
        <v/>
      </c>
      <c r="BC740" s="75"/>
      <c r="BD740" s="75"/>
      <c r="BE740" s="75"/>
      <c r="BF740" s="67" t="str">
        <f aca="false">IF($B740=BF$1,$C740,"")</f>
        <v/>
      </c>
      <c r="BJ740" s="63" t="str">
        <f aca="false">IF($B740=BJ$1,$C740,"")</f>
        <v/>
      </c>
      <c r="BN740" s="6"/>
      <c r="BO740" s="2"/>
      <c r="BP740" s="2"/>
    </row>
    <row r="741" customFormat="false" ht="12.8" hidden="false" customHeight="false" outlineLevel="0" collapsed="false">
      <c r="A741" s="0" t="str">
        <f aca="false">IFERROR(IF(SMALL(Manquants!E$2:E$900,ROW()-1)=SMALL(Manquants!E$2:E$900,ROW()),"",SMALL(Manquants!E$2:E$900,ROW()-1)),"")</f>
        <v/>
      </c>
      <c r="B741" s="0" t="str">
        <f aca="false">IF(A741="","",VLOOKUP(A741,Manquants!E$1:F$900,2,0))</f>
        <v/>
      </c>
      <c r="C741" s="0" t="str">
        <f aca="false">IF(A741="","",SUMIFS(Manquants!AI:AI,Manquants!E:E,A741))</f>
        <v/>
      </c>
      <c r="J741" s="67" t="str">
        <f aca="false">IF($B741=J$1,$C741,"")</f>
        <v/>
      </c>
      <c r="N741" s="63" t="str">
        <f aca="false">IF($B741=N$1,$C741,"")</f>
        <v/>
      </c>
      <c r="R741" s="71" t="str">
        <f aca="false">IF($B741=R$1,$C741,"")</f>
        <v/>
      </c>
      <c r="V741" s="67" t="str">
        <f aca="false">IF($B741=V$1,$C741,"")</f>
        <v/>
      </c>
      <c r="Z741" s="63" t="str">
        <f aca="false">IF($B741=Z$1,$C741,"")</f>
        <v/>
      </c>
      <c r="AD741" s="71" t="str">
        <f aca="false">IF($B741=AD$1,$C741,"")</f>
        <v/>
      </c>
      <c r="AH741" s="67" t="str">
        <f aca="false">IF($B741=AH$1,$C741,"")</f>
        <v/>
      </c>
      <c r="AL741" s="63" t="str">
        <f aca="false">IF($B741=AL$1,$C741,"")</f>
        <v/>
      </c>
      <c r="AP741" s="71" t="str">
        <f aca="false">IF($B741=AP$1,$C741,"")</f>
        <v/>
      </c>
      <c r="AT741" s="67" t="str">
        <f aca="false">IF($B741=AT$1,$C741,"")</f>
        <v/>
      </c>
      <c r="AX741" s="63" t="str">
        <f aca="false">IF($B741=AX$1,$C741,"")</f>
        <v/>
      </c>
      <c r="BB741" s="71" t="str">
        <f aca="false">IF($B741=BB$1,$C741,"")</f>
        <v/>
      </c>
      <c r="BC741" s="75"/>
      <c r="BD741" s="75"/>
      <c r="BE741" s="75"/>
      <c r="BF741" s="67" t="str">
        <f aca="false">IF($B741=BF$1,$C741,"")</f>
        <v/>
      </c>
      <c r="BJ741" s="63" t="str">
        <f aca="false">IF($B741=BJ$1,$C741,"")</f>
        <v/>
      </c>
      <c r="BN741" s="6"/>
      <c r="BO741" s="2"/>
      <c r="BP741" s="2"/>
    </row>
    <row r="742" customFormat="false" ht="12.8" hidden="false" customHeight="false" outlineLevel="0" collapsed="false">
      <c r="A742" s="0" t="str">
        <f aca="false">IFERROR(IF(SMALL(Manquants!E$2:E$900,ROW()-1)=SMALL(Manquants!E$2:E$900,ROW()),"",SMALL(Manquants!E$2:E$900,ROW()-1)),"")</f>
        <v/>
      </c>
      <c r="B742" s="0" t="str">
        <f aca="false">IF(A742="","",VLOOKUP(A742,Manquants!E$1:F$900,2,0))</f>
        <v/>
      </c>
      <c r="C742" s="0" t="str">
        <f aca="false">IF(A742="","",SUMIFS(Manquants!AI:AI,Manquants!E:E,A742))</f>
        <v/>
      </c>
      <c r="J742" s="67" t="str">
        <f aca="false">IF($B742=J$1,$C742,"")</f>
        <v/>
      </c>
      <c r="N742" s="63" t="str">
        <f aca="false">IF($B742=N$1,$C742,"")</f>
        <v/>
      </c>
      <c r="R742" s="71" t="str">
        <f aca="false">IF($B742=R$1,$C742,"")</f>
        <v/>
      </c>
      <c r="V742" s="67" t="str">
        <f aca="false">IF($B742=V$1,$C742,"")</f>
        <v/>
      </c>
      <c r="Z742" s="63" t="str">
        <f aca="false">IF($B742=Z$1,$C742,"")</f>
        <v/>
      </c>
      <c r="AD742" s="71" t="str">
        <f aca="false">IF($B742=AD$1,$C742,"")</f>
        <v/>
      </c>
      <c r="AH742" s="67" t="str">
        <f aca="false">IF($B742=AH$1,$C742,"")</f>
        <v/>
      </c>
      <c r="AL742" s="63" t="str">
        <f aca="false">IF($B742=AL$1,$C742,"")</f>
        <v/>
      </c>
      <c r="AP742" s="71" t="str">
        <f aca="false">IF($B742=AP$1,$C742,"")</f>
        <v/>
      </c>
      <c r="AT742" s="67" t="str">
        <f aca="false">IF($B742=AT$1,$C742,"")</f>
        <v/>
      </c>
      <c r="AX742" s="63" t="str">
        <f aca="false">IF($B742=AX$1,$C742,"")</f>
        <v/>
      </c>
      <c r="BB742" s="71" t="str">
        <f aca="false">IF($B742=BB$1,$C742,"")</f>
        <v/>
      </c>
      <c r="BC742" s="75"/>
      <c r="BD742" s="75"/>
      <c r="BE742" s="75"/>
      <c r="BF742" s="67" t="str">
        <f aca="false">IF($B742=BF$1,$C742,"")</f>
        <v/>
      </c>
      <c r="BJ742" s="63" t="str">
        <f aca="false">IF($B742=BJ$1,$C742,"")</f>
        <v/>
      </c>
      <c r="BN742" s="6"/>
      <c r="BO742" s="2"/>
      <c r="BP742" s="2"/>
    </row>
    <row r="743" customFormat="false" ht="12.8" hidden="false" customHeight="false" outlineLevel="0" collapsed="false">
      <c r="A743" s="0" t="str">
        <f aca="false">IFERROR(IF(SMALL(Manquants!E$2:E$900,ROW()-1)=SMALL(Manquants!E$2:E$900,ROW()),"",SMALL(Manquants!E$2:E$900,ROW()-1)),"")</f>
        <v/>
      </c>
      <c r="B743" s="0" t="str">
        <f aca="false">IF(A743="","",VLOOKUP(A743,Manquants!E$1:F$900,2,0))</f>
        <v/>
      </c>
      <c r="C743" s="0" t="str">
        <f aca="false">IF(A743="","",SUMIFS(Manquants!AI:AI,Manquants!E:E,A743))</f>
        <v/>
      </c>
      <c r="J743" s="67" t="str">
        <f aca="false">IF($B743=J$1,$C743,"")</f>
        <v/>
      </c>
      <c r="N743" s="63" t="str">
        <f aca="false">IF($B743=N$1,$C743,"")</f>
        <v/>
      </c>
      <c r="R743" s="71" t="str">
        <f aca="false">IF($B743=R$1,$C743,"")</f>
        <v/>
      </c>
      <c r="V743" s="67" t="str">
        <f aca="false">IF($B743=V$1,$C743,"")</f>
        <v/>
      </c>
      <c r="Z743" s="63" t="str">
        <f aca="false">IF($B743=Z$1,$C743,"")</f>
        <v/>
      </c>
      <c r="AD743" s="71" t="str">
        <f aca="false">IF($B743=AD$1,$C743,"")</f>
        <v/>
      </c>
      <c r="AH743" s="67" t="str">
        <f aca="false">IF($B743=AH$1,$C743,"")</f>
        <v/>
      </c>
      <c r="AL743" s="63" t="str">
        <f aca="false">IF($B743=AL$1,$C743,"")</f>
        <v/>
      </c>
      <c r="AP743" s="71" t="str">
        <f aca="false">IF($B743=AP$1,$C743,"")</f>
        <v/>
      </c>
      <c r="AT743" s="67" t="str">
        <f aca="false">IF($B743=AT$1,$C743,"")</f>
        <v/>
      </c>
      <c r="AX743" s="63" t="str">
        <f aca="false">IF($B743=AX$1,$C743,"")</f>
        <v/>
      </c>
      <c r="BB743" s="71" t="str">
        <f aca="false">IF($B743=BB$1,$C743,"")</f>
        <v/>
      </c>
      <c r="BC743" s="75"/>
      <c r="BD743" s="75"/>
      <c r="BE743" s="75"/>
      <c r="BF743" s="67" t="str">
        <f aca="false">IF($B743=BF$1,$C743,"")</f>
        <v/>
      </c>
      <c r="BJ743" s="63" t="str">
        <f aca="false">IF($B743=BJ$1,$C743,"")</f>
        <v/>
      </c>
      <c r="BN743" s="6"/>
      <c r="BO743" s="2"/>
      <c r="BP743" s="2"/>
    </row>
    <row r="744" customFormat="false" ht="12.8" hidden="false" customHeight="false" outlineLevel="0" collapsed="false">
      <c r="A744" s="0" t="str">
        <f aca="false">IFERROR(IF(SMALL(Manquants!E$2:E$900,ROW()-1)=SMALL(Manquants!E$2:E$900,ROW()),"",SMALL(Manquants!E$2:E$900,ROW()-1)),"")</f>
        <v/>
      </c>
      <c r="B744" s="0" t="str">
        <f aca="false">IF(A744="","",VLOOKUP(A744,Manquants!E$1:F$900,2,0))</f>
        <v/>
      </c>
      <c r="C744" s="0" t="str">
        <f aca="false">IF(A744="","",SUMIFS(Manquants!AI:AI,Manquants!E:E,A744))</f>
        <v/>
      </c>
      <c r="J744" s="67" t="str">
        <f aca="false">IF($B744=J$1,$C744,"")</f>
        <v/>
      </c>
      <c r="N744" s="63" t="str">
        <f aca="false">IF($B744=N$1,$C744,"")</f>
        <v/>
      </c>
      <c r="R744" s="71" t="str">
        <f aca="false">IF($B744=R$1,$C744,"")</f>
        <v/>
      </c>
      <c r="V744" s="67" t="str">
        <f aca="false">IF($B744=V$1,$C744,"")</f>
        <v/>
      </c>
      <c r="Z744" s="63" t="str">
        <f aca="false">IF($B744=Z$1,$C744,"")</f>
        <v/>
      </c>
      <c r="AD744" s="71" t="str">
        <f aca="false">IF($B744=AD$1,$C744,"")</f>
        <v/>
      </c>
      <c r="AH744" s="67" t="str">
        <f aca="false">IF($B744=AH$1,$C744,"")</f>
        <v/>
      </c>
      <c r="AL744" s="63" t="str">
        <f aca="false">IF($B744=AL$1,$C744,"")</f>
        <v/>
      </c>
      <c r="AP744" s="71" t="str">
        <f aca="false">IF($B744=AP$1,$C744,"")</f>
        <v/>
      </c>
      <c r="AT744" s="67" t="str">
        <f aca="false">IF($B744=AT$1,$C744,"")</f>
        <v/>
      </c>
      <c r="AX744" s="63" t="str">
        <f aca="false">IF($B744=AX$1,$C744,"")</f>
        <v/>
      </c>
      <c r="BB744" s="71" t="str">
        <f aca="false">IF($B744=BB$1,$C744,"")</f>
        <v/>
      </c>
      <c r="BC744" s="75"/>
      <c r="BD744" s="75"/>
      <c r="BE744" s="75"/>
      <c r="BF744" s="67" t="str">
        <f aca="false">IF($B744=BF$1,$C744,"")</f>
        <v/>
      </c>
      <c r="BJ744" s="63" t="str">
        <f aca="false">IF($B744=BJ$1,$C744,"")</f>
        <v/>
      </c>
      <c r="BN744" s="6"/>
      <c r="BO744" s="2"/>
      <c r="BP744" s="2"/>
    </row>
    <row r="745" customFormat="false" ht="12.8" hidden="false" customHeight="false" outlineLevel="0" collapsed="false">
      <c r="A745" s="0" t="str">
        <f aca="false">IFERROR(IF(SMALL(Manquants!E$2:E$900,ROW()-1)=SMALL(Manquants!E$2:E$900,ROW()),"",SMALL(Manquants!E$2:E$900,ROW()-1)),"")</f>
        <v/>
      </c>
      <c r="B745" s="0" t="str">
        <f aca="false">IF(A745="","",VLOOKUP(A745,Manquants!E$1:F$900,2,0))</f>
        <v/>
      </c>
      <c r="C745" s="0" t="str">
        <f aca="false">IF(A745="","",SUMIFS(Manquants!AI:AI,Manquants!E:E,A745))</f>
        <v/>
      </c>
      <c r="J745" s="67" t="str">
        <f aca="false">IF($B745=J$1,$C745,"")</f>
        <v/>
      </c>
      <c r="N745" s="63" t="str">
        <f aca="false">IF($B745=N$1,$C745,"")</f>
        <v/>
      </c>
      <c r="R745" s="71" t="str">
        <f aca="false">IF($B745=R$1,$C745,"")</f>
        <v/>
      </c>
      <c r="V745" s="67" t="str">
        <f aca="false">IF($B745=V$1,$C745,"")</f>
        <v/>
      </c>
      <c r="Z745" s="63" t="str">
        <f aca="false">IF($B745=Z$1,$C745,"")</f>
        <v/>
      </c>
      <c r="AD745" s="71" t="str">
        <f aca="false">IF($B745=AD$1,$C745,"")</f>
        <v/>
      </c>
      <c r="AH745" s="67" t="str">
        <f aca="false">IF($B745=AH$1,$C745,"")</f>
        <v/>
      </c>
      <c r="AL745" s="63" t="str">
        <f aca="false">IF($B745=AL$1,$C745,"")</f>
        <v/>
      </c>
      <c r="AP745" s="71" t="str">
        <f aca="false">IF($B745=AP$1,$C745,"")</f>
        <v/>
      </c>
      <c r="AT745" s="67" t="str">
        <f aca="false">IF($B745=AT$1,$C745,"")</f>
        <v/>
      </c>
      <c r="AX745" s="63" t="str">
        <f aca="false">IF($B745=AX$1,$C745,"")</f>
        <v/>
      </c>
      <c r="BB745" s="71" t="str">
        <f aca="false">IF($B745=BB$1,$C745,"")</f>
        <v/>
      </c>
      <c r="BC745" s="75"/>
      <c r="BD745" s="75"/>
      <c r="BE745" s="75"/>
      <c r="BF745" s="67" t="str">
        <f aca="false">IF($B745=BF$1,$C745,"")</f>
        <v/>
      </c>
      <c r="BJ745" s="63" t="str">
        <f aca="false">IF($B745=BJ$1,$C745,"")</f>
        <v/>
      </c>
      <c r="BN745" s="6"/>
      <c r="BO745" s="2"/>
      <c r="BP745" s="2"/>
    </row>
    <row r="746" customFormat="false" ht="12.8" hidden="false" customHeight="false" outlineLevel="0" collapsed="false">
      <c r="A746" s="0" t="str">
        <f aca="false">IFERROR(IF(SMALL(Manquants!E$2:E$900,ROW()-1)=SMALL(Manquants!E$2:E$900,ROW()),"",SMALL(Manquants!E$2:E$900,ROW()-1)),"")</f>
        <v/>
      </c>
      <c r="B746" s="0" t="str">
        <f aca="false">IF(A746="","",VLOOKUP(A746,Manquants!E$1:F$900,2,0))</f>
        <v/>
      </c>
      <c r="C746" s="0" t="str">
        <f aca="false">IF(A746="","",SUMIFS(Manquants!AI:AI,Manquants!E:E,A746))</f>
        <v/>
      </c>
      <c r="J746" s="67" t="str">
        <f aca="false">IF($B746=J$1,$C746,"")</f>
        <v/>
      </c>
      <c r="N746" s="63" t="str">
        <f aca="false">IF($B746=N$1,$C746,"")</f>
        <v/>
      </c>
      <c r="R746" s="71" t="str">
        <f aca="false">IF($B746=R$1,$C746,"")</f>
        <v/>
      </c>
      <c r="V746" s="67" t="str">
        <f aca="false">IF($B746=V$1,$C746,"")</f>
        <v/>
      </c>
      <c r="Z746" s="63" t="str">
        <f aca="false">IF($B746=Z$1,$C746,"")</f>
        <v/>
      </c>
      <c r="AD746" s="71" t="str">
        <f aca="false">IF($B746=AD$1,$C746,"")</f>
        <v/>
      </c>
      <c r="AH746" s="67" t="str">
        <f aca="false">IF($B746=AH$1,$C746,"")</f>
        <v/>
      </c>
      <c r="AL746" s="63" t="str">
        <f aca="false">IF($B746=AL$1,$C746,"")</f>
        <v/>
      </c>
      <c r="AP746" s="71" t="str">
        <f aca="false">IF($B746=AP$1,$C746,"")</f>
        <v/>
      </c>
      <c r="AT746" s="67" t="str">
        <f aca="false">IF($B746=AT$1,$C746,"")</f>
        <v/>
      </c>
      <c r="AX746" s="63" t="str">
        <f aca="false">IF($B746=AX$1,$C746,"")</f>
        <v/>
      </c>
      <c r="BB746" s="71" t="str">
        <f aca="false">IF($B746=BB$1,$C746,"")</f>
        <v/>
      </c>
      <c r="BC746" s="75"/>
      <c r="BD746" s="75"/>
      <c r="BE746" s="75"/>
      <c r="BF746" s="67" t="str">
        <f aca="false">IF($B746=BF$1,$C746,"")</f>
        <v/>
      </c>
      <c r="BJ746" s="63" t="str">
        <f aca="false">IF($B746=BJ$1,$C746,"")</f>
        <v/>
      </c>
      <c r="BN746" s="6"/>
      <c r="BO746" s="2"/>
      <c r="BP746" s="2"/>
    </row>
    <row r="747" customFormat="false" ht="12.8" hidden="false" customHeight="false" outlineLevel="0" collapsed="false">
      <c r="A747" s="0" t="str">
        <f aca="false">IFERROR(IF(SMALL(Manquants!E$2:E$900,ROW()-1)=SMALL(Manquants!E$2:E$900,ROW()),"",SMALL(Manquants!E$2:E$900,ROW()-1)),"")</f>
        <v/>
      </c>
      <c r="B747" s="0" t="str">
        <f aca="false">IF(A747="","",VLOOKUP(A747,Manquants!E$1:F$900,2,0))</f>
        <v/>
      </c>
      <c r="C747" s="0" t="str">
        <f aca="false">IF(A747="","",SUMIFS(Manquants!AI:AI,Manquants!E:E,A747))</f>
        <v/>
      </c>
      <c r="J747" s="67" t="str">
        <f aca="false">IF($B747=J$1,$C747,"")</f>
        <v/>
      </c>
      <c r="N747" s="63" t="str">
        <f aca="false">IF($B747=N$1,$C747,"")</f>
        <v/>
      </c>
      <c r="R747" s="71" t="str">
        <f aca="false">IF($B747=R$1,$C747,"")</f>
        <v/>
      </c>
      <c r="V747" s="67" t="str">
        <f aca="false">IF($B747=V$1,$C747,"")</f>
        <v/>
      </c>
      <c r="Z747" s="63" t="str">
        <f aca="false">IF($B747=Z$1,$C747,"")</f>
        <v/>
      </c>
      <c r="AD747" s="71" t="str">
        <f aca="false">IF($B747=AD$1,$C747,"")</f>
        <v/>
      </c>
      <c r="AH747" s="67" t="str">
        <f aca="false">IF($B747=AH$1,$C747,"")</f>
        <v/>
      </c>
      <c r="AL747" s="63" t="str">
        <f aca="false">IF($B747=AL$1,$C747,"")</f>
        <v/>
      </c>
      <c r="AP747" s="71" t="str">
        <f aca="false">IF($B747=AP$1,$C747,"")</f>
        <v/>
      </c>
      <c r="AT747" s="67" t="str">
        <f aca="false">IF($B747=AT$1,$C747,"")</f>
        <v/>
      </c>
      <c r="AX747" s="63" t="str">
        <f aca="false">IF($B747=AX$1,$C747,"")</f>
        <v/>
      </c>
      <c r="BB747" s="71" t="str">
        <f aca="false">IF($B747=BB$1,$C747,"")</f>
        <v/>
      </c>
      <c r="BC747" s="75"/>
      <c r="BD747" s="75"/>
      <c r="BE747" s="75"/>
      <c r="BF747" s="67" t="str">
        <f aca="false">IF($B747=BF$1,$C747,"")</f>
        <v/>
      </c>
      <c r="BJ747" s="63" t="str">
        <f aca="false">IF($B747=BJ$1,$C747,"")</f>
        <v/>
      </c>
      <c r="BN747" s="6"/>
      <c r="BO747" s="2"/>
      <c r="BP747" s="2"/>
    </row>
    <row r="748" customFormat="false" ht="12.8" hidden="false" customHeight="false" outlineLevel="0" collapsed="false">
      <c r="A748" s="0" t="str">
        <f aca="false">IFERROR(IF(SMALL(Manquants!E$2:E$900,ROW()-1)=SMALL(Manquants!E$2:E$900,ROW()),"",SMALL(Manquants!E$2:E$900,ROW()-1)),"")</f>
        <v/>
      </c>
      <c r="B748" s="0" t="str">
        <f aca="false">IF(A748="","",VLOOKUP(A748,Manquants!E$1:F$900,2,0))</f>
        <v/>
      </c>
      <c r="C748" s="0" t="str">
        <f aca="false">IF(A748="","",SUMIFS(Manquants!AI:AI,Manquants!E:E,A748))</f>
        <v/>
      </c>
      <c r="J748" s="67" t="str">
        <f aca="false">IF($B748=J$1,$C748,"")</f>
        <v/>
      </c>
      <c r="N748" s="63" t="str">
        <f aca="false">IF($B748=N$1,$C748,"")</f>
        <v/>
      </c>
      <c r="R748" s="71" t="str">
        <f aca="false">IF($B748=R$1,$C748,"")</f>
        <v/>
      </c>
      <c r="V748" s="67" t="str">
        <f aca="false">IF($B748=V$1,$C748,"")</f>
        <v/>
      </c>
      <c r="Z748" s="63" t="str">
        <f aca="false">IF($B748=Z$1,$C748,"")</f>
        <v/>
      </c>
      <c r="AD748" s="71" t="str">
        <f aca="false">IF($B748=AD$1,$C748,"")</f>
        <v/>
      </c>
      <c r="AH748" s="67" t="str">
        <f aca="false">IF($B748=AH$1,$C748,"")</f>
        <v/>
      </c>
      <c r="AL748" s="63" t="str">
        <f aca="false">IF($B748=AL$1,$C748,"")</f>
        <v/>
      </c>
      <c r="AP748" s="71" t="str">
        <f aca="false">IF($B748=AP$1,$C748,"")</f>
        <v/>
      </c>
      <c r="AT748" s="67" t="str">
        <f aca="false">IF($B748=AT$1,$C748,"")</f>
        <v/>
      </c>
      <c r="AX748" s="63" t="str">
        <f aca="false">IF($B748=AX$1,$C748,"")</f>
        <v/>
      </c>
      <c r="BB748" s="71" t="str">
        <f aca="false">IF($B748=BB$1,$C748,"")</f>
        <v/>
      </c>
      <c r="BC748" s="75"/>
      <c r="BD748" s="75"/>
      <c r="BE748" s="75"/>
      <c r="BF748" s="67" t="str">
        <f aca="false">IF($B748=BF$1,$C748,"")</f>
        <v/>
      </c>
      <c r="BJ748" s="63" t="str">
        <f aca="false">IF($B748=BJ$1,$C748,"")</f>
        <v/>
      </c>
      <c r="BN748" s="6"/>
      <c r="BO748" s="2"/>
      <c r="BP748" s="2"/>
    </row>
    <row r="749" customFormat="false" ht="12.8" hidden="false" customHeight="false" outlineLevel="0" collapsed="false">
      <c r="A749" s="0" t="str">
        <f aca="false">IFERROR(IF(SMALL(Manquants!E$2:E$900,ROW()-1)=SMALL(Manquants!E$2:E$900,ROW()),"",SMALL(Manquants!E$2:E$900,ROW()-1)),"")</f>
        <v/>
      </c>
      <c r="B749" s="0" t="str">
        <f aca="false">IF(A749="","",VLOOKUP(A749,Manquants!E$1:F$900,2,0))</f>
        <v/>
      </c>
      <c r="C749" s="0" t="str">
        <f aca="false">IF(A749="","",SUMIFS(Manquants!AI:AI,Manquants!E:E,A749))</f>
        <v/>
      </c>
      <c r="J749" s="67" t="str">
        <f aca="false">IF($B749=J$1,$C749,"")</f>
        <v/>
      </c>
      <c r="N749" s="63" t="str">
        <f aca="false">IF($B749=N$1,$C749,"")</f>
        <v/>
      </c>
      <c r="R749" s="71" t="str">
        <f aca="false">IF($B749=R$1,$C749,"")</f>
        <v/>
      </c>
      <c r="V749" s="67" t="str">
        <f aca="false">IF($B749=V$1,$C749,"")</f>
        <v/>
      </c>
      <c r="Z749" s="63" t="str">
        <f aca="false">IF($B749=Z$1,$C749,"")</f>
        <v/>
      </c>
      <c r="AD749" s="71" t="str">
        <f aca="false">IF($B749=AD$1,$C749,"")</f>
        <v/>
      </c>
      <c r="AH749" s="67" t="str">
        <f aca="false">IF($B749=AH$1,$C749,"")</f>
        <v/>
      </c>
      <c r="AL749" s="63" t="str">
        <f aca="false">IF($B749=AL$1,$C749,"")</f>
        <v/>
      </c>
      <c r="AP749" s="71" t="str">
        <f aca="false">IF($B749=AP$1,$C749,"")</f>
        <v/>
      </c>
      <c r="AT749" s="67" t="str">
        <f aca="false">IF($B749=AT$1,$C749,"")</f>
        <v/>
      </c>
      <c r="AX749" s="63" t="str">
        <f aca="false">IF($B749=AX$1,$C749,"")</f>
        <v/>
      </c>
      <c r="BB749" s="71" t="str">
        <f aca="false">IF($B749=BB$1,$C749,"")</f>
        <v/>
      </c>
      <c r="BC749" s="75"/>
      <c r="BD749" s="75"/>
      <c r="BE749" s="75"/>
      <c r="BF749" s="67" t="str">
        <f aca="false">IF($B749=BF$1,$C749,"")</f>
        <v/>
      </c>
      <c r="BJ749" s="63" t="str">
        <f aca="false">IF($B749=BJ$1,$C749,"")</f>
        <v/>
      </c>
      <c r="BN749" s="6"/>
      <c r="BO749" s="2"/>
      <c r="BP749" s="2"/>
    </row>
    <row r="750" customFormat="false" ht="12.8" hidden="false" customHeight="false" outlineLevel="0" collapsed="false">
      <c r="A750" s="0" t="str">
        <f aca="false">IFERROR(IF(SMALL(Manquants!E$2:E$900,ROW()-1)=SMALL(Manquants!E$2:E$900,ROW()),"",SMALL(Manquants!E$2:E$900,ROW()-1)),"")</f>
        <v/>
      </c>
      <c r="B750" s="0" t="str">
        <f aca="false">IF(A750="","",VLOOKUP(A750,Manquants!E$1:F$900,2,0))</f>
        <v/>
      </c>
      <c r="C750" s="0" t="str">
        <f aca="false">IF(A750="","",SUMIFS(Manquants!AI:AI,Manquants!E:E,A750))</f>
        <v/>
      </c>
      <c r="J750" s="67" t="str">
        <f aca="false">IF($B750=J$1,$C750,"")</f>
        <v/>
      </c>
      <c r="N750" s="63" t="str">
        <f aca="false">IF($B750=N$1,$C750,"")</f>
        <v/>
      </c>
      <c r="R750" s="71" t="str">
        <f aca="false">IF($B750=R$1,$C750,"")</f>
        <v/>
      </c>
      <c r="V750" s="67" t="str">
        <f aca="false">IF($B750=V$1,$C750,"")</f>
        <v/>
      </c>
      <c r="Z750" s="63" t="str">
        <f aca="false">IF($B750=Z$1,$C750,"")</f>
        <v/>
      </c>
      <c r="AD750" s="71" t="str">
        <f aca="false">IF($B750=AD$1,$C750,"")</f>
        <v/>
      </c>
      <c r="AH750" s="67" t="str">
        <f aca="false">IF($B750=AH$1,$C750,"")</f>
        <v/>
      </c>
      <c r="AL750" s="63" t="str">
        <f aca="false">IF($B750=AL$1,$C750,"")</f>
        <v/>
      </c>
      <c r="AP750" s="71" t="str">
        <f aca="false">IF($B750=AP$1,$C750,"")</f>
        <v/>
      </c>
      <c r="AT750" s="67" t="str">
        <f aca="false">IF($B750=AT$1,$C750,"")</f>
        <v/>
      </c>
      <c r="AX750" s="63" t="str">
        <f aca="false">IF($B750=AX$1,$C750,"")</f>
        <v/>
      </c>
      <c r="BB750" s="71" t="str">
        <f aca="false">IF($B750=BB$1,$C750,"")</f>
        <v/>
      </c>
      <c r="BC750" s="75"/>
      <c r="BD750" s="75"/>
      <c r="BE750" s="75"/>
      <c r="BF750" s="67" t="str">
        <f aca="false">IF($B750=BF$1,$C750,"")</f>
        <v/>
      </c>
      <c r="BJ750" s="63" t="str">
        <f aca="false">IF($B750=BJ$1,$C750,"")</f>
        <v/>
      </c>
      <c r="BN750" s="6"/>
      <c r="BO750" s="2"/>
      <c r="BP750" s="2"/>
    </row>
    <row r="751" customFormat="false" ht="12.8" hidden="false" customHeight="false" outlineLevel="0" collapsed="false">
      <c r="A751" s="0" t="str">
        <f aca="false">IFERROR(IF(SMALL(Manquants!E$2:E$900,ROW()-1)=SMALL(Manquants!E$2:E$900,ROW()),"",SMALL(Manquants!E$2:E$900,ROW()-1)),"")</f>
        <v/>
      </c>
      <c r="B751" s="0" t="str">
        <f aca="false">IF(A751="","",VLOOKUP(A751,Manquants!E$1:F$900,2,0))</f>
        <v/>
      </c>
      <c r="C751" s="0" t="str">
        <f aca="false">IF(A751="","",SUMIFS(Manquants!AI:AI,Manquants!E:E,A751))</f>
        <v/>
      </c>
      <c r="J751" s="67" t="str">
        <f aca="false">IF($B751=J$1,$C751,"")</f>
        <v/>
      </c>
      <c r="N751" s="63" t="str">
        <f aca="false">IF($B751=N$1,$C751,"")</f>
        <v/>
      </c>
      <c r="R751" s="71" t="str">
        <f aca="false">IF($B751=R$1,$C751,"")</f>
        <v/>
      </c>
      <c r="V751" s="67" t="str">
        <f aca="false">IF($B751=V$1,$C751,"")</f>
        <v/>
      </c>
      <c r="Z751" s="63" t="str">
        <f aca="false">IF($B751=Z$1,$C751,"")</f>
        <v/>
      </c>
      <c r="AD751" s="71" t="str">
        <f aca="false">IF($B751=AD$1,$C751,"")</f>
        <v/>
      </c>
      <c r="AH751" s="67" t="str">
        <f aca="false">IF($B751=AH$1,$C751,"")</f>
        <v/>
      </c>
      <c r="AL751" s="63" t="str">
        <f aca="false">IF($B751=AL$1,$C751,"")</f>
        <v/>
      </c>
      <c r="AP751" s="71" t="str">
        <f aca="false">IF($B751=AP$1,$C751,"")</f>
        <v/>
      </c>
      <c r="AT751" s="67" t="str">
        <f aca="false">IF($B751=AT$1,$C751,"")</f>
        <v/>
      </c>
      <c r="AX751" s="63" t="str">
        <f aca="false">IF($B751=AX$1,$C751,"")</f>
        <v/>
      </c>
      <c r="BB751" s="71" t="str">
        <f aca="false">IF($B751=BB$1,$C751,"")</f>
        <v/>
      </c>
      <c r="BC751" s="75"/>
      <c r="BD751" s="75"/>
      <c r="BE751" s="75"/>
      <c r="BF751" s="67" t="str">
        <f aca="false">IF($B751=BF$1,$C751,"")</f>
        <v/>
      </c>
      <c r="BJ751" s="63" t="str">
        <f aca="false">IF($B751=BJ$1,$C751,"")</f>
        <v/>
      </c>
      <c r="BN751" s="6"/>
      <c r="BO751" s="2"/>
      <c r="BP751" s="2"/>
    </row>
    <row r="752" customFormat="false" ht="12.8" hidden="false" customHeight="false" outlineLevel="0" collapsed="false">
      <c r="A752" s="0" t="str">
        <f aca="false">IFERROR(IF(SMALL(Manquants!E$2:E$900,ROW()-1)=SMALL(Manquants!E$2:E$900,ROW()),"",SMALL(Manquants!E$2:E$900,ROW()-1)),"")</f>
        <v/>
      </c>
      <c r="B752" s="0" t="str">
        <f aca="false">IF(A752="","",VLOOKUP(A752,Manquants!E$1:F$900,2,0))</f>
        <v/>
      </c>
      <c r="C752" s="0" t="str">
        <f aca="false">IF(A752="","",SUMIFS(Manquants!AI:AI,Manquants!E:E,A752))</f>
        <v/>
      </c>
      <c r="J752" s="67" t="str">
        <f aca="false">IF($B752=J$1,$C752,"")</f>
        <v/>
      </c>
      <c r="N752" s="63" t="str">
        <f aca="false">IF($B752=N$1,$C752,"")</f>
        <v/>
      </c>
      <c r="R752" s="71" t="str">
        <f aca="false">IF($B752=R$1,$C752,"")</f>
        <v/>
      </c>
      <c r="V752" s="67" t="str">
        <f aca="false">IF($B752=V$1,$C752,"")</f>
        <v/>
      </c>
      <c r="Z752" s="63" t="str">
        <f aca="false">IF($B752=Z$1,$C752,"")</f>
        <v/>
      </c>
      <c r="AD752" s="71" t="str">
        <f aca="false">IF($B752=AD$1,$C752,"")</f>
        <v/>
      </c>
      <c r="AH752" s="67" t="str">
        <f aca="false">IF($B752=AH$1,$C752,"")</f>
        <v/>
      </c>
      <c r="AL752" s="63" t="str">
        <f aca="false">IF($B752=AL$1,$C752,"")</f>
        <v/>
      </c>
      <c r="AP752" s="71" t="str">
        <f aca="false">IF($B752=AP$1,$C752,"")</f>
        <v/>
      </c>
      <c r="AT752" s="67" t="str">
        <f aca="false">IF($B752=AT$1,$C752,"")</f>
        <v/>
      </c>
      <c r="AX752" s="63" t="str">
        <f aca="false">IF($B752=AX$1,$C752,"")</f>
        <v/>
      </c>
      <c r="BB752" s="71" t="str">
        <f aca="false">IF($B752=BB$1,$C752,"")</f>
        <v/>
      </c>
      <c r="BC752" s="75"/>
      <c r="BD752" s="75"/>
      <c r="BE752" s="75"/>
      <c r="BF752" s="67" t="str">
        <f aca="false">IF($B752=BF$1,$C752,"")</f>
        <v/>
      </c>
      <c r="BJ752" s="63" t="str">
        <f aca="false">IF($B752=BJ$1,$C752,"")</f>
        <v/>
      </c>
      <c r="BN752" s="6"/>
      <c r="BO752" s="2"/>
      <c r="BP752" s="2"/>
    </row>
    <row r="753" customFormat="false" ht="12.8" hidden="false" customHeight="false" outlineLevel="0" collapsed="false">
      <c r="A753" s="0" t="str">
        <f aca="false">IFERROR(IF(SMALL(Manquants!E$2:E$900,ROW()-1)=SMALL(Manquants!E$2:E$900,ROW()),"",SMALL(Manquants!E$2:E$900,ROW()-1)),"")</f>
        <v/>
      </c>
      <c r="B753" s="0" t="str">
        <f aca="false">IF(A753="","",VLOOKUP(A753,Manquants!E$1:F$900,2,0))</f>
        <v/>
      </c>
      <c r="C753" s="0" t="str">
        <f aca="false">IF(A753="","",SUMIFS(Manquants!AI:AI,Manquants!E:E,A753))</f>
        <v/>
      </c>
      <c r="J753" s="67" t="str">
        <f aca="false">IF($B753=J$1,$C753,"")</f>
        <v/>
      </c>
      <c r="N753" s="63" t="str">
        <f aca="false">IF($B753=N$1,$C753,"")</f>
        <v/>
      </c>
      <c r="R753" s="71" t="str">
        <f aca="false">IF($B753=R$1,$C753,"")</f>
        <v/>
      </c>
      <c r="V753" s="67" t="str">
        <f aca="false">IF($B753=V$1,$C753,"")</f>
        <v/>
      </c>
      <c r="Z753" s="63" t="str">
        <f aca="false">IF($B753=Z$1,$C753,"")</f>
        <v/>
      </c>
      <c r="AD753" s="71" t="str">
        <f aca="false">IF($B753=AD$1,$C753,"")</f>
        <v/>
      </c>
      <c r="AH753" s="67" t="str">
        <f aca="false">IF($B753=AH$1,$C753,"")</f>
        <v/>
      </c>
      <c r="AL753" s="63" t="str">
        <f aca="false">IF($B753=AL$1,$C753,"")</f>
        <v/>
      </c>
      <c r="AP753" s="71" t="str">
        <f aca="false">IF($B753=AP$1,$C753,"")</f>
        <v/>
      </c>
      <c r="AT753" s="67" t="str">
        <f aca="false">IF($B753=AT$1,$C753,"")</f>
        <v/>
      </c>
      <c r="AX753" s="63" t="str">
        <f aca="false">IF($B753=AX$1,$C753,"")</f>
        <v/>
      </c>
      <c r="BB753" s="71" t="str">
        <f aca="false">IF($B753=BB$1,$C753,"")</f>
        <v/>
      </c>
      <c r="BC753" s="75"/>
      <c r="BD753" s="75"/>
      <c r="BE753" s="75"/>
      <c r="BF753" s="67" t="str">
        <f aca="false">IF($B753=BF$1,$C753,"")</f>
        <v/>
      </c>
      <c r="BJ753" s="63" t="str">
        <f aca="false">IF($B753=BJ$1,$C753,"")</f>
        <v/>
      </c>
      <c r="BN753" s="6"/>
      <c r="BO753" s="2"/>
      <c r="BP753" s="2"/>
    </row>
    <row r="754" customFormat="false" ht="12.8" hidden="false" customHeight="false" outlineLevel="0" collapsed="false">
      <c r="A754" s="0" t="str">
        <f aca="false">IFERROR(IF(SMALL(Manquants!E$2:E$900,ROW()-1)=SMALL(Manquants!E$2:E$900,ROW()),"",SMALL(Manquants!E$2:E$900,ROW()-1)),"")</f>
        <v/>
      </c>
      <c r="B754" s="0" t="str">
        <f aca="false">IF(A754="","",VLOOKUP(A754,Manquants!E$1:F$900,2,0))</f>
        <v/>
      </c>
      <c r="C754" s="0" t="str">
        <f aca="false">IF(A754="","",SUMIFS(Manquants!AI:AI,Manquants!E:E,A754))</f>
        <v/>
      </c>
      <c r="J754" s="67" t="str">
        <f aca="false">IF($B754=J$1,$C754,"")</f>
        <v/>
      </c>
      <c r="N754" s="63" t="str">
        <f aca="false">IF($B754=N$1,$C754,"")</f>
        <v/>
      </c>
      <c r="R754" s="71" t="str">
        <f aca="false">IF($B754=R$1,$C754,"")</f>
        <v/>
      </c>
      <c r="V754" s="67" t="str">
        <f aca="false">IF($B754=V$1,$C754,"")</f>
        <v/>
      </c>
      <c r="Z754" s="63" t="str">
        <f aca="false">IF($B754=Z$1,$C754,"")</f>
        <v/>
      </c>
      <c r="AD754" s="71" t="str">
        <f aca="false">IF($B754=AD$1,$C754,"")</f>
        <v/>
      </c>
      <c r="AH754" s="67" t="str">
        <f aca="false">IF($B754=AH$1,$C754,"")</f>
        <v/>
      </c>
      <c r="AL754" s="63" t="str">
        <f aca="false">IF($B754=AL$1,$C754,"")</f>
        <v/>
      </c>
      <c r="AP754" s="71" t="str">
        <f aca="false">IF($B754=AP$1,$C754,"")</f>
        <v/>
      </c>
      <c r="AT754" s="67" t="str">
        <f aca="false">IF($B754=AT$1,$C754,"")</f>
        <v/>
      </c>
      <c r="AX754" s="63" t="str">
        <f aca="false">IF($B754=AX$1,$C754,"")</f>
        <v/>
      </c>
      <c r="BB754" s="71" t="str">
        <f aca="false">IF($B754=BB$1,$C754,"")</f>
        <v/>
      </c>
      <c r="BC754" s="75"/>
      <c r="BD754" s="75"/>
      <c r="BE754" s="75"/>
      <c r="BF754" s="67" t="str">
        <f aca="false">IF($B754=BF$1,$C754,"")</f>
        <v/>
      </c>
      <c r="BJ754" s="63" t="str">
        <f aca="false">IF($B754=BJ$1,$C754,"")</f>
        <v/>
      </c>
      <c r="BN754" s="6"/>
      <c r="BO754" s="2"/>
      <c r="BP754" s="2"/>
    </row>
    <row r="755" customFormat="false" ht="12.8" hidden="false" customHeight="false" outlineLevel="0" collapsed="false">
      <c r="A755" s="0" t="str">
        <f aca="false">IFERROR(IF(SMALL(Manquants!E$2:E$900,ROW()-1)=SMALL(Manquants!E$2:E$900,ROW()),"",SMALL(Manquants!E$2:E$900,ROW()-1)),"")</f>
        <v/>
      </c>
      <c r="B755" s="0" t="str">
        <f aca="false">IF(A755="","",VLOOKUP(A755,Manquants!E$1:F$900,2,0))</f>
        <v/>
      </c>
      <c r="C755" s="0" t="str">
        <f aca="false">IF(A755="","",SUMIFS(Manquants!AI:AI,Manquants!E:E,A755))</f>
        <v/>
      </c>
      <c r="J755" s="67" t="str">
        <f aca="false">IF($B755=J$1,$C755,"")</f>
        <v/>
      </c>
      <c r="N755" s="63" t="str">
        <f aca="false">IF($B755=N$1,$C755,"")</f>
        <v/>
      </c>
      <c r="R755" s="71" t="str">
        <f aca="false">IF($B755=R$1,$C755,"")</f>
        <v/>
      </c>
      <c r="V755" s="67" t="str">
        <f aca="false">IF($B755=V$1,$C755,"")</f>
        <v/>
      </c>
      <c r="Z755" s="63" t="str">
        <f aca="false">IF($B755=Z$1,$C755,"")</f>
        <v/>
      </c>
      <c r="AD755" s="71" t="str">
        <f aca="false">IF($B755=AD$1,$C755,"")</f>
        <v/>
      </c>
      <c r="AH755" s="67" t="str">
        <f aca="false">IF($B755=AH$1,$C755,"")</f>
        <v/>
      </c>
      <c r="AL755" s="63" t="str">
        <f aca="false">IF($B755=AL$1,$C755,"")</f>
        <v/>
      </c>
      <c r="AP755" s="71" t="str">
        <f aca="false">IF($B755=AP$1,$C755,"")</f>
        <v/>
      </c>
      <c r="AT755" s="67" t="str">
        <f aca="false">IF($B755=AT$1,$C755,"")</f>
        <v/>
      </c>
      <c r="AX755" s="63" t="str">
        <f aca="false">IF($B755=AX$1,$C755,"")</f>
        <v/>
      </c>
      <c r="BB755" s="71" t="str">
        <f aca="false">IF($B755=BB$1,$C755,"")</f>
        <v/>
      </c>
      <c r="BC755" s="75"/>
      <c r="BD755" s="75"/>
      <c r="BE755" s="75"/>
      <c r="BF755" s="67" t="str">
        <f aca="false">IF($B755=BF$1,$C755,"")</f>
        <v/>
      </c>
      <c r="BJ755" s="63" t="str">
        <f aca="false">IF($B755=BJ$1,$C755,"")</f>
        <v/>
      </c>
      <c r="BN755" s="6"/>
      <c r="BO755" s="2"/>
      <c r="BP755" s="2"/>
    </row>
    <row r="756" customFormat="false" ht="12.8" hidden="false" customHeight="false" outlineLevel="0" collapsed="false">
      <c r="A756" s="0" t="str">
        <f aca="false">IFERROR(IF(SMALL(Manquants!E$2:E$900,ROW()-1)=SMALL(Manquants!E$2:E$900,ROW()),"",SMALL(Manquants!E$2:E$900,ROW()-1)),"")</f>
        <v/>
      </c>
      <c r="B756" s="0" t="str">
        <f aca="false">IF(A756="","",VLOOKUP(A756,Manquants!E$1:F$900,2,0))</f>
        <v/>
      </c>
      <c r="C756" s="0" t="str">
        <f aca="false">IF(A756="","",SUMIFS(Manquants!AI:AI,Manquants!E:E,A756))</f>
        <v/>
      </c>
      <c r="J756" s="67" t="str">
        <f aca="false">IF($B756=J$1,$C756,"")</f>
        <v/>
      </c>
      <c r="N756" s="63" t="str">
        <f aca="false">IF($B756=N$1,$C756,"")</f>
        <v/>
      </c>
      <c r="R756" s="71" t="str">
        <f aca="false">IF($B756=R$1,$C756,"")</f>
        <v/>
      </c>
      <c r="V756" s="67" t="str">
        <f aca="false">IF($B756=V$1,$C756,"")</f>
        <v/>
      </c>
      <c r="Z756" s="63" t="str">
        <f aca="false">IF($B756=Z$1,$C756,"")</f>
        <v/>
      </c>
      <c r="AD756" s="71" t="str">
        <f aca="false">IF($B756=AD$1,$C756,"")</f>
        <v/>
      </c>
      <c r="AH756" s="67" t="str">
        <f aca="false">IF($B756=AH$1,$C756,"")</f>
        <v/>
      </c>
      <c r="AL756" s="63" t="str">
        <f aca="false">IF($B756=AL$1,$C756,"")</f>
        <v/>
      </c>
      <c r="AP756" s="71" t="str">
        <f aca="false">IF($B756=AP$1,$C756,"")</f>
        <v/>
      </c>
      <c r="AT756" s="67" t="str">
        <f aca="false">IF($B756=AT$1,$C756,"")</f>
        <v/>
      </c>
      <c r="AX756" s="63" t="str">
        <f aca="false">IF($B756=AX$1,$C756,"")</f>
        <v/>
      </c>
      <c r="BB756" s="71" t="str">
        <f aca="false">IF($B756=BB$1,$C756,"")</f>
        <v/>
      </c>
      <c r="BC756" s="75"/>
      <c r="BD756" s="75"/>
      <c r="BE756" s="75"/>
      <c r="BF756" s="67" t="str">
        <f aca="false">IF($B756=BF$1,$C756,"")</f>
        <v/>
      </c>
      <c r="BJ756" s="63" t="str">
        <f aca="false">IF($B756=BJ$1,$C756,"")</f>
        <v/>
      </c>
      <c r="BN756" s="6"/>
      <c r="BO756" s="2"/>
      <c r="BP756" s="2"/>
    </row>
    <row r="757" customFormat="false" ht="12.8" hidden="false" customHeight="false" outlineLevel="0" collapsed="false">
      <c r="A757" s="0" t="str">
        <f aca="false">IFERROR(IF(SMALL(Manquants!E$2:E$900,ROW()-1)=SMALL(Manquants!E$2:E$900,ROW()),"",SMALL(Manquants!E$2:E$900,ROW()-1)),"")</f>
        <v/>
      </c>
      <c r="B757" s="0" t="str">
        <f aca="false">IF(A757="","",VLOOKUP(A757,Manquants!E$1:F$900,2,0))</f>
        <v/>
      </c>
      <c r="C757" s="0" t="str">
        <f aca="false">IF(A757="","",SUMIFS(Manquants!AI:AI,Manquants!E:E,A757))</f>
        <v/>
      </c>
      <c r="J757" s="67" t="str">
        <f aca="false">IF($B757=J$1,$C757,"")</f>
        <v/>
      </c>
      <c r="N757" s="63" t="str">
        <f aca="false">IF($B757=N$1,$C757,"")</f>
        <v/>
      </c>
      <c r="R757" s="71" t="str">
        <f aca="false">IF($B757=R$1,$C757,"")</f>
        <v/>
      </c>
      <c r="V757" s="67" t="str">
        <f aca="false">IF($B757=V$1,$C757,"")</f>
        <v/>
      </c>
      <c r="Z757" s="63" t="str">
        <f aca="false">IF($B757=Z$1,$C757,"")</f>
        <v/>
      </c>
      <c r="AD757" s="71" t="str">
        <f aca="false">IF($B757=AD$1,$C757,"")</f>
        <v/>
      </c>
      <c r="AH757" s="67" t="str">
        <f aca="false">IF($B757=AH$1,$C757,"")</f>
        <v/>
      </c>
      <c r="AL757" s="63" t="str">
        <f aca="false">IF($B757=AL$1,$C757,"")</f>
        <v/>
      </c>
      <c r="AP757" s="71" t="str">
        <f aca="false">IF($B757=AP$1,$C757,"")</f>
        <v/>
      </c>
      <c r="AT757" s="67" t="str">
        <f aca="false">IF($B757=AT$1,$C757,"")</f>
        <v/>
      </c>
      <c r="AX757" s="63" t="str">
        <f aca="false">IF($B757=AX$1,$C757,"")</f>
        <v/>
      </c>
      <c r="BB757" s="71" t="str">
        <f aca="false">IF($B757=BB$1,$C757,"")</f>
        <v/>
      </c>
      <c r="BC757" s="75"/>
      <c r="BD757" s="75"/>
      <c r="BE757" s="75"/>
      <c r="BF757" s="67" t="str">
        <f aca="false">IF($B757=BF$1,$C757,"")</f>
        <v/>
      </c>
      <c r="BJ757" s="63" t="str">
        <f aca="false">IF($B757=BJ$1,$C757,"")</f>
        <v/>
      </c>
      <c r="BN757" s="6"/>
      <c r="BO757" s="2"/>
      <c r="BP757" s="2"/>
    </row>
    <row r="758" customFormat="false" ht="12.8" hidden="false" customHeight="false" outlineLevel="0" collapsed="false">
      <c r="A758" s="0" t="str">
        <f aca="false">IFERROR(IF(SMALL(Manquants!E$2:E$900,ROW()-1)=SMALL(Manquants!E$2:E$900,ROW()),"",SMALL(Manquants!E$2:E$900,ROW()-1)),"")</f>
        <v/>
      </c>
      <c r="B758" s="0" t="str">
        <f aca="false">IF(A758="","",VLOOKUP(A758,Manquants!E$1:F$900,2,0))</f>
        <v/>
      </c>
      <c r="C758" s="0" t="str">
        <f aca="false">IF(A758="","",SUMIFS(Manquants!AI:AI,Manquants!E:E,A758))</f>
        <v/>
      </c>
      <c r="J758" s="67" t="str">
        <f aca="false">IF($B758=J$1,$C758,"")</f>
        <v/>
      </c>
      <c r="N758" s="63" t="str">
        <f aca="false">IF($B758=N$1,$C758,"")</f>
        <v/>
      </c>
      <c r="R758" s="71" t="str">
        <f aca="false">IF($B758=R$1,$C758,"")</f>
        <v/>
      </c>
      <c r="V758" s="67" t="str">
        <f aca="false">IF($B758=V$1,$C758,"")</f>
        <v/>
      </c>
      <c r="Z758" s="63" t="str">
        <f aca="false">IF($B758=Z$1,$C758,"")</f>
        <v/>
      </c>
      <c r="AD758" s="71" t="str">
        <f aca="false">IF($B758=AD$1,$C758,"")</f>
        <v/>
      </c>
      <c r="AH758" s="67" t="str">
        <f aca="false">IF($B758=AH$1,$C758,"")</f>
        <v/>
      </c>
      <c r="AL758" s="63" t="str">
        <f aca="false">IF($B758=AL$1,$C758,"")</f>
        <v/>
      </c>
      <c r="AP758" s="71" t="str">
        <f aca="false">IF($B758=AP$1,$C758,"")</f>
        <v/>
      </c>
      <c r="AT758" s="67" t="str">
        <f aca="false">IF($B758=AT$1,$C758,"")</f>
        <v/>
      </c>
      <c r="AX758" s="63" t="str">
        <f aca="false">IF($B758=AX$1,$C758,"")</f>
        <v/>
      </c>
      <c r="BB758" s="71" t="str">
        <f aca="false">IF($B758=BB$1,$C758,"")</f>
        <v/>
      </c>
      <c r="BC758" s="75"/>
      <c r="BD758" s="75"/>
      <c r="BE758" s="75"/>
      <c r="BF758" s="67" t="str">
        <f aca="false">IF($B758=BF$1,$C758,"")</f>
        <v/>
      </c>
      <c r="BJ758" s="63" t="str">
        <f aca="false">IF($B758=BJ$1,$C758,"")</f>
        <v/>
      </c>
      <c r="BN758" s="6"/>
      <c r="BO758" s="2"/>
      <c r="BP758" s="2"/>
    </row>
    <row r="759" customFormat="false" ht="12.8" hidden="false" customHeight="false" outlineLevel="0" collapsed="false">
      <c r="A759" s="0" t="str">
        <f aca="false">IFERROR(IF(SMALL(Manquants!E$2:E$900,ROW()-1)=SMALL(Manquants!E$2:E$900,ROW()),"",SMALL(Manquants!E$2:E$900,ROW()-1)),"")</f>
        <v/>
      </c>
      <c r="B759" s="0" t="str">
        <f aca="false">IF(A759="","",VLOOKUP(A759,Manquants!E$1:F$900,2,0))</f>
        <v/>
      </c>
      <c r="C759" s="0" t="str">
        <f aca="false">IF(A759="","",SUMIFS(Manquants!AI:AI,Manquants!E:E,A759))</f>
        <v/>
      </c>
      <c r="J759" s="67" t="str">
        <f aca="false">IF($B759=J$1,$C759,"")</f>
        <v/>
      </c>
      <c r="N759" s="63" t="str">
        <f aca="false">IF($B759=N$1,$C759,"")</f>
        <v/>
      </c>
      <c r="R759" s="71" t="str">
        <f aca="false">IF($B759=R$1,$C759,"")</f>
        <v/>
      </c>
      <c r="V759" s="67" t="str">
        <f aca="false">IF($B759=V$1,$C759,"")</f>
        <v/>
      </c>
      <c r="Z759" s="63" t="str">
        <f aca="false">IF($B759=Z$1,$C759,"")</f>
        <v/>
      </c>
      <c r="AD759" s="71" t="str">
        <f aca="false">IF($B759=AD$1,$C759,"")</f>
        <v/>
      </c>
      <c r="AH759" s="67" t="str">
        <f aca="false">IF($B759=AH$1,$C759,"")</f>
        <v/>
      </c>
      <c r="AL759" s="63" t="str">
        <f aca="false">IF($B759=AL$1,$C759,"")</f>
        <v/>
      </c>
      <c r="AP759" s="71" t="str">
        <f aca="false">IF($B759=AP$1,$C759,"")</f>
        <v/>
      </c>
      <c r="AT759" s="67" t="str">
        <f aca="false">IF($B759=AT$1,$C759,"")</f>
        <v/>
      </c>
      <c r="AX759" s="63" t="str">
        <f aca="false">IF($B759=AX$1,$C759,"")</f>
        <v/>
      </c>
      <c r="BB759" s="71" t="str">
        <f aca="false">IF($B759=BB$1,$C759,"")</f>
        <v/>
      </c>
      <c r="BC759" s="75"/>
      <c r="BD759" s="75"/>
      <c r="BE759" s="75"/>
      <c r="BF759" s="67" t="str">
        <f aca="false">IF($B759=BF$1,$C759,"")</f>
        <v/>
      </c>
      <c r="BJ759" s="63" t="str">
        <f aca="false">IF($B759=BJ$1,$C759,"")</f>
        <v/>
      </c>
      <c r="BN759" s="6"/>
      <c r="BO759" s="2"/>
      <c r="BP759" s="2"/>
    </row>
    <row r="760" customFormat="false" ht="12.8" hidden="false" customHeight="false" outlineLevel="0" collapsed="false">
      <c r="A760" s="0" t="str">
        <f aca="false">IFERROR(IF(SMALL(Manquants!E$2:E$900,ROW()-1)=SMALL(Manquants!E$2:E$900,ROW()),"",SMALL(Manquants!E$2:E$900,ROW()-1)),"")</f>
        <v/>
      </c>
      <c r="B760" s="0" t="str">
        <f aca="false">IF(A760="","",VLOOKUP(A760,Manquants!E$1:F$900,2,0))</f>
        <v/>
      </c>
      <c r="C760" s="0" t="str">
        <f aca="false">IF(A760="","",SUMIFS(Manquants!AI:AI,Manquants!E:E,A760))</f>
        <v/>
      </c>
      <c r="J760" s="67" t="str">
        <f aca="false">IF($B760=J$1,$C760,"")</f>
        <v/>
      </c>
      <c r="N760" s="63" t="str">
        <f aca="false">IF($B760=N$1,$C760,"")</f>
        <v/>
      </c>
      <c r="R760" s="71" t="str">
        <f aca="false">IF($B760=R$1,$C760,"")</f>
        <v/>
      </c>
      <c r="V760" s="67" t="str">
        <f aca="false">IF($B760=V$1,$C760,"")</f>
        <v/>
      </c>
      <c r="Z760" s="63" t="str">
        <f aca="false">IF($B760=Z$1,$C760,"")</f>
        <v/>
      </c>
      <c r="AD760" s="71" t="str">
        <f aca="false">IF($B760=AD$1,$C760,"")</f>
        <v/>
      </c>
      <c r="AH760" s="67" t="str">
        <f aca="false">IF($B760=AH$1,$C760,"")</f>
        <v/>
      </c>
      <c r="AL760" s="63" t="str">
        <f aca="false">IF($B760=AL$1,$C760,"")</f>
        <v/>
      </c>
      <c r="AP760" s="71" t="str">
        <f aca="false">IF($B760=AP$1,$C760,"")</f>
        <v/>
      </c>
      <c r="AT760" s="67" t="str">
        <f aca="false">IF($B760=AT$1,$C760,"")</f>
        <v/>
      </c>
      <c r="AX760" s="63" t="str">
        <f aca="false">IF($B760=AX$1,$C760,"")</f>
        <v/>
      </c>
      <c r="BB760" s="71" t="str">
        <f aca="false">IF($B760=BB$1,$C760,"")</f>
        <v/>
      </c>
      <c r="BC760" s="75"/>
      <c r="BD760" s="75"/>
      <c r="BE760" s="75"/>
      <c r="BF760" s="67" t="str">
        <f aca="false">IF($B760=BF$1,$C760,"")</f>
        <v/>
      </c>
      <c r="BJ760" s="63" t="str">
        <f aca="false">IF($B760=BJ$1,$C760,"")</f>
        <v/>
      </c>
      <c r="BN760" s="6"/>
      <c r="BO760" s="2"/>
      <c r="BP760" s="2"/>
    </row>
    <row r="761" customFormat="false" ht="12.8" hidden="false" customHeight="false" outlineLevel="0" collapsed="false">
      <c r="A761" s="0" t="str">
        <f aca="false">IFERROR(IF(SMALL(Manquants!E$2:E$900,ROW()-1)=SMALL(Manquants!E$2:E$900,ROW()),"",SMALL(Manquants!E$2:E$900,ROW()-1)),"")</f>
        <v/>
      </c>
      <c r="B761" s="0" t="str">
        <f aca="false">IF(A761="","",VLOOKUP(A761,Manquants!E$1:F$900,2,0))</f>
        <v/>
      </c>
      <c r="C761" s="0" t="str">
        <f aca="false">IF(A761="","",SUMIFS(Manquants!AI:AI,Manquants!E:E,A761))</f>
        <v/>
      </c>
      <c r="J761" s="67" t="str">
        <f aca="false">IF($B761=J$1,$C761,"")</f>
        <v/>
      </c>
      <c r="N761" s="63" t="str">
        <f aca="false">IF($B761=N$1,$C761,"")</f>
        <v/>
      </c>
      <c r="R761" s="71" t="str">
        <f aca="false">IF($B761=R$1,$C761,"")</f>
        <v/>
      </c>
      <c r="V761" s="67" t="str">
        <f aca="false">IF($B761=V$1,$C761,"")</f>
        <v/>
      </c>
      <c r="Z761" s="63" t="str">
        <f aca="false">IF($B761=Z$1,$C761,"")</f>
        <v/>
      </c>
      <c r="AD761" s="71" t="str">
        <f aca="false">IF($B761=AD$1,$C761,"")</f>
        <v/>
      </c>
      <c r="AH761" s="67" t="str">
        <f aca="false">IF($B761=AH$1,$C761,"")</f>
        <v/>
      </c>
      <c r="AL761" s="63" t="str">
        <f aca="false">IF($B761=AL$1,$C761,"")</f>
        <v/>
      </c>
      <c r="AP761" s="71" t="str">
        <f aca="false">IF($B761=AP$1,$C761,"")</f>
        <v/>
      </c>
      <c r="AT761" s="67" t="str">
        <f aca="false">IF($B761=AT$1,$C761,"")</f>
        <v/>
      </c>
      <c r="AX761" s="63" t="str">
        <f aca="false">IF($B761=AX$1,$C761,"")</f>
        <v/>
      </c>
      <c r="BB761" s="71" t="str">
        <f aca="false">IF($B761=BB$1,$C761,"")</f>
        <v/>
      </c>
      <c r="BC761" s="75"/>
      <c r="BD761" s="75"/>
      <c r="BE761" s="75"/>
      <c r="BF761" s="67" t="str">
        <f aca="false">IF($B761=BF$1,$C761,"")</f>
        <v/>
      </c>
      <c r="BJ761" s="63" t="str">
        <f aca="false">IF($B761=BJ$1,$C761,"")</f>
        <v/>
      </c>
      <c r="BN761" s="6"/>
      <c r="BO761" s="2"/>
      <c r="BP761" s="2"/>
    </row>
    <row r="762" customFormat="false" ht="12.8" hidden="false" customHeight="false" outlineLevel="0" collapsed="false">
      <c r="A762" s="0" t="str">
        <f aca="false">IFERROR(IF(SMALL(Manquants!E$2:E$900,ROW()-1)=SMALL(Manquants!E$2:E$900,ROW()),"",SMALL(Manquants!E$2:E$900,ROW()-1)),"")</f>
        <v/>
      </c>
      <c r="B762" s="0" t="str">
        <f aca="false">IF(A762="","",VLOOKUP(A762,Manquants!E$1:F$900,2,0))</f>
        <v/>
      </c>
      <c r="C762" s="0" t="str">
        <f aca="false">IF(A762="","",SUMIFS(Manquants!AI:AI,Manquants!E:E,A762))</f>
        <v/>
      </c>
      <c r="J762" s="67" t="str">
        <f aca="false">IF($B762=J$1,$C762,"")</f>
        <v/>
      </c>
      <c r="N762" s="63" t="str">
        <f aca="false">IF($B762=N$1,$C762,"")</f>
        <v/>
      </c>
      <c r="R762" s="71" t="str">
        <f aca="false">IF($B762=R$1,$C762,"")</f>
        <v/>
      </c>
      <c r="V762" s="67" t="str">
        <f aca="false">IF($B762=V$1,$C762,"")</f>
        <v/>
      </c>
      <c r="Z762" s="63" t="str">
        <f aca="false">IF($B762=Z$1,$C762,"")</f>
        <v/>
      </c>
      <c r="AD762" s="71" t="str">
        <f aca="false">IF($B762=AD$1,$C762,"")</f>
        <v/>
      </c>
      <c r="AH762" s="67" t="str">
        <f aca="false">IF($B762=AH$1,$C762,"")</f>
        <v/>
      </c>
      <c r="AL762" s="63" t="str">
        <f aca="false">IF($B762=AL$1,$C762,"")</f>
        <v/>
      </c>
      <c r="AP762" s="71" t="str">
        <f aca="false">IF($B762=AP$1,$C762,"")</f>
        <v/>
      </c>
      <c r="AT762" s="67" t="str">
        <f aca="false">IF($B762=AT$1,$C762,"")</f>
        <v/>
      </c>
      <c r="AX762" s="63" t="str">
        <f aca="false">IF($B762=AX$1,$C762,"")</f>
        <v/>
      </c>
      <c r="BB762" s="71" t="str">
        <f aca="false">IF($B762=BB$1,$C762,"")</f>
        <v/>
      </c>
      <c r="BC762" s="75"/>
      <c r="BD762" s="75"/>
      <c r="BE762" s="75"/>
      <c r="BF762" s="67" t="str">
        <f aca="false">IF($B762=BF$1,$C762,"")</f>
        <v/>
      </c>
      <c r="BJ762" s="63" t="str">
        <f aca="false">IF($B762=BJ$1,$C762,"")</f>
        <v/>
      </c>
      <c r="BN762" s="6"/>
      <c r="BO762" s="2"/>
      <c r="BP762" s="2"/>
    </row>
    <row r="763" customFormat="false" ht="12.8" hidden="false" customHeight="false" outlineLevel="0" collapsed="false">
      <c r="A763" s="0" t="str">
        <f aca="false">IFERROR(IF(SMALL(Manquants!E$2:E$900,ROW()-1)=SMALL(Manquants!E$2:E$900,ROW()),"",SMALL(Manquants!E$2:E$900,ROW()-1)),"")</f>
        <v/>
      </c>
      <c r="B763" s="0" t="str">
        <f aca="false">IF(A763="","",VLOOKUP(A763,Manquants!E$1:F$900,2,0))</f>
        <v/>
      </c>
      <c r="C763" s="0" t="str">
        <f aca="false">IF(A763="","",SUMIFS(Manquants!AI:AI,Manquants!E:E,A763))</f>
        <v/>
      </c>
      <c r="J763" s="67" t="str">
        <f aca="false">IF($B763=J$1,$C763,"")</f>
        <v/>
      </c>
      <c r="N763" s="63" t="str">
        <f aca="false">IF($B763=N$1,$C763,"")</f>
        <v/>
      </c>
      <c r="R763" s="71" t="str">
        <f aca="false">IF($B763=R$1,$C763,"")</f>
        <v/>
      </c>
      <c r="V763" s="67" t="str">
        <f aca="false">IF($B763=V$1,$C763,"")</f>
        <v/>
      </c>
      <c r="Z763" s="63" t="str">
        <f aca="false">IF($B763=Z$1,$C763,"")</f>
        <v/>
      </c>
      <c r="AD763" s="71" t="str">
        <f aca="false">IF($B763=AD$1,$C763,"")</f>
        <v/>
      </c>
      <c r="AH763" s="67" t="str">
        <f aca="false">IF($B763=AH$1,$C763,"")</f>
        <v/>
      </c>
      <c r="AL763" s="63" t="str">
        <f aca="false">IF($B763=AL$1,$C763,"")</f>
        <v/>
      </c>
      <c r="AP763" s="71" t="str">
        <f aca="false">IF($B763=AP$1,$C763,"")</f>
        <v/>
      </c>
      <c r="AT763" s="67" t="str">
        <f aca="false">IF($B763=AT$1,$C763,"")</f>
        <v/>
      </c>
      <c r="AX763" s="63" t="str">
        <f aca="false">IF($B763=AX$1,$C763,"")</f>
        <v/>
      </c>
      <c r="BB763" s="71" t="str">
        <f aca="false">IF($B763=BB$1,$C763,"")</f>
        <v/>
      </c>
      <c r="BC763" s="75"/>
      <c r="BD763" s="75"/>
      <c r="BE763" s="75"/>
      <c r="BF763" s="67" t="str">
        <f aca="false">IF($B763=BF$1,$C763,"")</f>
        <v/>
      </c>
      <c r="BJ763" s="63" t="str">
        <f aca="false">IF($B763=BJ$1,$C763,"")</f>
        <v/>
      </c>
      <c r="BN763" s="6"/>
      <c r="BO763" s="2"/>
      <c r="BP763" s="2"/>
    </row>
    <row r="764" customFormat="false" ht="12.8" hidden="false" customHeight="false" outlineLevel="0" collapsed="false">
      <c r="A764" s="0" t="str">
        <f aca="false">IFERROR(IF(SMALL(Manquants!E$2:E$900,ROW()-1)=SMALL(Manquants!E$2:E$900,ROW()),"",SMALL(Manquants!E$2:E$900,ROW()-1)),"")</f>
        <v/>
      </c>
      <c r="B764" s="0" t="str">
        <f aca="false">IF(A764="","",VLOOKUP(A764,Manquants!E$1:F$900,2,0))</f>
        <v/>
      </c>
      <c r="C764" s="0" t="str">
        <f aca="false">IF(A764="","",SUMIFS(Manquants!AI:AI,Manquants!E:E,A764))</f>
        <v/>
      </c>
      <c r="J764" s="67" t="str">
        <f aca="false">IF($B764=J$1,$C764,"")</f>
        <v/>
      </c>
      <c r="N764" s="63" t="str">
        <f aca="false">IF($B764=N$1,$C764,"")</f>
        <v/>
      </c>
      <c r="R764" s="71" t="str">
        <f aca="false">IF($B764=R$1,$C764,"")</f>
        <v/>
      </c>
      <c r="V764" s="67" t="str">
        <f aca="false">IF($B764=V$1,$C764,"")</f>
        <v/>
      </c>
      <c r="Z764" s="63" t="str">
        <f aca="false">IF($B764=Z$1,$C764,"")</f>
        <v/>
      </c>
      <c r="AD764" s="71" t="str">
        <f aca="false">IF($B764=AD$1,$C764,"")</f>
        <v/>
      </c>
      <c r="AH764" s="67" t="str">
        <f aca="false">IF($B764=AH$1,$C764,"")</f>
        <v/>
      </c>
      <c r="AL764" s="63" t="str">
        <f aca="false">IF($B764=AL$1,$C764,"")</f>
        <v/>
      </c>
      <c r="AP764" s="71" t="str">
        <f aca="false">IF($B764=AP$1,$C764,"")</f>
        <v/>
      </c>
      <c r="AT764" s="67" t="str">
        <f aca="false">IF($B764=AT$1,$C764,"")</f>
        <v/>
      </c>
      <c r="AX764" s="63" t="str">
        <f aca="false">IF($B764=AX$1,$C764,"")</f>
        <v/>
      </c>
      <c r="BB764" s="71" t="str">
        <f aca="false">IF($B764=BB$1,$C764,"")</f>
        <v/>
      </c>
      <c r="BC764" s="75"/>
      <c r="BD764" s="75"/>
      <c r="BE764" s="75"/>
      <c r="BF764" s="67" t="str">
        <f aca="false">IF($B764=BF$1,$C764,"")</f>
        <v/>
      </c>
      <c r="BJ764" s="63" t="str">
        <f aca="false">IF($B764=BJ$1,$C764,"")</f>
        <v/>
      </c>
      <c r="BN764" s="6"/>
      <c r="BO764" s="2"/>
      <c r="BP764" s="2"/>
    </row>
    <row r="765" customFormat="false" ht="12.8" hidden="false" customHeight="false" outlineLevel="0" collapsed="false">
      <c r="A765" s="0" t="str">
        <f aca="false">IFERROR(IF(SMALL(Manquants!E$2:E$900,ROW()-1)=SMALL(Manquants!E$2:E$900,ROW()),"",SMALL(Manquants!E$2:E$900,ROW()-1)),"")</f>
        <v/>
      </c>
      <c r="B765" s="0" t="str">
        <f aca="false">IF(A765="","",VLOOKUP(A765,Manquants!E$1:F$900,2,0))</f>
        <v/>
      </c>
      <c r="C765" s="0" t="str">
        <f aca="false">IF(A765="","",SUMIFS(Manquants!AI:AI,Manquants!E:E,A765))</f>
        <v/>
      </c>
      <c r="J765" s="67" t="str">
        <f aca="false">IF($B765=J$1,$C765,"")</f>
        <v/>
      </c>
      <c r="N765" s="63" t="str">
        <f aca="false">IF($B765=N$1,$C765,"")</f>
        <v/>
      </c>
      <c r="R765" s="71" t="str">
        <f aca="false">IF($B765=R$1,$C765,"")</f>
        <v/>
      </c>
      <c r="V765" s="67" t="str">
        <f aca="false">IF($B765=V$1,$C765,"")</f>
        <v/>
      </c>
      <c r="Z765" s="63" t="str">
        <f aca="false">IF($B765=Z$1,$C765,"")</f>
        <v/>
      </c>
      <c r="AD765" s="71" t="str">
        <f aca="false">IF($B765=AD$1,$C765,"")</f>
        <v/>
      </c>
      <c r="AH765" s="67" t="str">
        <f aca="false">IF($B765=AH$1,$C765,"")</f>
        <v/>
      </c>
      <c r="AL765" s="63" t="str">
        <f aca="false">IF($B765=AL$1,$C765,"")</f>
        <v/>
      </c>
      <c r="AP765" s="71" t="str">
        <f aca="false">IF($B765=AP$1,$C765,"")</f>
        <v/>
      </c>
      <c r="AT765" s="67" t="str">
        <f aca="false">IF($B765=AT$1,$C765,"")</f>
        <v/>
      </c>
      <c r="AX765" s="63" t="str">
        <f aca="false">IF($B765=AX$1,$C765,"")</f>
        <v/>
      </c>
      <c r="BB765" s="71" t="str">
        <f aca="false">IF($B765=BB$1,$C765,"")</f>
        <v/>
      </c>
      <c r="BC765" s="75"/>
      <c r="BD765" s="75"/>
      <c r="BE765" s="75"/>
      <c r="BF765" s="67" t="str">
        <f aca="false">IF($B765=BF$1,$C765,"")</f>
        <v/>
      </c>
      <c r="BJ765" s="63" t="str">
        <f aca="false">IF($B765=BJ$1,$C765,"")</f>
        <v/>
      </c>
      <c r="BN765" s="6"/>
      <c r="BO765" s="2"/>
      <c r="BP765" s="2"/>
    </row>
    <row r="766" customFormat="false" ht="12.8" hidden="false" customHeight="false" outlineLevel="0" collapsed="false">
      <c r="A766" s="0" t="str">
        <f aca="false">IFERROR(IF(SMALL(Manquants!E$2:E$900,ROW()-1)=SMALL(Manquants!E$2:E$900,ROW()),"",SMALL(Manquants!E$2:E$900,ROW()-1)),"")</f>
        <v/>
      </c>
      <c r="B766" s="0" t="str">
        <f aca="false">IF(A766="","",VLOOKUP(A766,Manquants!E$1:F$900,2,0))</f>
        <v/>
      </c>
      <c r="C766" s="0" t="str">
        <f aca="false">IF(A766="","",SUMIFS(Manquants!AI:AI,Manquants!E:E,A766))</f>
        <v/>
      </c>
      <c r="J766" s="67" t="str">
        <f aca="false">IF($B766=J$1,$C766,"")</f>
        <v/>
      </c>
      <c r="N766" s="63" t="str">
        <f aca="false">IF($B766=N$1,$C766,"")</f>
        <v/>
      </c>
      <c r="R766" s="71" t="str">
        <f aca="false">IF($B766=R$1,$C766,"")</f>
        <v/>
      </c>
      <c r="V766" s="67" t="str">
        <f aca="false">IF($B766=V$1,$C766,"")</f>
        <v/>
      </c>
      <c r="Z766" s="63" t="str">
        <f aca="false">IF($B766=Z$1,$C766,"")</f>
        <v/>
      </c>
      <c r="AD766" s="71" t="str">
        <f aca="false">IF($B766=AD$1,$C766,"")</f>
        <v/>
      </c>
      <c r="AH766" s="67" t="str">
        <f aca="false">IF($B766=AH$1,$C766,"")</f>
        <v/>
      </c>
      <c r="AL766" s="63" t="str">
        <f aca="false">IF($B766=AL$1,$C766,"")</f>
        <v/>
      </c>
      <c r="AP766" s="71" t="str">
        <f aca="false">IF($B766=AP$1,$C766,"")</f>
        <v/>
      </c>
      <c r="AT766" s="67" t="str">
        <f aca="false">IF($B766=AT$1,$C766,"")</f>
        <v/>
      </c>
      <c r="AX766" s="63" t="str">
        <f aca="false">IF($B766=AX$1,$C766,"")</f>
        <v/>
      </c>
      <c r="BB766" s="71" t="str">
        <f aca="false">IF($B766=BB$1,$C766,"")</f>
        <v/>
      </c>
      <c r="BC766" s="75"/>
      <c r="BD766" s="75"/>
      <c r="BE766" s="75"/>
      <c r="BF766" s="67" t="str">
        <f aca="false">IF($B766=BF$1,$C766,"")</f>
        <v/>
      </c>
      <c r="BJ766" s="63" t="str">
        <f aca="false">IF($B766=BJ$1,$C766,"")</f>
        <v/>
      </c>
      <c r="BN766" s="6"/>
      <c r="BO766" s="2"/>
      <c r="BP766" s="2"/>
    </row>
    <row r="767" customFormat="false" ht="12.8" hidden="false" customHeight="false" outlineLevel="0" collapsed="false">
      <c r="A767" s="0" t="str">
        <f aca="false">IFERROR(IF(SMALL(Manquants!E$2:E$900,ROW()-1)=SMALL(Manquants!E$2:E$900,ROW()),"",SMALL(Manquants!E$2:E$900,ROW()-1)),"")</f>
        <v/>
      </c>
      <c r="B767" s="0" t="str">
        <f aca="false">IF(A767="","",VLOOKUP(A767,Manquants!E$1:F$900,2,0))</f>
        <v/>
      </c>
      <c r="C767" s="0" t="str">
        <f aca="false">IF(A767="","",SUMIFS(Manquants!AI:AI,Manquants!E:E,A767))</f>
        <v/>
      </c>
      <c r="J767" s="67" t="str">
        <f aca="false">IF($B767=J$1,$C767,"")</f>
        <v/>
      </c>
      <c r="N767" s="63" t="str">
        <f aca="false">IF($B767=N$1,$C767,"")</f>
        <v/>
      </c>
      <c r="R767" s="71" t="str">
        <f aca="false">IF($B767=R$1,$C767,"")</f>
        <v/>
      </c>
      <c r="V767" s="67" t="str">
        <f aca="false">IF($B767=V$1,$C767,"")</f>
        <v/>
      </c>
      <c r="Z767" s="63" t="str">
        <f aca="false">IF($B767=Z$1,$C767,"")</f>
        <v/>
      </c>
      <c r="AD767" s="71" t="str">
        <f aca="false">IF($B767=AD$1,$C767,"")</f>
        <v/>
      </c>
      <c r="AH767" s="67" t="str">
        <f aca="false">IF($B767=AH$1,$C767,"")</f>
        <v/>
      </c>
      <c r="AL767" s="63" t="str">
        <f aca="false">IF($B767=AL$1,$C767,"")</f>
        <v/>
      </c>
      <c r="AP767" s="71" t="str">
        <f aca="false">IF($B767=AP$1,$C767,"")</f>
        <v/>
      </c>
      <c r="AT767" s="67" t="str">
        <f aca="false">IF($B767=AT$1,$C767,"")</f>
        <v/>
      </c>
      <c r="AX767" s="63" t="str">
        <f aca="false">IF($B767=AX$1,$C767,"")</f>
        <v/>
      </c>
      <c r="BB767" s="71" t="str">
        <f aca="false">IF($B767=BB$1,$C767,"")</f>
        <v/>
      </c>
      <c r="BC767" s="75"/>
      <c r="BD767" s="75"/>
      <c r="BE767" s="75"/>
      <c r="BF767" s="67" t="str">
        <f aca="false">IF($B767=BF$1,$C767,"")</f>
        <v/>
      </c>
      <c r="BJ767" s="63" t="str">
        <f aca="false">IF($B767=BJ$1,$C767,"")</f>
        <v/>
      </c>
      <c r="BN767" s="6"/>
      <c r="BO767" s="2"/>
      <c r="BP767" s="2"/>
    </row>
    <row r="768" customFormat="false" ht="12.8" hidden="false" customHeight="false" outlineLevel="0" collapsed="false">
      <c r="A768" s="0" t="str">
        <f aca="false">IFERROR(IF(SMALL(Manquants!E$2:E$900,ROW()-1)=SMALL(Manquants!E$2:E$900,ROW()),"",SMALL(Manquants!E$2:E$900,ROW()-1)),"")</f>
        <v/>
      </c>
      <c r="B768" s="0" t="str">
        <f aca="false">IF(A768="","",VLOOKUP(A768,Manquants!E$1:F$900,2,0))</f>
        <v/>
      </c>
      <c r="C768" s="0" t="str">
        <f aca="false">IF(A768="","",SUMIFS(Manquants!AI:AI,Manquants!E:E,A768))</f>
        <v/>
      </c>
      <c r="J768" s="67" t="str">
        <f aca="false">IF($B768=J$1,$C768,"")</f>
        <v/>
      </c>
      <c r="N768" s="63" t="str">
        <f aca="false">IF($B768=N$1,$C768,"")</f>
        <v/>
      </c>
      <c r="R768" s="71" t="str">
        <f aca="false">IF($B768=R$1,$C768,"")</f>
        <v/>
      </c>
      <c r="V768" s="67" t="str">
        <f aca="false">IF($B768=V$1,$C768,"")</f>
        <v/>
      </c>
      <c r="Z768" s="63" t="str">
        <f aca="false">IF($B768=Z$1,$C768,"")</f>
        <v/>
      </c>
      <c r="AD768" s="71" t="str">
        <f aca="false">IF($B768=AD$1,$C768,"")</f>
        <v/>
      </c>
      <c r="AH768" s="67" t="str">
        <f aca="false">IF($B768=AH$1,$C768,"")</f>
        <v/>
      </c>
      <c r="AL768" s="63" t="str">
        <f aca="false">IF($B768=AL$1,$C768,"")</f>
        <v/>
      </c>
      <c r="AP768" s="71" t="str">
        <f aca="false">IF($B768=AP$1,$C768,"")</f>
        <v/>
      </c>
      <c r="AT768" s="67" t="str">
        <f aca="false">IF($B768=AT$1,$C768,"")</f>
        <v/>
      </c>
      <c r="AX768" s="63" t="str">
        <f aca="false">IF($B768=AX$1,$C768,"")</f>
        <v/>
      </c>
      <c r="BB768" s="71" t="str">
        <f aca="false">IF($B768=BB$1,$C768,"")</f>
        <v/>
      </c>
      <c r="BC768" s="75"/>
      <c r="BD768" s="75"/>
      <c r="BE768" s="75"/>
      <c r="BF768" s="67" t="str">
        <f aca="false">IF($B768=BF$1,$C768,"")</f>
        <v/>
      </c>
      <c r="BJ768" s="63" t="str">
        <f aca="false">IF($B768=BJ$1,$C768,"")</f>
        <v/>
      </c>
      <c r="BN768" s="6"/>
      <c r="BO768" s="2"/>
      <c r="BP768" s="2"/>
    </row>
    <row r="769" customFormat="false" ht="12.8" hidden="false" customHeight="false" outlineLevel="0" collapsed="false">
      <c r="A769" s="0" t="str">
        <f aca="false">IFERROR(IF(SMALL(Manquants!E$2:E$900,ROW()-1)=SMALL(Manquants!E$2:E$900,ROW()),"",SMALL(Manquants!E$2:E$900,ROW()-1)),"")</f>
        <v/>
      </c>
      <c r="B769" s="0" t="str">
        <f aca="false">IF(A769="","",VLOOKUP(A769,Manquants!E$1:F$900,2,0))</f>
        <v/>
      </c>
      <c r="C769" s="0" t="str">
        <f aca="false">IF(A769="","",SUMIFS(Manquants!AI:AI,Manquants!E:E,A769))</f>
        <v/>
      </c>
      <c r="J769" s="67" t="str">
        <f aca="false">IF($B769=J$1,$C769,"")</f>
        <v/>
      </c>
      <c r="N769" s="63" t="str">
        <f aca="false">IF($B769=N$1,$C769,"")</f>
        <v/>
      </c>
      <c r="R769" s="71" t="str">
        <f aca="false">IF($B769=R$1,$C769,"")</f>
        <v/>
      </c>
      <c r="V769" s="67" t="str">
        <f aca="false">IF($B769=V$1,$C769,"")</f>
        <v/>
      </c>
      <c r="Z769" s="63" t="str">
        <f aca="false">IF($B769=Z$1,$C769,"")</f>
        <v/>
      </c>
      <c r="AD769" s="71" t="str">
        <f aca="false">IF($B769=AD$1,$C769,"")</f>
        <v/>
      </c>
      <c r="AH769" s="67" t="str">
        <f aca="false">IF($B769=AH$1,$C769,"")</f>
        <v/>
      </c>
      <c r="AL769" s="63" t="str">
        <f aca="false">IF($B769=AL$1,$C769,"")</f>
        <v/>
      </c>
      <c r="AP769" s="71" t="str">
        <f aca="false">IF($B769=AP$1,$C769,"")</f>
        <v/>
      </c>
      <c r="AT769" s="67" t="str">
        <f aca="false">IF($B769=AT$1,$C769,"")</f>
        <v/>
      </c>
      <c r="AX769" s="63" t="str">
        <f aca="false">IF($B769=AX$1,$C769,"")</f>
        <v/>
      </c>
      <c r="BB769" s="71" t="str">
        <f aca="false">IF($B769=BB$1,$C769,"")</f>
        <v/>
      </c>
      <c r="BC769" s="75"/>
      <c r="BD769" s="75"/>
      <c r="BE769" s="75"/>
      <c r="BF769" s="67" t="str">
        <f aca="false">IF($B769=BF$1,$C769,"")</f>
        <v/>
      </c>
      <c r="BJ769" s="63" t="str">
        <f aca="false">IF($B769=BJ$1,$C769,"")</f>
        <v/>
      </c>
      <c r="BN769" s="6"/>
      <c r="BO769" s="2"/>
      <c r="BP769" s="2"/>
    </row>
    <row r="770" customFormat="false" ht="12.8" hidden="false" customHeight="false" outlineLevel="0" collapsed="false">
      <c r="A770" s="0" t="str">
        <f aca="false">IFERROR(IF(SMALL(Manquants!E$2:E$900,ROW()-1)=SMALL(Manquants!E$2:E$900,ROW()),"",SMALL(Manquants!E$2:E$900,ROW()-1)),"")</f>
        <v/>
      </c>
      <c r="B770" s="0" t="str">
        <f aca="false">IF(A770="","",VLOOKUP(A770,Manquants!E$1:F$900,2,0))</f>
        <v/>
      </c>
      <c r="C770" s="0" t="str">
        <f aca="false">IF(A770="","",SUMIFS(Manquants!AI:AI,Manquants!E:E,A770))</f>
        <v/>
      </c>
      <c r="J770" s="67" t="str">
        <f aca="false">IF($B770=J$1,$C770,"")</f>
        <v/>
      </c>
      <c r="N770" s="63" t="str">
        <f aca="false">IF($B770=N$1,$C770,"")</f>
        <v/>
      </c>
      <c r="R770" s="71" t="str">
        <f aca="false">IF($B770=R$1,$C770,"")</f>
        <v/>
      </c>
      <c r="V770" s="67" t="str">
        <f aca="false">IF($B770=V$1,$C770,"")</f>
        <v/>
      </c>
      <c r="Z770" s="63" t="str">
        <f aca="false">IF($B770=Z$1,$C770,"")</f>
        <v/>
      </c>
      <c r="AD770" s="71" t="str">
        <f aca="false">IF($B770=AD$1,$C770,"")</f>
        <v/>
      </c>
      <c r="AH770" s="67" t="str">
        <f aca="false">IF($B770=AH$1,$C770,"")</f>
        <v/>
      </c>
      <c r="AL770" s="63" t="str">
        <f aca="false">IF($B770=AL$1,$C770,"")</f>
        <v/>
      </c>
      <c r="AP770" s="71" t="str">
        <f aca="false">IF($B770=AP$1,$C770,"")</f>
        <v/>
      </c>
      <c r="AT770" s="67" t="str">
        <f aca="false">IF($B770=AT$1,$C770,"")</f>
        <v/>
      </c>
      <c r="AX770" s="63" t="str">
        <f aca="false">IF($B770=AX$1,$C770,"")</f>
        <v/>
      </c>
      <c r="BB770" s="71" t="str">
        <f aca="false">IF($B770=BB$1,$C770,"")</f>
        <v/>
      </c>
      <c r="BC770" s="75"/>
      <c r="BD770" s="75"/>
      <c r="BE770" s="75"/>
      <c r="BF770" s="67" t="str">
        <f aca="false">IF($B770=BF$1,$C770,"")</f>
        <v/>
      </c>
      <c r="BJ770" s="63" t="str">
        <f aca="false">IF($B770=BJ$1,$C770,"")</f>
        <v/>
      </c>
      <c r="BN770" s="6"/>
      <c r="BO770" s="2"/>
      <c r="BP770" s="2"/>
    </row>
    <row r="771" customFormat="false" ht="12.8" hidden="false" customHeight="false" outlineLevel="0" collapsed="false">
      <c r="A771" s="0" t="str">
        <f aca="false">IFERROR(IF(SMALL(Manquants!E$2:E$900,ROW()-1)=SMALL(Manquants!E$2:E$900,ROW()),"",SMALL(Manquants!E$2:E$900,ROW()-1)),"")</f>
        <v/>
      </c>
      <c r="B771" s="0" t="str">
        <f aca="false">IF(A771="","",VLOOKUP(A771,Manquants!E$1:F$900,2,0))</f>
        <v/>
      </c>
      <c r="C771" s="0" t="str">
        <f aca="false">IF(A771="","",SUMIFS(Manquants!AI:AI,Manquants!E:E,A771))</f>
        <v/>
      </c>
      <c r="J771" s="67" t="str">
        <f aca="false">IF($B771=J$1,$C771,"")</f>
        <v/>
      </c>
      <c r="N771" s="63" t="str">
        <f aca="false">IF($B771=N$1,$C771,"")</f>
        <v/>
      </c>
      <c r="R771" s="71" t="str">
        <f aca="false">IF($B771=R$1,$C771,"")</f>
        <v/>
      </c>
      <c r="V771" s="67" t="str">
        <f aca="false">IF($B771=V$1,$C771,"")</f>
        <v/>
      </c>
      <c r="Z771" s="63" t="str">
        <f aca="false">IF($B771=Z$1,$C771,"")</f>
        <v/>
      </c>
      <c r="AD771" s="71" t="str">
        <f aca="false">IF($B771=AD$1,$C771,"")</f>
        <v/>
      </c>
      <c r="AH771" s="67" t="str">
        <f aca="false">IF($B771=AH$1,$C771,"")</f>
        <v/>
      </c>
      <c r="AL771" s="63" t="str">
        <f aca="false">IF($B771=AL$1,$C771,"")</f>
        <v/>
      </c>
      <c r="AP771" s="71" t="str">
        <f aca="false">IF($B771=AP$1,$C771,"")</f>
        <v/>
      </c>
      <c r="AT771" s="67" t="str">
        <f aca="false">IF($B771=AT$1,$C771,"")</f>
        <v/>
      </c>
      <c r="AX771" s="63" t="str">
        <f aca="false">IF($B771=AX$1,$C771,"")</f>
        <v/>
      </c>
      <c r="BB771" s="71" t="str">
        <f aca="false">IF($B771=BB$1,$C771,"")</f>
        <v/>
      </c>
      <c r="BC771" s="75"/>
      <c r="BD771" s="75"/>
      <c r="BE771" s="75"/>
      <c r="BF771" s="67" t="str">
        <f aca="false">IF($B771=BF$1,$C771,"")</f>
        <v/>
      </c>
      <c r="BJ771" s="63" t="str">
        <f aca="false">IF($B771=BJ$1,$C771,"")</f>
        <v/>
      </c>
      <c r="BN771" s="6"/>
      <c r="BO771" s="2"/>
      <c r="BP771" s="2"/>
    </row>
    <row r="772" customFormat="false" ht="12.8" hidden="false" customHeight="false" outlineLevel="0" collapsed="false">
      <c r="A772" s="0" t="str">
        <f aca="false">IFERROR(IF(SMALL(Manquants!E$2:E$900,ROW()-1)=SMALL(Manquants!E$2:E$900,ROW()),"",SMALL(Manquants!E$2:E$900,ROW()-1)),"")</f>
        <v/>
      </c>
      <c r="B772" s="0" t="str">
        <f aca="false">IF(A772="","",VLOOKUP(A772,Manquants!E$1:F$900,2,0))</f>
        <v/>
      </c>
      <c r="C772" s="0" t="str">
        <f aca="false">IF(A772="","",SUMIFS(Manquants!AI:AI,Manquants!E:E,A772))</f>
        <v/>
      </c>
      <c r="J772" s="67" t="str">
        <f aca="false">IF($B772=J$1,$C772,"")</f>
        <v/>
      </c>
      <c r="N772" s="63" t="str">
        <f aca="false">IF($B772=N$1,$C772,"")</f>
        <v/>
      </c>
      <c r="R772" s="71" t="str">
        <f aca="false">IF($B772=R$1,$C772,"")</f>
        <v/>
      </c>
      <c r="V772" s="67" t="str">
        <f aca="false">IF($B772=V$1,$C772,"")</f>
        <v/>
      </c>
      <c r="Z772" s="63" t="str">
        <f aca="false">IF($B772=Z$1,$C772,"")</f>
        <v/>
      </c>
      <c r="AD772" s="71" t="str">
        <f aca="false">IF($B772=AD$1,$C772,"")</f>
        <v/>
      </c>
      <c r="AH772" s="67" t="str">
        <f aca="false">IF($B772=AH$1,$C772,"")</f>
        <v/>
      </c>
      <c r="AL772" s="63" t="str">
        <f aca="false">IF($B772=AL$1,$C772,"")</f>
        <v/>
      </c>
      <c r="AP772" s="71" t="str">
        <f aca="false">IF($B772=AP$1,$C772,"")</f>
        <v/>
      </c>
      <c r="AT772" s="67" t="str">
        <f aca="false">IF($B772=AT$1,$C772,"")</f>
        <v/>
      </c>
      <c r="AX772" s="63" t="str">
        <f aca="false">IF($B772=AX$1,$C772,"")</f>
        <v/>
      </c>
      <c r="BB772" s="71" t="str">
        <f aca="false">IF($B772=BB$1,$C772,"")</f>
        <v/>
      </c>
      <c r="BC772" s="75"/>
      <c r="BD772" s="75"/>
      <c r="BE772" s="75"/>
      <c r="BF772" s="67" t="str">
        <f aca="false">IF($B772=BF$1,$C772,"")</f>
        <v/>
      </c>
      <c r="BJ772" s="63" t="str">
        <f aca="false">IF($B772=BJ$1,$C772,"")</f>
        <v/>
      </c>
      <c r="BN772" s="6"/>
      <c r="BO772" s="2"/>
      <c r="BP772" s="2"/>
    </row>
    <row r="773" customFormat="false" ht="12.8" hidden="false" customHeight="false" outlineLevel="0" collapsed="false">
      <c r="A773" s="0" t="str">
        <f aca="false">IFERROR(IF(SMALL(Manquants!E$2:E$900,ROW()-1)=SMALL(Manquants!E$2:E$900,ROW()),"",SMALL(Manquants!E$2:E$900,ROW()-1)),"")</f>
        <v/>
      </c>
      <c r="B773" s="0" t="str">
        <f aca="false">IF(A773="","",VLOOKUP(A773,Manquants!E$1:F$900,2,0))</f>
        <v/>
      </c>
      <c r="C773" s="0" t="str">
        <f aca="false">IF(A773="","",SUMIFS(Manquants!AI:AI,Manquants!E:E,A773))</f>
        <v/>
      </c>
      <c r="J773" s="67" t="str">
        <f aca="false">IF($B773=J$1,$C773,"")</f>
        <v/>
      </c>
      <c r="N773" s="63" t="str">
        <f aca="false">IF($B773=N$1,$C773,"")</f>
        <v/>
      </c>
      <c r="R773" s="71" t="str">
        <f aca="false">IF($B773=R$1,$C773,"")</f>
        <v/>
      </c>
      <c r="V773" s="67" t="str">
        <f aca="false">IF($B773=V$1,$C773,"")</f>
        <v/>
      </c>
      <c r="Z773" s="63" t="str">
        <f aca="false">IF($B773=Z$1,$C773,"")</f>
        <v/>
      </c>
      <c r="AD773" s="71" t="str">
        <f aca="false">IF($B773=AD$1,$C773,"")</f>
        <v/>
      </c>
      <c r="AH773" s="67" t="str">
        <f aca="false">IF($B773=AH$1,$C773,"")</f>
        <v/>
      </c>
      <c r="AL773" s="63" t="str">
        <f aca="false">IF($B773=AL$1,$C773,"")</f>
        <v/>
      </c>
      <c r="AP773" s="71" t="str">
        <f aca="false">IF($B773=AP$1,$C773,"")</f>
        <v/>
      </c>
      <c r="AT773" s="67" t="str">
        <f aca="false">IF($B773=AT$1,$C773,"")</f>
        <v/>
      </c>
      <c r="AX773" s="63" t="str">
        <f aca="false">IF($B773=AX$1,$C773,"")</f>
        <v/>
      </c>
      <c r="BB773" s="71" t="str">
        <f aca="false">IF($B773=BB$1,$C773,"")</f>
        <v/>
      </c>
      <c r="BC773" s="75"/>
      <c r="BD773" s="75"/>
      <c r="BE773" s="75"/>
      <c r="BF773" s="67" t="str">
        <f aca="false">IF($B773=BF$1,$C773,"")</f>
        <v/>
      </c>
      <c r="BJ773" s="63" t="str">
        <f aca="false">IF($B773=BJ$1,$C773,"")</f>
        <v/>
      </c>
      <c r="BN773" s="6"/>
      <c r="BO773" s="2"/>
      <c r="BP773" s="2"/>
    </row>
    <row r="774" customFormat="false" ht="12.8" hidden="false" customHeight="false" outlineLevel="0" collapsed="false">
      <c r="A774" s="0" t="str">
        <f aca="false">IFERROR(IF(SMALL(Manquants!E$2:E$900,ROW()-1)=SMALL(Manquants!E$2:E$900,ROW()),"",SMALL(Manquants!E$2:E$900,ROW()-1)),"")</f>
        <v/>
      </c>
      <c r="B774" s="0" t="str">
        <f aca="false">IF(A774="","",VLOOKUP(A774,Manquants!E$1:F$900,2,0))</f>
        <v/>
      </c>
      <c r="C774" s="0" t="str">
        <f aca="false">IF(A774="","",SUMIFS(Manquants!AI:AI,Manquants!E:E,A774))</f>
        <v/>
      </c>
      <c r="J774" s="67" t="str">
        <f aca="false">IF($B774=J$1,$C774,"")</f>
        <v/>
      </c>
      <c r="N774" s="63" t="str">
        <f aca="false">IF($B774=N$1,$C774,"")</f>
        <v/>
      </c>
      <c r="R774" s="71" t="str">
        <f aca="false">IF($B774=R$1,$C774,"")</f>
        <v/>
      </c>
      <c r="V774" s="67" t="str">
        <f aca="false">IF($B774=V$1,$C774,"")</f>
        <v/>
      </c>
      <c r="Z774" s="63" t="str">
        <f aca="false">IF($B774=Z$1,$C774,"")</f>
        <v/>
      </c>
      <c r="AD774" s="71" t="str">
        <f aca="false">IF($B774=AD$1,$C774,"")</f>
        <v/>
      </c>
      <c r="AH774" s="67" t="str">
        <f aca="false">IF($B774=AH$1,$C774,"")</f>
        <v/>
      </c>
      <c r="AL774" s="63" t="str">
        <f aca="false">IF($B774=AL$1,$C774,"")</f>
        <v/>
      </c>
      <c r="AP774" s="71" t="str">
        <f aca="false">IF($B774=AP$1,$C774,"")</f>
        <v/>
      </c>
      <c r="AT774" s="67" t="str">
        <f aca="false">IF($B774=AT$1,$C774,"")</f>
        <v/>
      </c>
      <c r="AX774" s="63" t="str">
        <f aca="false">IF($B774=AX$1,$C774,"")</f>
        <v/>
      </c>
      <c r="BB774" s="71" t="str">
        <f aca="false">IF($B774=BB$1,$C774,"")</f>
        <v/>
      </c>
      <c r="BC774" s="75"/>
      <c r="BD774" s="75"/>
      <c r="BE774" s="75"/>
      <c r="BF774" s="67" t="str">
        <f aca="false">IF($B774=BF$1,$C774,"")</f>
        <v/>
      </c>
      <c r="BJ774" s="63" t="str">
        <f aca="false">IF($B774=BJ$1,$C774,"")</f>
        <v/>
      </c>
      <c r="BN774" s="6"/>
      <c r="BO774" s="2"/>
      <c r="BP774" s="2"/>
    </row>
    <row r="775" customFormat="false" ht="12.8" hidden="false" customHeight="false" outlineLevel="0" collapsed="false">
      <c r="A775" s="0" t="str">
        <f aca="false">IFERROR(IF(SMALL(Manquants!E$2:E$900,ROW()-1)=SMALL(Manquants!E$2:E$900,ROW()),"",SMALL(Manquants!E$2:E$900,ROW()-1)),"")</f>
        <v/>
      </c>
      <c r="B775" s="0" t="str">
        <f aca="false">IF(A775="","",VLOOKUP(A775,Manquants!E$1:F$900,2,0))</f>
        <v/>
      </c>
      <c r="C775" s="0" t="str">
        <f aca="false">IF(A775="","",SUMIFS(Manquants!AI:AI,Manquants!E:E,A775))</f>
        <v/>
      </c>
      <c r="J775" s="67" t="str">
        <f aca="false">IF($B775=J$1,$C775,"")</f>
        <v/>
      </c>
      <c r="N775" s="63" t="str">
        <f aca="false">IF($B775=N$1,$C775,"")</f>
        <v/>
      </c>
      <c r="R775" s="71" t="str">
        <f aca="false">IF($B775=R$1,$C775,"")</f>
        <v/>
      </c>
      <c r="V775" s="67" t="str">
        <f aca="false">IF($B775=V$1,$C775,"")</f>
        <v/>
      </c>
      <c r="Z775" s="63" t="str">
        <f aca="false">IF($B775=Z$1,$C775,"")</f>
        <v/>
      </c>
      <c r="AD775" s="71" t="str">
        <f aca="false">IF($B775=AD$1,$C775,"")</f>
        <v/>
      </c>
      <c r="AH775" s="67" t="str">
        <f aca="false">IF($B775=AH$1,$C775,"")</f>
        <v/>
      </c>
      <c r="AL775" s="63" t="str">
        <f aca="false">IF($B775=AL$1,$C775,"")</f>
        <v/>
      </c>
      <c r="AP775" s="71" t="str">
        <f aca="false">IF($B775=AP$1,$C775,"")</f>
        <v/>
      </c>
      <c r="AT775" s="67" t="str">
        <f aca="false">IF($B775=AT$1,$C775,"")</f>
        <v/>
      </c>
      <c r="AX775" s="63" t="str">
        <f aca="false">IF($B775=AX$1,$C775,"")</f>
        <v/>
      </c>
      <c r="BB775" s="71" t="str">
        <f aca="false">IF($B775=BB$1,$C775,"")</f>
        <v/>
      </c>
      <c r="BC775" s="75"/>
      <c r="BD775" s="75"/>
      <c r="BE775" s="75"/>
      <c r="BF775" s="67" t="str">
        <f aca="false">IF($B775=BF$1,$C775,"")</f>
        <v/>
      </c>
      <c r="BJ775" s="63" t="str">
        <f aca="false">IF($B775=BJ$1,$C775,"")</f>
        <v/>
      </c>
      <c r="BN775" s="6"/>
      <c r="BO775" s="2"/>
      <c r="BP775" s="2"/>
    </row>
    <row r="776" customFormat="false" ht="12.8" hidden="false" customHeight="false" outlineLevel="0" collapsed="false">
      <c r="A776" s="0" t="str">
        <f aca="false">IFERROR(IF(SMALL(Manquants!E$2:E$900,ROW()-1)=SMALL(Manquants!E$2:E$900,ROW()),"",SMALL(Manquants!E$2:E$900,ROW()-1)),"")</f>
        <v/>
      </c>
      <c r="B776" s="0" t="str">
        <f aca="false">IF(A776="","",VLOOKUP(A776,Manquants!E$1:F$900,2,0))</f>
        <v/>
      </c>
      <c r="C776" s="0" t="str">
        <f aca="false">IF(A776="","",SUMIFS(Manquants!AI:AI,Manquants!E:E,A776))</f>
        <v/>
      </c>
      <c r="J776" s="67" t="str">
        <f aca="false">IF($B776=J$1,$C776,"")</f>
        <v/>
      </c>
      <c r="N776" s="63" t="str">
        <f aca="false">IF($B776=N$1,$C776,"")</f>
        <v/>
      </c>
      <c r="R776" s="71" t="str">
        <f aca="false">IF($B776=R$1,$C776,"")</f>
        <v/>
      </c>
      <c r="V776" s="67" t="str">
        <f aca="false">IF($B776=V$1,$C776,"")</f>
        <v/>
      </c>
      <c r="Z776" s="63" t="str">
        <f aca="false">IF($B776=Z$1,$C776,"")</f>
        <v/>
      </c>
      <c r="AD776" s="71" t="str">
        <f aca="false">IF($B776=AD$1,$C776,"")</f>
        <v/>
      </c>
      <c r="AH776" s="67" t="str">
        <f aca="false">IF($B776=AH$1,$C776,"")</f>
        <v/>
      </c>
      <c r="AL776" s="63" t="str">
        <f aca="false">IF($B776=AL$1,$C776,"")</f>
        <v/>
      </c>
      <c r="AP776" s="71" t="str">
        <f aca="false">IF($B776=AP$1,$C776,"")</f>
        <v/>
      </c>
      <c r="AT776" s="67" t="str">
        <f aca="false">IF($B776=AT$1,$C776,"")</f>
        <v/>
      </c>
      <c r="AX776" s="63" t="str">
        <f aca="false">IF($B776=AX$1,$C776,"")</f>
        <v/>
      </c>
      <c r="BB776" s="71" t="str">
        <f aca="false">IF($B776=BB$1,$C776,"")</f>
        <v/>
      </c>
      <c r="BC776" s="75"/>
      <c r="BD776" s="75"/>
      <c r="BE776" s="75"/>
      <c r="BF776" s="67" t="str">
        <f aca="false">IF($B776=BF$1,$C776,"")</f>
        <v/>
      </c>
      <c r="BJ776" s="63" t="str">
        <f aca="false">IF($B776=BJ$1,$C776,"")</f>
        <v/>
      </c>
      <c r="BN776" s="6"/>
      <c r="BO776" s="2"/>
      <c r="BP776" s="2"/>
    </row>
    <row r="777" customFormat="false" ht="12.8" hidden="false" customHeight="false" outlineLevel="0" collapsed="false">
      <c r="A777" s="0" t="str">
        <f aca="false">IFERROR(IF(SMALL(Manquants!E$2:E$900,ROW()-1)=SMALL(Manquants!E$2:E$900,ROW()),"",SMALL(Manquants!E$2:E$900,ROW()-1)),"")</f>
        <v/>
      </c>
      <c r="B777" s="0" t="str">
        <f aca="false">IF(A777="","",VLOOKUP(A777,Manquants!E$1:F$900,2,0))</f>
        <v/>
      </c>
      <c r="C777" s="0" t="str">
        <f aca="false">IF(A777="","",SUMIFS(Manquants!AI:AI,Manquants!E:E,A777))</f>
        <v/>
      </c>
      <c r="J777" s="67" t="str">
        <f aca="false">IF($B777=J$1,$C777,"")</f>
        <v/>
      </c>
      <c r="N777" s="63" t="str">
        <f aca="false">IF($B777=N$1,$C777,"")</f>
        <v/>
      </c>
      <c r="R777" s="71" t="str">
        <f aca="false">IF($B777=R$1,$C777,"")</f>
        <v/>
      </c>
      <c r="V777" s="67" t="str">
        <f aca="false">IF($B777=V$1,$C777,"")</f>
        <v/>
      </c>
      <c r="Z777" s="63" t="str">
        <f aca="false">IF($B777=Z$1,$C777,"")</f>
        <v/>
      </c>
      <c r="AD777" s="71" t="str">
        <f aca="false">IF($B777=AD$1,$C777,"")</f>
        <v/>
      </c>
      <c r="AH777" s="67" t="str">
        <f aca="false">IF($B777=AH$1,$C777,"")</f>
        <v/>
      </c>
      <c r="AL777" s="63" t="str">
        <f aca="false">IF($B777=AL$1,$C777,"")</f>
        <v/>
      </c>
      <c r="AP777" s="71" t="str">
        <f aca="false">IF($B777=AP$1,$C777,"")</f>
        <v/>
      </c>
      <c r="AT777" s="67" t="str">
        <f aca="false">IF($B777=AT$1,$C777,"")</f>
        <v/>
      </c>
      <c r="AX777" s="63" t="str">
        <f aca="false">IF($B777=AX$1,$C777,"")</f>
        <v/>
      </c>
      <c r="BB777" s="71" t="str">
        <f aca="false">IF($B777=BB$1,$C777,"")</f>
        <v/>
      </c>
      <c r="BC777" s="75"/>
      <c r="BD777" s="75"/>
      <c r="BE777" s="75"/>
      <c r="BF777" s="67" t="str">
        <f aca="false">IF($B777=BF$1,$C777,"")</f>
        <v/>
      </c>
      <c r="BJ777" s="63" t="str">
        <f aca="false">IF($B777=BJ$1,$C777,"")</f>
        <v/>
      </c>
      <c r="BN777" s="6"/>
      <c r="BO777" s="2"/>
      <c r="BP777" s="2"/>
    </row>
    <row r="778" customFormat="false" ht="12.8" hidden="false" customHeight="false" outlineLevel="0" collapsed="false">
      <c r="A778" s="0" t="str">
        <f aca="false">IFERROR(IF(SMALL(Manquants!E$2:E$900,ROW()-1)=SMALL(Manquants!E$2:E$900,ROW()),"",SMALL(Manquants!E$2:E$900,ROW()-1)),"")</f>
        <v/>
      </c>
      <c r="B778" s="0" t="str">
        <f aca="false">IF(A778="","",VLOOKUP(A778,Manquants!E$1:F$900,2,0))</f>
        <v/>
      </c>
      <c r="C778" s="0" t="str">
        <f aca="false">IF(A778="","",SUMIFS(Manquants!AI:AI,Manquants!E:E,A778))</f>
        <v/>
      </c>
      <c r="J778" s="67" t="str">
        <f aca="false">IF($B778=J$1,$C778,"")</f>
        <v/>
      </c>
      <c r="N778" s="63" t="str">
        <f aca="false">IF($B778=N$1,$C778,"")</f>
        <v/>
      </c>
      <c r="R778" s="71" t="str">
        <f aca="false">IF($B778=R$1,$C778,"")</f>
        <v/>
      </c>
      <c r="V778" s="67" t="str">
        <f aca="false">IF($B778=V$1,$C778,"")</f>
        <v/>
      </c>
      <c r="Z778" s="63" t="str">
        <f aca="false">IF($B778=Z$1,$C778,"")</f>
        <v/>
      </c>
      <c r="AD778" s="71" t="str">
        <f aca="false">IF($B778=AD$1,$C778,"")</f>
        <v/>
      </c>
      <c r="AH778" s="67" t="str">
        <f aca="false">IF($B778=AH$1,$C778,"")</f>
        <v/>
      </c>
      <c r="AL778" s="63" t="str">
        <f aca="false">IF($B778=AL$1,$C778,"")</f>
        <v/>
      </c>
      <c r="AP778" s="71" t="str">
        <f aca="false">IF($B778=AP$1,$C778,"")</f>
        <v/>
      </c>
      <c r="AT778" s="67" t="str">
        <f aca="false">IF($B778=AT$1,$C778,"")</f>
        <v/>
      </c>
      <c r="AX778" s="63" t="str">
        <f aca="false">IF($B778=AX$1,$C778,"")</f>
        <v/>
      </c>
      <c r="BB778" s="71" t="str">
        <f aca="false">IF($B778=BB$1,$C778,"")</f>
        <v/>
      </c>
      <c r="BC778" s="75"/>
      <c r="BD778" s="75"/>
      <c r="BE778" s="75"/>
      <c r="BF778" s="67" t="str">
        <f aca="false">IF($B778=BF$1,$C778,"")</f>
        <v/>
      </c>
      <c r="BJ778" s="63" t="str">
        <f aca="false">IF($B778=BJ$1,$C778,"")</f>
        <v/>
      </c>
      <c r="BN778" s="6"/>
      <c r="BO778" s="2"/>
      <c r="BP778" s="2"/>
    </row>
    <row r="779" customFormat="false" ht="12.8" hidden="false" customHeight="false" outlineLevel="0" collapsed="false">
      <c r="A779" s="0" t="str">
        <f aca="false">IFERROR(IF(SMALL(Manquants!E$2:E$900,ROW()-1)=SMALL(Manquants!E$2:E$900,ROW()),"",SMALL(Manquants!E$2:E$900,ROW()-1)),"")</f>
        <v/>
      </c>
      <c r="B779" s="0" t="str">
        <f aca="false">IF(A779="","",VLOOKUP(A779,Manquants!E$1:F$900,2,0))</f>
        <v/>
      </c>
      <c r="C779" s="0" t="str">
        <f aca="false">IF(A779="","",SUMIFS(Manquants!AI:AI,Manquants!E:E,A779))</f>
        <v/>
      </c>
      <c r="J779" s="67" t="str">
        <f aca="false">IF($B779=J$1,$C779,"")</f>
        <v/>
      </c>
      <c r="N779" s="63" t="str">
        <f aca="false">IF($B779=N$1,$C779,"")</f>
        <v/>
      </c>
      <c r="R779" s="71" t="str">
        <f aca="false">IF($B779=R$1,$C779,"")</f>
        <v/>
      </c>
      <c r="V779" s="67" t="str">
        <f aca="false">IF($B779=V$1,$C779,"")</f>
        <v/>
      </c>
      <c r="Z779" s="63" t="str">
        <f aca="false">IF($B779=Z$1,$C779,"")</f>
        <v/>
      </c>
      <c r="AD779" s="71" t="str">
        <f aca="false">IF($B779=AD$1,$C779,"")</f>
        <v/>
      </c>
      <c r="AH779" s="67" t="str">
        <f aca="false">IF($B779=AH$1,$C779,"")</f>
        <v/>
      </c>
      <c r="AL779" s="63" t="str">
        <f aca="false">IF($B779=AL$1,$C779,"")</f>
        <v/>
      </c>
      <c r="AP779" s="71" t="str">
        <f aca="false">IF($B779=AP$1,$C779,"")</f>
        <v/>
      </c>
      <c r="AT779" s="67" t="str">
        <f aca="false">IF($B779=AT$1,$C779,"")</f>
        <v/>
      </c>
      <c r="AX779" s="63" t="str">
        <f aca="false">IF($B779=AX$1,$C779,"")</f>
        <v/>
      </c>
      <c r="BB779" s="71" t="str">
        <f aca="false">IF($B779=BB$1,$C779,"")</f>
        <v/>
      </c>
      <c r="BC779" s="75"/>
      <c r="BD779" s="75"/>
      <c r="BE779" s="75"/>
      <c r="BF779" s="67" t="str">
        <f aca="false">IF($B779=BF$1,$C779,"")</f>
        <v/>
      </c>
      <c r="BJ779" s="63" t="str">
        <f aca="false">IF($B779=BJ$1,$C779,"")</f>
        <v/>
      </c>
      <c r="BN779" s="6"/>
      <c r="BO779" s="2"/>
      <c r="BP779" s="2"/>
    </row>
    <row r="780" customFormat="false" ht="12.8" hidden="false" customHeight="false" outlineLevel="0" collapsed="false">
      <c r="A780" s="0" t="str">
        <f aca="false">IFERROR(IF(SMALL(Manquants!E$2:E$900,ROW()-1)=SMALL(Manquants!E$2:E$900,ROW()),"",SMALL(Manquants!E$2:E$900,ROW()-1)),"")</f>
        <v/>
      </c>
      <c r="B780" s="0" t="str">
        <f aca="false">IF(A780="","",VLOOKUP(A780,Manquants!E$1:F$900,2,0))</f>
        <v/>
      </c>
      <c r="C780" s="0" t="str">
        <f aca="false">IF(A780="","",SUMIFS(Manquants!AI:AI,Manquants!E:E,A780))</f>
        <v/>
      </c>
      <c r="J780" s="67" t="str">
        <f aca="false">IF($B780=J$1,$C780,"")</f>
        <v/>
      </c>
      <c r="N780" s="63" t="str">
        <f aca="false">IF($B780=N$1,$C780,"")</f>
        <v/>
      </c>
      <c r="R780" s="71" t="str">
        <f aca="false">IF($B780=R$1,$C780,"")</f>
        <v/>
      </c>
      <c r="V780" s="67" t="str">
        <f aca="false">IF($B780=V$1,$C780,"")</f>
        <v/>
      </c>
      <c r="Z780" s="63" t="str">
        <f aca="false">IF($B780=Z$1,$C780,"")</f>
        <v/>
      </c>
      <c r="AD780" s="71" t="str">
        <f aca="false">IF($B780=AD$1,$C780,"")</f>
        <v/>
      </c>
      <c r="AH780" s="67" t="str">
        <f aca="false">IF($B780=AH$1,$C780,"")</f>
        <v/>
      </c>
      <c r="AL780" s="63" t="str">
        <f aca="false">IF($B780=AL$1,$C780,"")</f>
        <v/>
      </c>
      <c r="AP780" s="71" t="str">
        <f aca="false">IF($B780=AP$1,$C780,"")</f>
        <v/>
      </c>
      <c r="AT780" s="67" t="str">
        <f aca="false">IF($B780=AT$1,$C780,"")</f>
        <v/>
      </c>
      <c r="AX780" s="63" t="str">
        <f aca="false">IF($B780=AX$1,$C780,"")</f>
        <v/>
      </c>
      <c r="BB780" s="71" t="str">
        <f aca="false">IF($B780=BB$1,$C780,"")</f>
        <v/>
      </c>
      <c r="BC780" s="75"/>
      <c r="BD780" s="75"/>
      <c r="BE780" s="75"/>
      <c r="BF780" s="67" t="str">
        <f aca="false">IF($B780=BF$1,$C780,"")</f>
        <v/>
      </c>
      <c r="BJ780" s="63" t="str">
        <f aca="false">IF($B780=BJ$1,$C780,"")</f>
        <v/>
      </c>
      <c r="BN780" s="6"/>
      <c r="BO780" s="2"/>
      <c r="BP780" s="2"/>
    </row>
    <row r="781" customFormat="false" ht="12.8" hidden="false" customHeight="false" outlineLevel="0" collapsed="false">
      <c r="A781" s="0" t="str">
        <f aca="false">IFERROR(IF(SMALL(Manquants!E$2:E$900,ROW()-1)=SMALL(Manquants!E$2:E$900,ROW()),"",SMALL(Manquants!E$2:E$900,ROW()-1)),"")</f>
        <v/>
      </c>
      <c r="B781" s="0" t="str">
        <f aca="false">IF(A781="","",VLOOKUP(A781,Manquants!E$1:F$900,2,0))</f>
        <v/>
      </c>
      <c r="C781" s="0" t="str">
        <f aca="false">IF(A781="","",SUMIFS(Manquants!AI:AI,Manquants!E:E,A781))</f>
        <v/>
      </c>
      <c r="J781" s="67" t="str">
        <f aca="false">IF($B781=J$1,$C781,"")</f>
        <v/>
      </c>
      <c r="N781" s="63" t="str">
        <f aca="false">IF($B781=N$1,$C781,"")</f>
        <v/>
      </c>
      <c r="R781" s="71" t="str">
        <f aca="false">IF($B781=R$1,$C781,"")</f>
        <v/>
      </c>
      <c r="V781" s="67" t="str">
        <f aca="false">IF($B781=V$1,$C781,"")</f>
        <v/>
      </c>
      <c r="Z781" s="63" t="str">
        <f aca="false">IF($B781=Z$1,$C781,"")</f>
        <v/>
      </c>
      <c r="AD781" s="71" t="str">
        <f aca="false">IF($B781=AD$1,$C781,"")</f>
        <v/>
      </c>
      <c r="AH781" s="67" t="str">
        <f aca="false">IF($B781=AH$1,$C781,"")</f>
        <v/>
      </c>
      <c r="AL781" s="63" t="str">
        <f aca="false">IF($B781=AL$1,$C781,"")</f>
        <v/>
      </c>
      <c r="AP781" s="71" t="str">
        <f aca="false">IF($B781=AP$1,$C781,"")</f>
        <v/>
      </c>
      <c r="AT781" s="67" t="str">
        <f aca="false">IF($B781=AT$1,$C781,"")</f>
        <v/>
      </c>
      <c r="AX781" s="63" t="str">
        <f aca="false">IF($B781=AX$1,$C781,"")</f>
        <v/>
      </c>
      <c r="BB781" s="71" t="str">
        <f aca="false">IF($B781=BB$1,$C781,"")</f>
        <v/>
      </c>
      <c r="BC781" s="75"/>
      <c r="BD781" s="75"/>
      <c r="BE781" s="75"/>
      <c r="BF781" s="67" t="str">
        <f aca="false">IF($B781=BF$1,$C781,"")</f>
        <v/>
      </c>
      <c r="BJ781" s="63" t="str">
        <f aca="false">IF($B781=BJ$1,$C781,"")</f>
        <v/>
      </c>
      <c r="BN781" s="6"/>
      <c r="BO781" s="2"/>
      <c r="BP781" s="2"/>
    </row>
    <row r="782" customFormat="false" ht="12.8" hidden="false" customHeight="false" outlineLevel="0" collapsed="false">
      <c r="A782" s="0" t="str">
        <f aca="false">IFERROR(IF(SMALL(Manquants!E$2:E$900,ROW()-1)=SMALL(Manquants!E$2:E$900,ROW()),"",SMALL(Manquants!E$2:E$900,ROW()-1)),"")</f>
        <v/>
      </c>
      <c r="B782" s="0" t="str">
        <f aca="false">IF(A782="","",VLOOKUP(A782,Manquants!E$1:F$900,2,0))</f>
        <v/>
      </c>
      <c r="C782" s="0" t="str">
        <f aca="false">IF(A782="","",SUMIFS(Manquants!AI:AI,Manquants!E:E,A782))</f>
        <v/>
      </c>
      <c r="J782" s="67" t="str">
        <f aca="false">IF($B782=J$1,$C782,"")</f>
        <v/>
      </c>
      <c r="N782" s="63" t="str">
        <f aca="false">IF($B782=N$1,$C782,"")</f>
        <v/>
      </c>
      <c r="R782" s="71" t="str">
        <f aca="false">IF($B782=R$1,$C782,"")</f>
        <v/>
      </c>
      <c r="V782" s="67" t="str">
        <f aca="false">IF($B782=V$1,$C782,"")</f>
        <v/>
      </c>
      <c r="Z782" s="63" t="str">
        <f aca="false">IF($B782=Z$1,$C782,"")</f>
        <v/>
      </c>
      <c r="AD782" s="71" t="str">
        <f aca="false">IF($B782=AD$1,$C782,"")</f>
        <v/>
      </c>
      <c r="AH782" s="67" t="str">
        <f aca="false">IF($B782=AH$1,$C782,"")</f>
        <v/>
      </c>
      <c r="AL782" s="63" t="str">
        <f aca="false">IF($B782=AL$1,$C782,"")</f>
        <v/>
      </c>
      <c r="AP782" s="71" t="str">
        <f aca="false">IF($B782=AP$1,$C782,"")</f>
        <v/>
      </c>
      <c r="AT782" s="67" t="str">
        <f aca="false">IF($B782=AT$1,$C782,"")</f>
        <v/>
      </c>
      <c r="AX782" s="63" t="str">
        <f aca="false">IF($B782=AX$1,$C782,"")</f>
        <v/>
      </c>
      <c r="BB782" s="71" t="str">
        <f aca="false">IF($B782=BB$1,$C782,"")</f>
        <v/>
      </c>
      <c r="BC782" s="75"/>
      <c r="BD782" s="75"/>
      <c r="BE782" s="75"/>
      <c r="BF782" s="67" t="str">
        <f aca="false">IF($B782=BF$1,$C782,"")</f>
        <v/>
      </c>
      <c r="BJ782" s="63" t="str">
        <f aca="false">IF($B782=BJ$1,$C782,"")</f>
        <v/>
      </c>
      <c r="BN782" s="6"/>
      <c r="BO782" s="2"/>
      <c r="BP782" s="2"/>
    </row>
    <row r="783" customFormat="false" ht="12.8" hidden="false" customHeight="false" outlineLevel="0" collapsed="false">
      <c r="A783" s="0" t="str">
        <f aca="false">IFERROR(IF(SMALL(Manquants!E$2:E$900,ROW()-1)=SMALL(Manquants!E$2:E$900,ROW()),"",SMALL(Manquants!E$2:E$900,ROW()-1)),"")</f>
        <v/>
      </c>
      <c r="B783" s="0" t="str">
        <f aca="false">IF(A783="","",VLOOKUP(A783,Manquants!E$1:F$900,2,0))</f>
        <v/>
      </c>
      <c r="C783" s="0" t="str">
        <f aca="false">IF(A783="","",SUMIFS(Manquants!AI:AI,Manquants!E:E,A783))</f>
        <v/>
      </c>
      <c r="J783" s="67" t="str">
        <f aca="false">IF($B783=J$1,$C783,"")</f>
        <v/>
      </c>
      <c r="N783" s="63" t="str">
        <f aca="false">IF($B783=N$1,$C783,"")</f>
        <v/>
      </c>
      <c r="R783" s="71" t="str">
        <f aca="false">IF($B783=R$1,$C783,"")</f>
        <v/>
      </c>
      <c r="V783" s="67" t="str">
        <f aca="false">IF($B783=V$1,$C783,"")</f>
        <v/>
      </c>
      <c r="Z783" s="63" t="str">
        <f aca="false">IF($B783=Z$1,$C783,"")</f>
        <v/>
      </c>
      <c r="AD783" s="71" t="str">
        <f aca="false">IF($B783=AD$1,$C783,"")</f>
        <v/>
      </c>
      <c r="AH783" s="67" t="str">
        <f aca="false">IF($B783=AH$1,$C783,"")</f>
        <v/>
      </c>
      <c r="AL783" s="63" t="str">
        <f aca="false">IF($B783=AL$1,$C783,"")</f>
        <v/>
      </c>
      <c r="AP783" s="71" t="str">
        <f aca="false">IF($B783=AP$1,$C783,"")</f>
        <v/>
      </c>
      <c r="AT783" s="67" t="str">
        <f aca="false">IF($B783=AT$1,$C783,"")</f>
        <v/>
      </c>
      <c r="AX783" s="63" t="str">
        <f aca="false">IF($B783=AX$1,$C783,"")</f>
        <v/>
      </c>
      <c r="BB783" s="71" t="str">
        <f aca="false">IF($B783=BB$1,$C783,"")</f>
        <v/>
      </c>
      <c r="BC783" s="75"/>
      <c r="BD783" s="75"/>
      <c r="BE783" s="75"/>
      <c r="BF783" s="67" t="str">
        <f aca="false">IF($B783=BF$1,$C783,"")</f>
        <v/>
      </c>
      <c r="BJ783" s="63" t="str">
        <f aca="false">IF($B783=BJ$1,$C783,"")</f>
        <v/>
      </c>
      <c r="BN783" s="6"/>
      <c r="BO783" s="2"/>
      <c r="BP783" s="2"/>
    </row>
    <row r="784" customFormat="false" ht="12.8" hidden="false" customHeight="false" outlineLevel="0" collapsed="false">
      <c r="A784" s="0" t="str">
        <f aca="false">IFERROR(IF(SMALL(Manquants!E$2:E$900,ROW()-1)=SMALL(Manquants!E$2:E$900,ROW()),"",SMALL(Manquants!E$2:E$900,ROW()-1)),"")</f>
        <v/>
      </c>
      <c r="B784" s="0" t="str">
        <f aca="false">IF(A784="","",VLOOKUP(A784,Manquants!E$1:F$900,2,0))</f>
        <v/>
      </c>
      <c r="C784" s="0" t="str">
        <f aca="false">IF(A784="","",SUMIFS(Manquants!AI:AI,Manquants!E:E,A784))</f>
        <v/>
      </c>
      <c r="J784" s="67" t="str">
        <f aca="false">IF($B784=J$1,$C784,"")</f>
        <v/>
      </c>
      <c r="N784" s="63" t="str">
        <f aca="false">IF($B784=N$1,$C784,"")</f>
        <v/>
      </c>
      <c r="R784" s="71" t="str">
        <f aca="false">IF($B784=R$1,$C784,"")</f>
        <v/>
      </c>
      <c r="V784" s="67" t="str">
        <f aca="false">IF($B784=V$1,$C784,"")</f>
        <v/>
      </c>
      <c r="Z784" s="63" t="str">
        <f aca="false">IF($B784=Z$1,$C784,"")</f>
        <v/>
      </c>
      <c r="AD784" s="71" t="str">
        <f aca="false">IF($B784=AD$1,$C784,"")</f>
        <v/>
      </c>
      <c r="AH784" s="67" t="str">
        <f aca="false">IF($B784=AH$1,$C784,"")</f>
        <v/>
      </c>
      <c r="AL784" s="63" t="str">
        <f aca="false">IF($B784=AL$1,$C784,"")</f>
        <v/>
      </c>
      <c r="AP784" s="71" t="str">
        <f aca="false">IF($B784=AP$1,$C784,"")</f>
        <v/>
      </c>
      <c r="AT784" s="67" t="str">
        <f aca="false">IF($B784=AT$1,$C784,"")</f>
        <v/>
      </c>
      <c r="AX784" s="63" t="str">
        <f aca="false">IF($B784=AX$1,$C784,"")</f>
        <v/>
      </c>
      <c r="BB784" s="71" t="str">
        <f aca="false">IF($B784=BB$1,$C784,"")</f>
        <v/>
      </c>
      <c r="BC784" s="75"/>
      <c r="BD784" s="75"/>
      <c r="BE784" s="75"/>
      <c r="BF784" s="67" t="str">
        <f aca="false">IF($B784=BF$1,$C784,"")</f>
        <v/>
      </c>
      <c r="BJ784" s="63" t="str">
        <f aca="false">IF($B784=BJ$1,$C784,"")</f>
        <v/>
      </c>
      <c r="BN784" s="6"/>
      <c r="BO784" s="2"/>
      <c r="BP784" s="2"/>
    </row>
    <row r="785" customFormat="false" ht="12.8" hidden="false" customHeight="false" outlineLevel="0" collapsed="false">
      <c r="A785" s="0" t="str">
        <f aca="false">IFERROR(IF(SMALL(Manquants!E$2:E$900,ROW()-1)=SMALL(Manquants!E$2:E$900,ROW()),"",SMALL(Manquants!E$2:E$900,ROW()-1)),"")</f>
        <v/>
      </c>
      <c r="B785" s="0" t="str">
        <f aca="false">IF(A785="","",VLOOKUP(A785,Manquants!E$1:F$900,2,0))</f>
        <v/>
      </c>
      <c r="C785" s="0" t="str">
        <f aca="false">IF(A785="","",SUMIFS(Manquants!AI:AI,Manquants!E:E,A785))</f>
        <v/>
      </c>
      <c r="J785" s="67" t="str">
        <f aca="false">IF($B785=J$1,$C785,"")</f>
        <v/>
      </c>
      <c r="N785" s="63" t="str">
        <f aca="false">IF($B785=N$1,$C785,"")</f>
        <v/>
      </c>
      <c r="R785" s="71" t="str">
        <f aca="false">IF($B785=R$1,$C785,"")</f>
        <v/>
      </c>
      <c r="V785" s="67" t="str">
        <f aca="false">IF($B785=V$1,$C785,"")</f>
        <v/>
      </c>
      <c r="Z785" s="63" t="str">
        <f aca="false">IF($B785=Z$1,$C785,"")</f>
        <v/>
      </c>
      <c r="AD785" s="71" t="str">
        <f aca="false">IF($B785=AD$1,$C785,"")</f>
        <v/>
      </c>
      <c r="AH785" s="67" t="str">
        <f aca="false">IF($B785=AH$1,$C785,"")</f>
        <v/>
      </c>
      <c r="AL785" s="63" t="str">
        <f aca="false">IF($B785=AL$1,$C785,"")</f>
        <v/>
      </c>
      <c r="AP785" s="71" t="str">
        <f aca="false">IF($B785=AP$1,$C785,"")</f>
        <v/>
      </c>
      <c r="AT785" s="67" t="str">
        <f aca="false">IF($B785=AT$1,$C785,"")</f>
        <v/>
      </c>
      <c r="AX785" s="63" t="str">
        <f aca="false">IF($B785=AX$1,$C785,"")</f>
        <v/>
      </c>
      <c r="BB785" s="71" t="str">
        <f aca="false">IF($B785=BB$1,$C785,"")</f>
        <v/>
      </c>
      <c r="BC785" s="75"/>
      <c r="BD785" s="75"/>
      <c r="BE785" s="75"/>
      <c r="BF785" s="67" t="str">
        <f aca="false">IF($B785=BF$1,$C785,"")</f>
        <v/>
      </c>
      <c r="BJ785" s="63" t="str">
        <f aca="false">IF($B785=BJ$1,$C785,"")</f>
        <v/>
      </c>
      <c r="BN785" s="6"/>
      <c r="BO785" s="2"/>
      <c r="BP785" s="2"/>
    </row>
    <row r="786" customFormat="false" ht="12.8" hidden="false" customHeight="false" outlineLevel="0" collapsed="false">
      <c r="A786" s="0" t="str">
        <f aca="false">IFERROR(IF(SMALL(Manquants!E$2:E$900,ROW()-1)=SMALL(Manquants!E$2:E$900,ROW()),"",SMALL(Manquants!E$2:E$900,ROW()-1)),"")</f>
        <v/>
      </c>
      <c r="B786" s="0" t="str">
        <f aca="false">IF(A786="","",VLOOKUP(A786,Manquants!E$1:F$900,2,0))</f>
        <v/>
      </c>
      <c r="C786" s="0" t="str">
        <f aca="false">IF(A786="","",SUMIFS(Manquants!AI:AI,Manquants!E:E,A786))</f>
        <v/>
      </c>
      <c r="J786" s="67" t="str">
        <f aca="false">IF($B786=J$1,$C786,"")</f>
        <v/>
      </c>
      <c r="N786" s="63" t="str">
        <f aca="false">IF($B786=N$1,$C786,"")</f>
        <v/>
      </c>
      <c r="R786" s="71" t="str">
        <f aca="false">IF($B786=R$1,$C786,"")</f>
        <v/>
      </c>
      <c r="V786" s="67" t="str">
        <f aca="false">IF($B786=V$1,$C786,"")</f>
        <v/>
      </c>
      <c r="Z786" s="63" t="str">
        <f aca="false">IF($B786=Z$1,$C786,"")</f>
        <v/>
      </c>
      <c r="AD786" s="71" t="str">
        <f aca="false">IF($B786=AD$1,$C786,"")</f>
        <v/>
      </c>
      <c r="AH786" s="67" t="str">
        <f aca="false">IF($B786=AH$1,$C786,"")</f>
        <v/>
      </c>
      <c r="AL786" s="63" t="str">
        <f aca="false">IF($B786=AL$1,$C786,"")</f>
        <v/>
      </c>
      <c r="AP786" s="71" t="str">
        <f aca="false">IF($B786=AP$1,$C786,"")</f>
        <v/>
      </c>
      <c r="AT786" s="67" t="str">
        <f aca="false">IF($B786=AT$1,$C786,"")</f>
        <v/>
      </c>
      <c r="AX786" s="63" t="str">
        <f aca="false">IF($B786=AX$1,$C786,"")</f>
        <v/>
      </c>
      <c r="BB786" s="71" t="str">
        <f aca="false">IF($B786=BB$1,$C786,"")</f>
        <v/>
      </c>
      <c r="BC786" s="75"/>
      <c r="BD786" s="75"/>
      <c r="BE786" s="75"/>
      <c r="BF786" s="67" t="str">
        <f aca="false">IF($B786=BF$1,$C786,"")</f>
        <v/>
      </c>
      <c r="BJ786" s="63" t="str">
        <f aca="false">IF($B786=BJ$1,$C786,"")</f>
        <v/>
      </c>
      <c r="BN786" s="6"/>
      <c r="BO786" s="2"/>
      <c r="BP786" s="2"/>
    </row>
    <row r="787" customFormat="false" ht="12.8" hidden="false" customHeight="false" outlineLevel="0" collapsed="false">
      <c r="A787" s="0" t="str">
        <f aca="false">IFERROR(IF(SMALL(Manquants!E$2:E$900,ROW()-1)=SMALL(Manquants!E$2:E$900,ROW()),"",SMALL(Manquants!E$2:E$900,ROW()-1)),"")</f>
        <v/>
      </c>
      <c r="B787" s="0" t="str">
        <f aca="false">IF(A787="","",VLOOKUP(A787,Manquants!E$1:F$900,2,0))</f>
        <v/>
      </c>
      <c r="C787" s="0" t="str">
        <f aca="false">IF(A787="","",SUMIFS(Manquants!AI:AI,Manquants!E:E,A787))</f>
        <v/>
      </c>
      <c r="J787" s="67" t="str">
        <f aca="false">IF($B787=J$1,$C787,"")</f>
        <v/>
      </c>
      <c r="N787" s="63" t="str">
        <f aca="false">IF($B787=N$1,$C787,"")</f>
        <v/>
      </c>
      <c r="R787" s="71" t="str">
        <f aca="false">IF($B787=R$1,$C787,"")</f>
        <v/>
      </c>
      <c r="V787" s="67" t="str">
        <f aca="false">IF($B787=V$1,$C787,"")</f>
        <v/>
      </c>
      <c r="Z787" s="63" t="str">
        <f aca="false">IF($B787=Z$1,$C787,"")</f>
        <v/>
      </c>
      <c r="AD787" s="71" t="str">
        <f aca="false">IF($B787=AD$1,$C787,"")</f>
        <v/>
      </c>
      <c r="AH787" s="67" t="str">
        <f aca="false">IF($B787=AH$1,$C787,"")</f>
        <v/>
      </c>
      <c r="AL787" s="63" t="str">
        <f aca="false">IF($B787=AL$1,$C787,"")</f>
        <v/>
      </c>
      <c r="AP787" s="71" t="str">
        <f aca="false">IF($B787=AP$1,$C787,"")</f>
        <v/>
      </c>
      <c r="AT787" s="67" t="str">
        <f aca="false">IF($B787=AT$1,$C787,"")</f>
        <v/>
      </c>
      <c r="AX787" s="63" t="str">
        <f aca="false">IF($B787=AX$1,$C787,"")</f>
        <v/>
      </c>
      <c r="BB787" s="71" t="str">
        <f aca="false">IF($B787=BB$1,$C787,"")</f>
        <v/>
      </c>
      <c r="BC787" s="75"/>
      <c r="BD787" s="75"/>
      <c r="BE787" s="75"/>
      <c r="BF787" s="67" t="str">
        <f aca="false">IF($B787=BF$1,$C787,"")</f>
        <v/>
      </c>
      <c r="BJ787" s="63" t="str">
        <f aca="false">IF($B787=BJ$1,$C787,"")</f>
        <v/>
      </c>
      <c r="BN787" s="6"/>
      <c r="BO787" s="2"/>
      <c r="BP787" s="2"/>
    </row>
    <row r="788" customFormat="false" ht="12.8" hidden="false" customHeight="false" outlineLevel="0" collapsed="false">
      <c r="A788" s="0" t="str">
        <f aca="false">IFERROR(IF(SMALL(Manquants!E$2:E$900,ROW()-1)=SMALL(Manquants!E$2:E$900,ROW()),"",SMALL(Manquants!E$2:E$900,ROW()-1)),"")</f>
        <v/>
      </c>
      <c r="B788" s="0" t="str">
        <f aca="false">IF(A788="","",VLOOKUP(A788,Manquants!E$1:F$900,2,0))</f>
        <v/>
      </c>
      <c r="C788" s="0" t="str">
        <f aca="false">IF(A788="","",SUMIFS(Manquants!AI:AI,Manquants!E:E,A788))</f>
        <v/>
      </c>
      <c r="J788" s="67" t="str">
        <f aca="false">IF($B788=J$1,$C788,"")</f>
        <v/>
      </c>
      <c r="N788" s="63" t="str">
        <f aca="false">IF($B788=N$1,$C788,"")</f>
        <v/>
      </c>
      <c r="R788" s="71" t="str">
        <f aca="false">IF($B788=R$1,$C788,"")</f>
        <v/>
      </c>
      <c r="V788" s="67" t="str">
        <f aca="false">IF($B788=V$1,$C788,"")</f>
        <v/>
      </c>
      <c r="Z788" s="63" t="str">
        <f aca="false">IF($B788=Z$1,$C788,"")</f>
        <v/>
      </c>
      <c r="AD788" s="71" t="str">
        <f aca="false">IF($B788=AD$1,$C788,"")</f>
        <v/>
      </c>
      <c r="AH788" s="67" t="str">
        <f aca="false">IF($B788=AH$1,$C788,"")</f>
        <v/>
      </c>
      <c r="AL788" s="63" t="str">
        <f aca="false">IF($B788=AL$1,$C788,"")</f>
        <v/>
      </c>
      <c r="AP788" s="71" t="str">
        <f aca="false">IF($B788=AP$1,$C788,"")</f>
        <v/>
      </c>
      <c r="AT788" s="67" t="str">
        <f aca="false">IF($B788=AT$1,$C788,"")</f>
        <v/>
      </c>
      <c r="AX788" s="63" t="str">
        <f aca="false">IF($B788=AX$1,$C788,"")</f>
        <v/>
      </c>
      <c r="BB788" s="71" t="str">
        <f aca="false">IF($B788=BB$1,$C788,"")</f>
        <v/>
      </c>
      <c r="BC788" s="75"/>
      <c r="BD788" s="75"/>
      <c r="BE788" s="75"/>
      <c r="BF788" s="67" t="str">
        <f aca="false">IF($B788=BF$1,$C788,"")</f>
        <v/>
      </c>
      <c r="BJ788" s="63" t="str">
        <f aca="false">IF($B788=BJ$1,$C788,"")</f>
        <v/>
      </c>
      <c r="BN788" s="6"/>
      <c r="BO788" s="2"/>
      <c r="BP788" s="2"/>
    </row>
    <row r="789" customFormat="false" ht="12.8" hidden="false" customHeight="false" outlineLevel="0" collapsed="false">
      <c r="A789" s="0" t="str">
        <f aca="false">IFERROR(IF(SMALL(Manquants!E$2:E$900,ROW()-1)=SMALL(Manquants!E$2:E$900,ROW()),"",SMALL(Manquants!E$2:E$900,ROW()-1)),"")</f>
        <v/>
      </c>
      <c r="B789" s="0" t="str">
        <f aca="false">IF(A789="","",VLOOKUP(A789,Manquants!E$1:F$900,2,0))</f>
        <v/>
      </c>
      <c r="C789" s="0" t="str">
        <f aca="false">IF(A789="","",SUMIFS(Manquants!AI:AI,Manquants!E:E,A789))</f>
        <v/>
      </c>
      <c r="J789" s="67" t="str">
        <f aca="false">IF($B789=J$1,$C789,"")</f>
        <v/>
      </c>
      <c r="N789" s="63" t="str">
        <f aca="false">IF($B789=N$1,$C789,"")</f>
        <v/>
      </c>
      <c r="R789" s="71" t="str">
        <f aca="false">IF($B789=R$1,$C789,"")</f>
        <v/>
      </c>
      <c r="V789" s="67" t="str">
        <f aca="false">IF($B789=V$1,$C789,"")</f>
        <v/>
      </c>
      <c r="Z789" s="63" t="str">
        <f aca="false">IF($B789=Z$1,$C789,"")</f>
        <v/>
      </c>
      <c r="AD789" s="71" t="str">
        <f aca="false">IF($B789=AD$1,$C789,"")</f>
        <v/>
      </c>
      <c r="AH789" s="67" t="str">
        <f aca="false">IF($B789=AH$1,$C789,"")</f>
        <v/>
      </c>
      <c r="AL789" s="63" t="str">
        <f aca="false">IF($B789=AL$1,$C789,"")</f>
        <v/>
      </c>
      <c r="AP789" s="71" t="str">
        <f aca="false">IF($B789=AP$1,$C789,"")</f>
        <v/>
      </c>
      <c r="AT789" s="67" t="str">
        <f aca="false">IF($B789=AT$1,$C789,"")</f>
        <v/>
      </c>
      <c r="AX789" s="63" t="str">
        <f aca="false">IF($B789=AX$1,$C789,"")</f>
        <v/>
      </c>
      <c r="BB789" s="71" t="str">
        <f aca="false">IF($B789=BB$1,$C789,"")</f>
        <v/>
      </c>
      <c r="BC789" s="75"/>
      <c r="BD789" s="75"/>
      <c r="BE789" s="75"/>
      <c r="BF789" s="67" t="str">
        <f aca="false">IF($B789=BF$1,$C789,"")</f>
        <v/>
      </c>
      <c r="BJ789" s="63" t="str">
        <f aca="false">IF($B789=BJ$1,$C789,"")</f>
        <v/>
      </c>
      <c r="BN789" s="6"/>
      <c r="BO789" s="2"/>
      <c r="BP789" s="2"/>
    </row>
    <row r="790" customFormat="false" ht="12.8" hidden="false" customHeight="false" outlineLevel="0" collapsed="false">
      <c r="A790" s="0" t="str">
        <f aca="false">IFERROR(IF(SMALL(Manquants!E$2:E$900,ROW()-1)=SMALL(Manquants!E$2:E$900,ROW()),"",SMALL(Manquants!E$2:E$900,ROW()-1)),"")</f>
        <v/>
      </c>
      <c r="B790" s="0" t="str">
        <f aca="false">IF(A790="","",VLOOKUP(A790,Manquants!E$1:F$900,2,0))</f>
        <v/>
      </c>
      <c r="C790" s="0" t="str">
        <f aca="false">IF(A790="","",SUMIFS(Manquants!AI:AI,Manquants!E:E,A790))</f>
        <v/>
      </c>
      <c r="J790" s="67" t="str">
        <f aca="false">IF($B790=J$1,$C790,"")</f>
        <v/>
      </c>
      <c r="N790" s="63" t="str">
        <f aca="false">IF($B790=N$1,$C790,"")</f>
        <v/>
      </c>
      <c r="R790" s="71" t="str">
        <f aca="false">IF($B790=R$1,$C790,"")</f>
        <v/>
      </c>
      <c r="V790" s="67" t="str">
        <f aca="false">IF($B790=V$1,$C790,"")</f>
        <v/>
      </c>
      <c r="Z790" s="63" t="str">
        <f aca="false">IF($B790=Z$1,$C790,"")</f>
        <v/>
      </c>
      <c r="AD790" s="71" t="str">
        <f aca="false">IF($B790=AD$1,$C790,"")</f>
        <v/>
      </c>
      <c r="AH790" s="67" t="str">
        <f aca="false">IF($B790=AH$1,$C790,"")</f>
        <v/>
      </c>
      <c r="AL790" s="63" t="str">
        <f aca="false">IF($B790=AL$1,$C790,"")</f>
        <v/>
      </c>
      <c r="AP790" s="71" t="str">
        <f aca="false">IF($B790=AP$1,$C790,"")</f>
        <v/>
      </c>
      <c r="AT790" s="67" t="str">
        <f aca="false">IF($B790=AT$1,$C790,"")</f>
        <v/>
      </c>
      <c r="AX790" s="63" t="str">
        <f aca="false">IF($B790=AX$1,$C790,"")</f>
        <v/>
      </c>
      <c r="BB790" s="71" t="str">
        <f aca="false">IF($B790=BB$1,$C790,"")</f>
        <v/>
      </c>
      <c r="BC790" s="75"/>
      <c r="BD790" s="75"/>
      <c r="BE790" s="75"/>
      <c r="BF790" s="67" t="str">
        <f aca="false">IF($B790=BF$1,$C790,"")</f>
        <v/>
      </c>
      <c r="BJ790" s="63" t="str">
        <f aca="false">IF($B790=BJ$1,$C790,"")</f>
        <v/>
      </c>
      <c r="BN790" s="6"/>
      <c r="BO790" s="2"/>
      <c r="BP790" s="2"/>
    </row>
    <row r="791" customFormat="false" ht="12.8" hidden="false" customHeight="false" outlineLevel="0" collapsed="false">
      <c r="A791" s="0" t="str">
        <f aca="false">IFERROR(IF(SMALL(Manquants!E$2:E$900,ROW()-1)=SMALL(Manquants!E$2:E$900,ROW()),"",SMALL(Manquants!E$2:E$900,ROW()-1)),"")</f>
        <v/>
      </c>
      <c r="B791" s="0" t="str">
        <f aca="false">IF(A791="","",VLOOKUP(A791,Manquants!E$1:F$900,2,0))</f>
        <v/>
      </c>
      <c r="C791" s="0" t="str">
        <f aca="false">IF(A791="","",SUMIFS(Manquants!AI:AI,Manquants!E:E,A791))</f>
        <v/>
      </c>
      <c r="J791" s="67" t="str">
        <f aca="false">IF($B791=J$1,$C791,"")</f>
        <v/>
      </c>
      <c r="N791" s="63" t="str">
        <f aca="false">IF($B791=N$1,$C791,"")</f>
        <v/>
      </c>
      <c r="R791" s="71" t="str">
        <f aca="false">IF($B791=R$1,$C791,"")</f>
        <v/>
      </c>
      <c r="V791" s="67" t="str">
        <f aca="false">IF($B791=V$1,$C791,"")</f>
        <v/>
      </c>
      <c r="Z791" s="63" t="str">
        <f aca="false">IF($B791=Z$1,$C791,"")</f>
        <v/>
      </c>
      <c r="AD791" s="71" t="str">
        <f aca="false">IF($B791=AD$1,$C791,"")</f>
        <v/>
      </c>
      <c r="AH791" s="67" t="str">
        <f aca="false">IF($B791=AH$1,$C791,"")</f>
        <v/>
      </c>
      <c r="AL791" s="63" t="str">
        <f aca="false">IF($B791=AL$1,$C791,"")</f>
        <v/>
      </c>
      <c r="AP791" s="71" t="str">
        <f aca="false">IF($B791=AP$1,$C791,"")</f>
        <v/>
      </c>
      <c r="AT791" s="67" t="str">
        <f aca="false">IF($B791=AT$1,$C791,"")</f>
        <v/>
      </c>
      <c r="AX791" s="63" t="str">
        <f aca="false">IF($B791=AX$1,$C791,"")</f>
        <v/>
      </c>
      <c r="BB791" s="71" t="str">
        <f aca="false">IF($B791=BB$1,$C791,"")</f>
        <v/>
      </c>
      <c r="BC791" s="75"/>
      <c r="BD791" s="75"/>
      <c r="BE791" s="75"/>
      <c r="BF791" s="67" t="str">
        <f aca="false">IF($B791=BF$1,$C791,"")</f>
        <v/>
      </c>
      <c r="BJ791" s="63" t="str">
        <f aca="false">IF($B791=BJ$1,$C791,"")</f>
        <v/>
      </c>
      <c r="BN791" s="6"/>
      <c r="BO791" s="2"/>
      <c r="BP791" s="2"/>
    </row>
    <row r="792" customFormat="false" ht="12.8" hidden="false" customHeight="false" outlineLevel="0" collapsed="false">
      <c r="A792" s="0" t="str">
        <f aca="false">IFERROR(IF(SMALL(Manquants!E$2:E$900,ROW()-1)=SMALL(Manquants!E$2:E$900,ROW()),"",SMALL(Manquants!E$2:E$900,ROW()-1)),"")</f>
        <v/>
      </c>
      <c r="B792" s="0" t="str">
        <f aca="false">IF(A792="","",VLOOKUP(A792,Manquants!E$1:F$900,2,0))</f>
        <v/>
      </c>
      <c r="C792" s="0" t="str">
        <f aca="false">IF(A792="","",SUMIFS(Manquants!AI:AI,Manquants!E:E,A792))</f>
        <v/>
      </c>
      <c r="J792" s="67" t="str">
        <f aca="false">IF($B792=J$1,$C792,"")</f>
        <v/>
      </c>
      <c r="N792" s="63" t="str">
        <f aca="false">IF($B792=N$1,$C792,"")</f>
        <v/>
      </c>
      <c r="R792" s="71" t="str">
        <f aca="false">IF($B792=R$1,$C792,"")</f>
        <v/>
      </c>
      <c r="V792" s="67" t="str">
        <f aca="false">IF($B792=V$1,$C792,"")</f>
        <v/>
      </c>
      <c r="Z792" s="63" t="str">
        <f aca="false">IF($B792=Z$1,$C792,"")</f>
        <v/>
      </c>
      <c r="AD792" s="71" t="str">
        <f aca="false">IF($B792=AD$1,$C792,"")</f>
        <v/>
      </c>
      <c r="AH792" s="67" t="str">
        <f aca="false">IF($B792=AH$1,$C792,"")</f>
        <v/>
      </c>
      <c r="AL792" s="63" t="str">
        <f aca="false">IF($B792=AL$1,$C792,"")</f>
        <v/>
      </c>
      <c r="AP792" s="71" t="str">
        <f aca="false">IF($B792=AP$1,$C792,"")</f>
        <v/>
      </c>
      <c r="AT792" s="67" t="str">
        <f aca="false">IF($B792=AT$1,$C792,"")</f>
        <v/>
      </c>
      <c r="AX792" s="63" t="str">
        <f aca="false">IF($B792=AX$1,$C792,"")</f>
        <v/>
      </c>
      <c r="BB792" s="71" t="str">
        <f aca="false">IF($B792=BB$1,$C792,"")</f>
        <v/>
      </c>
      <c r="BC792" s="75"/>
      <c r="BD792" s="75"/>
      <c r="BE792" s="75"/>
      <c r="BF792" s="67" t="str">
        <f aca="false">IF($B792=BF$1,$C792,"")</f>
        <v/>
      </c>
      <c r="BJ792" s="63" t="str">
        <f aca="false">IF($B792=BJ$1,$C792,"")</f>
        <v/>
      </c>
      <c r="BN792" s="6"/>
      <c r="BO792" s="2"/>
      <c r="BP792" s="2"/>
    </row>
    <row r="793" customFormat="false" ht="12.8" hidden="false" customHeight="false" outlineLevel="0" collapsed="false">
      <c r="A793" s="0" t="str">
        <f aca="false">IFERROR(IF(SMALL(Manquants!E$2:E$900,ROW()-1)=SMALL(Manquants!E$2:E$900,ROW()),"",SMALL(Manquants!E$2:E$900,ROW()-1)),"")</f>
        <v/>
      </c>
      <c r="B793" s="0" t="str">
        <f aca="false">IF(A793="","",VLOOKUP(A793,Manquants!E$1:F$900,2,0))</f>
        <v/>
      </c>
      <c r="C793" s="0" t="str">
        <f aca="false">IF(A793="","",SUMIFS(Manquants!AI:AI,Manquants!E:E,A793))</f>
        <v/>
      </c>
      <c r="J793" s="67" t="str">
        <f aca="false">IF($B793=J$1,$C793,"")</f>
        <v/>
      </c>
      <c r="N793" s="63" t="str">
        <f aca="false">IF($B793=N$1,$C793,"")</f>
        <v/>
      </c>
      <c r="R793" s="71" t="str">
        <f aca="false">IF($B793=R$1,$C793,"")</f>
        <v/>
      </c>
      <c r="V793" s="67" t="str">
        <f aca="false">IF($B793=V$1,$C793,"")</f>
        <v/>
      </c>
      <c r="Z793" s="63" t="str">
        <f aca="false">IF($B793=Z$1,$C793,"")</f>
        <v/>
      </c>
      <c r="AD793" s="71" t="str">
        <f aca="false">IF($B793=AD$1,$C793,"")</f>
        <v/>
      </c>
      <c r="AH793" s="67" t="str">
        <f aca="false">IF($B793=AH$1,$C793,"")</f>
        <v/>
      </c>
      <c r="AL793" s="63" t="str">
        <f aca="false">IF($B793=AL$1,$C793,"")</f>
        <v/>
      </c>
      <c r="AP793" s="71" t="str">
        <f aca="false">IF($B793=AP$1,$C793,"")</f>
        <v/>
      </c>
      <c r="AT793" s="67" t="str">
        <f aca="false">IF($B793=AT$1,$C793,"")</f>
        <v/>
      </c>
      <c r="AX793" s="63" t="str">
        <f aca="false">IF($B793=AX$1,$C793,"")</f>
        <v/>
      </c>
      <c r="BB793" s="71" t="str">
        <f aca="false">IF($B793=BB$1,$C793,"")</f>
        <v/>
      </c>
      <c r="BC793" s="75"/>
      <c r="BD793" s="75"/>
      <c r="BE793" s="75"/>
      <c r="BF793" s="67" t="str">
        <f aca="false">IF($B793=BF$1,$C793,"")</f>
        <v/>
      </c>
      <c r="BJ793" s="63" t="str">
        <f aca="false">IF($B793=BJ$1,$C793,"")</f>
        <v/>
      </c>
      <c r="BN793" s="6"/>
      <c r="BO793" s="2"/>
      <c r="BP793" s="2"/>
    </row>
    <row r="794" customFormat="false" ht="12.8" hidden="false" customHeight="false" outlineLevel="0" collapsed="false">
      <c r="A794" s="0" t="str">
        <f aca="false">IFERROR(IF(SMALL(Manquants!E$2:E$900,ROW()-1)=SMALL(Manquants!E$2:E$900,ROW()),"",SMALL(Manquants!E$2:E$900,ROW()-1)),"")</f>
        <v/>
      </c>
      <c r="B794" s="0" t="str">
        <f aca="false">IF(A794="","",VLOOKUP(A794,Manquants!E$1:F$900,2,0))</f>
        <v/>
      </c>
      <c r="C794" s="0" t="str">
        <f aca="false">IF(A794="","",SUMIFS(Manquants!AI:AI,Manquants!E:E,A794))</f>
        <v/>
      </c>
      <c r="J794" s="67" t="str">
        <f aca="false">IF($B794=J$1,$C794,"")</f>
        <v/>
      </c>
      <c r="N794" s="63" t="str">
        <f aca="false">IF($B794=N$1,$C794,"")</f>
        <v/>
      </c>
      <c r="R794" s="71" t="str">
        <f aca="false">IF($B794=R$1,$C794,"")</f>
        <v/>
      </c>
      <c r="V794" s="67" t="str">
        <f aca="false">IF($B794=V$1,$C794,"")</f>
        <v/>
      </c>
      <c r="Z794" s="63" t="str">
        <f aca="false">IF($B794=Z$1,$C794,"")</f>
        <v/>
      </c>
      <c r="AD794" s="71" t="str">
        <f aca="false">IF($B794=AD$1,$C794,"")</f>
        <v/>
      </c>
      <c r="AH794" s="67" t="str">
        <f aca="false">IF($B794=AH$1,$C794,"")</f>
        <v/>
      </c>
      <c r="AL794" s="63" t="str">
        <f aca="false">IF($B794=AL$1,$C794,"")</f>
        <v/>
      </c>
      <c r="AP794" s="71" t="str">
        <f aca="false">IF($B794=AP$1,$C794,"")</f>
        <v/>
      </c>
      <c r="AT794" s="67" t="str">
        <f aca="false">IF($B794=AT$1,$C794,"")</f>
        <v/>
      </c>
      <c r="AX794" s="63" t="str">
        <f aca="false">IF($B794=AX$1,$C794,"")</f>
        <v/>
      </c>
      <c r="BB794" s="71" t="str">
        <f aca="false">IF($B794=BB$1,$C794,"")</f>
        <v/>
      </c>
      <c r="BC794" s="75"/>
      <c r="BD794" s="75"/>
      <c r="BE794" s="75"/>
      <c r="BF794" s="67" t="str">
        <f aca="false">IF($B794=BF$1,$C794,"")</f>
        <v/>
      </c>
      <c r="BJ794" s="63" t="str">
        <f aca="false">IF($B794=BJ$1,$C794,"")</f>
        <v/>
      </c>
      <c r="BN794" s="6"/>
      <c r="BO794" s="2"/>
      <c r="BP794" s="2"/>
    </row>
    <row r="795" customFormat="false" ht="12.8" hidden="false" customHeight="false" outlineLevel="0" collapsed="false">
      <c r="A795" s="0" t="str">
        <f aca="false">IFERROR(IF(SMALL(Manquants!E$2:E$900,ROW()-1)=SMALL(Manquants!E$2:E$900,ROW()),"",SMALL(Manquants!E$2:E$900,ROW()-1)),"")</f>
        <v/>
      </c>
      <c r="B795" s="0" t="str">
        <f aca="false">IF(A795="","",VLOOKUP(A795,Manquants!E$1:F$900,2,0))</f>
        <v/>
      </c>
      <c r="C795" s="0" t="str">
        <f aca="false">IF(A795="","",SUMIFS(Manquants!AI:AI,Manquants!E:E,A795))</f>
        <v/>
      </c>
      <c r="J795" s="67" t="str">
        <f aca="false">IF($B795=J$1,$C795,"")</f>
        <v/>
      </c>
      <c r="N795" s="63" t="str">
        <f aca="false">IF($B795=N$1,$C795,"")</f>
        <v/>
      </c>
      <c r="R795" s="71" t="str">
        <f aca="false">IF($B795=R$1,$C795,"")</f>
        <v/>
      </c>
      <c r="V795" s="67" t="str">
        <f aca="false">IF($B795=V$1,$C795,"")</f>
        <v/>
      </c>
      <c r="Z795" s="63" t="str">
        <f aca="false">IF($B795=Z$1,$C795,"")</f>
        <v/>
      </c>
      <c r="AD795" s="71" t="str">
        <f aca="false">IF($B795=AD$1,$C795,"")</f>
        <v/>
      </c>
      <c r="AH795" s="67" t="str">
        <f aca="false">IF($B795=AH$1,$C795,"")</f>
        <v/>
      </c>
      <c r="AL795" s="63" t="str">
        <f aca="false">IF($B795=AL$1,$C795,"")</f>
        <v/>
      </c>
      <c r="AP795" s="71" t="str">
        <f aca="false">IF($B795=AP$1,$C795,"")</f>
        <v/>
      </c>
      <c r="AT795" s="67" t="str">
        <f aca="false">IF($B795=AT$1,$C795,"")</f>
        <v/>
      </c>
      <c r="AX795" s="63" t="str">
        <f aca="false">IF($B795=AX$1,$C795,"")</f>
        <v/>
      </c>
      <c r="BB795" s="71" t="str">
        <f aca="false">IF($B795=BB$1,$C795,"")</f>
        <v/>
      </c>
      <c r="BC795" s="75"/>
      <c r="BD795" s="75"/>
      <c r="BE795" s="75"/>
      <c r="BF795" s="67" t="str">
        <f aca="false">IF($B795=BF$1,$C795,"")</f>
        <v/>
      </c>
      <c r="BJ795" s="63" t="str">
        <f aca="false">IF($B795=BJ$1,$C795,"")</f>
        <v/>
      </c>
      <c r="BN795" s="6"/>
      <c r="BO795" s="2"/>
      <c r="BP795" s="2"/>
    </row>
    <row r="796" customFormat="false" ht="12.8" hidden="false" customHeight="false" outlineLevel="0" collapsed="false">
      <c r="A796" s="0" t="str">
        <f aca="false">IFERROR(IF(SMALL(Manquants!E$2:E$900,ROW()-1)=SMALL(Manquants!E$2:E$900,ROW()),"",SMALL(Manquants!E$2:E$900,ROW()-1)),"")</f>
        <v/>
      </c>
      <c r="B796" s="0" t="str">
        <f aca="false">IF(A796="","",VLOOKUP(A796,Manquants!E$1:F$900,2,0))</f>
        <v/>
      </c>
      <c r="C796" s="0" t="str">
        <f aca="false">IF(A796="","",SUMIFS(Manquants!AI:AI,Manquants!E:E,A796))</f>
        <v/>
      </c>
      <c r="J796" s="67" t="str">
        <f aca="false">IF($B796=J$1,$C796,"")</f>
        <v/>
      </c>
      <c r="N796" s="63" t="str">
        <f aca="false">IF($B796=N$1,$C796,"")</f>
        <v/>
      </c>
      <c r="R796" s="71" t="str">
        <f aca="false">IF($B796=R$1,$C796,"")</f>
        <v/>
      </c>
      <c r="V796" s="67" t="str">
        <f aca="false">IF($B796=V$1,$C796,"")</f>
        <v/>
      </c>
      <c r="Z796" s="63" t="str">
        <f aca="false">IF($B796=Z$1,$C796,"")</f>
        <v/>
      </c>
      <c r="AD796" s="71" t="str">
        <f aca="false">IF($B796=AD$1,$C796,"")</f>
        <v/>
      </c>
      <c r="AH796" s="67" t="str">
        <f aca="false">IF($B796=AH$1,$C796,"")</f>
        <v/>
      </c>
      <c r="AL796" s="63" t="str">
        <f aca="false">IF($B796=AL$1,$C796,"")</f>
        <v/>
      </c>
      <c r="AP796" s="71" t="str">
        <f aca="false">IF($B796=AP$1,$C796,"")</f>
        <v/>
      </c>
      <c r="AT796" s="67" t="str">
        <f aca="false">IF($B796=AT$1,$C796,"")</f>
        <v/>
      </c>
      <c r="AX796" s="63" t="str">
        <f aca="false">IF($B796=AX$1,$C796,"")</f>
        <v/>
      </c>
      <c r="BB796" s="71" t="str">
        <f aca="false">IF($B796=BB$1,$C796,"")</f>
        <v/>
      </c>
      <c r="BC796" s="75"/>
      <c r="BD796" s="75"/>
      <c r="BE796" s="75"/>
      <c r="BF796" s="67" t="str">
        <f aca="false">IF($B796=BF$1,$C796,"")</f>
        <v/>
      </c>
      <c r="BJ796" s="63" t="str">
        <f aca="false">IF($B796=BJ$1,$C796,"")</f>
        <v/>
      </c>
      <c r="BN796" s="6"/>
      <c r="BO796" s="2"/>
      <c r="BP796" s="2"/>
    </row>
    <row r="797" customFormat="false" ht="12.8" hidden="false" customHeight="false" outlineLevel="0" collapsed="false">
      <c r="A797" s="0" t="str">
        <f aca="false">IFERROR(IF(SMALL(Manquants!E$2:E$900,ROW()-1)=SMALL(Manquants!E$2:E$900,ROW()),"",SMALL(Manquants!E$2:E$900,ROW()-1)),"")</f>
        <v/>
      </c>
      <c r="B797" s="0" t="str">
        <f aca="false">IF(A797="","",VLOOKUP(A797,Manquants!E$1:F$900,2,0))</f>
        <v/>
      </c>
      <c r="C797" s="0" t="str">
        <f aca="false">IF(A797="","",SUMIFS(Manquants!AI:AI,Manquants!E:E,A797))</f>
        <v/>
      </c>
      <c r="J797" s="67" t="str">
        <f aca="false">IF($B797=J$1,$C797,"")</f>
        <v/>
      </c>
      <c r="N797" s="63" t="str">
        <f aca="false">IF($B797=N$1,$C797,"")</f>
        <v/>
      </c>
      <c r="R797" s="71" t="str">
        <f aca="false">IF($B797=R$1,$C797,"")</f>
        <v/>
      </c>
      <c r="V797" s="67" t="str">
        <f aca="false">IF($B797=V$1,$C797,"")</f>
        <v/>
      </c>
      <c r="Z797" s="63" t="str">
        <f aca="false">IF($B797=Z$1,$C797,"")</f>
        <v/>
      </c>
      <c r="AD797" s="71" t="str">
        <f aca="false">IF($B797=AD$1,$C797,"")</f>
        <v/>
      </c>
      <c r="AH797" s="67" t="str">
        <f aca="false">IF($B797=AH$1,$C797,"")</f>
        <v/>
      </c>
      <c r="AL797" s="63" t="str">
        <f aca="false">IF($B797=AL$1,$C797,"")</f>
        <v/>
      </c>
      <c r="AP797" s="71" t="str">
        <f aca="false">IF($B797=AP$1,$C797,"")</f>
        <v/>
      </c>
      <c r="AT797" s="67" t="str">
        <f aca="false">IF($B797=AT$1,$C797,"")</f>
        <v/>
      </c>
      <c r="AX797" s="63" t="str">
        <f aca="false">IF($B797=AX$1,$C797,"")</f>
        <v/>
      </c>
      <c r="BB797" s="71" t="str">
        <f aca="false">IF($B797=BB$1,$C797,"")</f>
        <v/>
      </c>
      <c r="BC797" s="75"/>
      <c r="BD797" s="75"/>
      <c r="BE797" s="75"/>
      <c r="BF797" s="67" t="str">
        <f aca="false">IF($B797=BF$1,$C797,"")</f>
        <v/>
      </c>
      <c r="BJ797" s="63" t="str">
        <f aca="false">IF($B797=BJ$1,$C797,"")</f>
        <v/>
      </c>
      <c r="BN797" s="6"/>
      <c r="BO797" s="2"/>
      <c r="BP797" s="2"/>
    </row>
    <row r="798" customFormat="false" ht="12.8" hidden="false" customHeight="false" outlineLevel="0" collapsed="false">
      <c r="A798" s="0" t="str">
        <f aca="false">IFERROR(IF(SMALL(Manquants!E$2:E$900,ROW()-1)=SMALL(Manquants!E$2:E$900,ROW()),"",SMALL(Manquants!E$2:E$900,ROW()-1)),"")</f>
        <v/>
      </c>
      <c r="B798" s="0" t="str">
        <f aca="false">IF(A798="","",VLOOKUP(A798,Manquants!E$1:F$900,2,0))</f>
        <v/>
      </c>
      <c r="C798" s="0" t="str">
        <f aca="false">IF(A798="","",SUMIFS(Manquants!AI:AI,Manquants!E:E,A798))</f>
        <v/>
      </c>
      <c r="J798" s="67" t="str">
        <f aca="false">IF($B798=J$1,$C798,"")</f>
        <v/>
      </c>
      <c r="N798" s="63" t="str">
        <f aca="false">IF($B798=N$1,$C798,"")</f>
        <v/>
      </c>
      <c r="R798" s="71" t="str">
        <f aca="false">IF($B798=R$1,$C798,"")</f>
        <v/>
      </c>
      <c r="V798" s="67" t="str">
        <f aca="false">IF($B798=V$1,$C798,"")</f>
        <v/>
      </c>
      <c r="Z798" s="63" t="str">
        <f aca="false">IF($B798=Z$1,$C798,"")</f>
        <v/>
      </c>
      <c r="AD798" s="71" t="str">
        <f aca="false">IF($B798=AD$1,$C798,"")</f>
        <v/>
      </c>
      <c r="AH798" s="67" t="str">
        <f aca="false">IF($B798=AH$1,$C798,"")</f>
        <v/>
      </c>
      <c r="AL798" s="63" t="str">
        <f aca="false">IF($B798=AL$1,$C798,"")</f>
        <v/>
      </c>
      <c r="AP798" s="71" t="str">
        <f aca="false">IF($B798=AP$1,$C798,"")</f>
        <v/>
      </c>
      <c r="AT798" s="67" t="str">
        <f aca="false">IF($B798=AT$1,$C798,"")</f>
        <v/>
      </c>
      <c r="AX798" s="63" t="str">
        <f aca="false">IF($B798=AX$1,$C798,"")</f>
        <v/>
      </c>
      <c r="BB798" s="71" t="str">
        <f aca="false">IF($B798=BB$1,$C798,"")</f>
        <v/>
      </c>
      <c r="BC798" s="75"/>
      <c r="BD798" s="75"/>
      <c r="BE798" s="75"/>
      <c r="BF798" s="67" t="str">
        <f aca="false">IF($B798=BF$1,$C798,"")</f>
        <v/>
      </c>
      <c r="BJ798" s="63" t="str">
        <f aca="false">IF($B798=BJ$1,$C798,"")</f>
        <v/>
      </c>
      <c r="BN798" s="6"/>
      <c r="BO798" s="2"/>
      <c r="BP798" s="2"/>
    </row>
    <row r="799" customFormat="false" ht="12.8" hidden="false" customHeight="false" outlineLevel="0" collapsed="false">
      <c r="A799" s="0" t="str">
        <f aca="false">IFERROR(IF(SMALL(Manquants!E$2:E$900,ROW()-1)=SMALL(Manquants!E$2:E$900,ROW()),"",SMALL(Manquants!E$2:E$900,ROW()-1)),"")</f>
        <v/>
      </c>
      <c r="B799" s="0" t="str">
        <f aca="false">IF(A799="","",VLOOKUP(A799,Manquants!E$1:F$900,2,0))</f>
        <v/>
      </c>
      <c r="C799" s="0" t="str">
        <f aca="false">IF(A799="","",SUMIFS(Manquants!AI:AI,Manquants!E:E,A799))</f>
        <v/>
      </c>
      <c r="J799" s="67" t="str">
        <f aca="false">IF($B799=J$1,$C799,"")</f>
        <v/>
      </c>
      <c r="N799" s="63" t="str">
        <f aca="false">IF($B799=N$1,$C799,"")</f>
        <v/>
      </c>
      <c r="R799" s="71" t="str">
        <f aca="false">IF($B799=R$1,$C799,"")</f>
        <v/>
      </c>
      <c r="V799" s="67" t="str">
        <f aca="false">IF($B799=V$1,$C799,"")</f>
        <v/>
      </c>
      <c r="Z799" s="63" t="str">
        <f aca="false">IF($B799=Z$1,$C799,"")</f>
        <v/>
      </c>
      <c r="AD799" s="71" t="str">
        <f aca="false">IF($B799=AD$1,$C799,"")</f>
        <v/>
      </c>
      <c r="AH799" s="67" t="str">
        <f aca="false">IF($B799=AH$1,$C799,"")</f>
        <v/>
      </c>
      <c r="AL799" s="63" t="str">
        <f aca="false">IF($B799=AL$1,$C799,"")</f>
        <v/>
      </c>
      <c r="AP799" s="71" t="str">
        <f aca="false">IF($B799=AP$1,$C799,"")</f>
        <v/>
      </c>
      <c r="AT799" s="67" t="str">
        <f aca="false">IF($B799=AT$1,$C799,"")</f>
        <v/>
      </c>
      <c r="AX799" s="63" t="str">
        <f aca="false">IF($B799=AX$1,$C799,"")</f>
        <v/>
      </c>
      <c r="BB799" s="71" t="str">
        <f aca="false">IF($B799=BB$1,$C799,"")</f>
        <v/>
      </c>
      <c r="BC799" s="75"/>
      <c r="BD799" s="75"/>
      <c r="BE799" s="75"/>
      <c r="BF799" s="67" t="str">
        <f aca="false">IF($B799=BF$1,$C799,"")</f>
        <v/>
      </c>
      <c r="BJ799" s="63" t="str">
        <f aca="false">IF($B799=BJ$1,$C799,"")</f>
        <v/>
      </c>
      <c r="BN799" s="6"/>
      <c r="BO799" s="2"/>
      <c r="BP799" s="2"/>
    </row>
    <row r="800" customFormat="false" ht="12.8" hidden="false" customHeight="false" outlineLevel="0" collapsed="false">
      <c r="A800" s="0" t="str">
        <f aca="false">IFERROR(IF(SMALL(Manquants!E$2:E$900,ROW()-1)=SMALL(Manquants!E$2:E$900,ROW()),"",SMALL(Manquants!E$2:E$900,ROW()-1)),"")</f>
        <v/>
      </c>
      <c r="B800" s="0" t="str">
        <f aca="false">IF(A800="","",VLOOKUP(A800,Manquants!E$1:F$900,2,0))</f>
        <v/>
      </c>
      <c r="C800" s="0" t="str">
        <f aca="false">IF(A800="","",SUMIFS(Manquants!AI:AI,Manquants!E:E,A800))</f>
        <v/>
      </c>
      <c r="J800" s="67" t="str">
        <f aca="false">IF($B800=J$1,$C800,"")</f>
        <v/>
      </c>
      <c r="N800" s="63" t="str">
        <f aca="false">IF($B800=N$1,$C800,"")</f>
        <v/>
      </c>
      <c r="R800" s="71" t="str">
        <f aca="false">IF($B800=R$1,$C800,"")</f>
        <v/>
      </c>
      <c r="V800" s="67" t="str">
        <f aca="false">IF($B800=V$1,$C800,"")</f>
        <v/>
      </c>
      <c r="Z800" s="63" t="str">
        <f aca="false">IF($B800=Z$1,$C800,"")</f>
        <v/>
      </c>
      <c r="AD800" s="71" t="str">
        <f aca="false">IF($B800=AD$1,$C800,"")</f>
        <v/>
      </c>
      <c r="AH800" s="67" t="str">
        <f aca="false">IF($B800=AH$1,$C800,"")</f>
        <v/>
      </c>
      <c r="AL800" s="63" t="str">
        <f aca="false">IF($B800=AL$1,$C800,"")</f>
        <v/>
      </c>
      <c r="AP800" s="71" t="str">
        <f aca="false">IF($B800=AP$1,$C800,"")</f>
        <v/>
      </c>
      <c r="AT800" s="67" t="str">
        <f aca="false">IF($B800=AT$1,$C800,"")</f>
        <v/>
      </c>
      <c r="AX800" s="63" t="str">
        <f aca="false">IF($B800=AX$1,$C800,"")</f>
        <v/>
      </c>
      <c r="BB800" s="71" t="str">
        <f aca="false">IF($B800=BB$1,$C800,"")</f>
        <v/>
      </c>
      <c r="BC800" s="75"/>
      <c r="BD800" s="75"/>
      <c r="BE800" s="75"/>
      <c r="BF800" s="67" t="str">
        <f aca="false">IF($B800=BF$1,$C800,"")</f>
        <v/>
      </c>
      <c r="BJ800" s="63" t="str">
        <f aca="false">IF($B800=BJ$1,$C800,"")</f>
        <v/>
      </c>
      <c r="BN800" s="6"/>
      <c r="BO800" s="2"/>
      <c r="BP800" s="2"/>
    </row>
    <row r="801" customFormat="false" ht="12.8" hidden="false" customHeight="false" outlineLevel="0" collapsed="false">
      <c r="A801" s="0" t="str">
        <f aca="false">IFERROR(IF(SMALL(Manquants!E$2:E$900,ROW()-1)=SMALL(Manquants!E$2:E$900,ROW()),"",SMALL(Manquants!E$2:E$900,ROW()-1)),"")</f>
        <v/>
      </c>
      <c r="B801" s="0" t="str">
        <f aca="false">IF(A801="","",VLOOKUP(A801,Manquants!E$1:F$900,2,0))</f>
        <v/>
      </c>
      <c r="C801" s="0" t="str">
        <f aca="false">IF(A801="","",SUMIFS(Manquants!AI:AI,Manquants!E:E,A801))</f>
        <v/>
      </c>
      <c r="J801" s="67" t="str">
        <f aca="false">IF($B801=J$1,$C801,"")</f>
        <v/>
      </c>
      <c r="N801" s="63" t="str">
        <f aca="false">IF($B801=N$1,$C801,"")</f>
        <v/>
      </c>
      <c r="R801" s="71" t="str">
        <f aca="false">IF($B801=R$1,$C801,"")</f>
        <v/>
      </c>
      <c r="V801" s="67" t="str">
        <f aca="false">IF($B801=V$1,$C801,"")</f>
        <v/>
      </c>
      <c r="Z801" s="63" t="str">
        <f aca="false">IF($B801=Z$1,$C801,"")</f>
        <v/>
      </c>
      <c r="AD801" s="71" t="str">
        <f aca="false">IF($B801=AD$1,$C801,"")</f>
        <v/>
      </c>
      <c r="AH801" s="67" t="str">
        <f aca="false">IF($B801=AH$1,$C801,"")</f>
        <v/>
      </c>
      <c r="AL801" s="63" t="str">
        <f aca="false">IF($B801=AL$1,$C801,"")</f>
        <v/>
      </c>
      <c r="AP801" s="71" t="str">
        <f aca="false">IF($B801=AP$1,$C801,"")</f>
        <v/>
      </c>
      <c r="AT801" s="67" t="str">
        <f aca="false">IF($B801=AT$1,$C801,"")</f>
        <v/>
      </c>
      <c r="AX801" s="63" t="str">
        <f aca="false">IF($B801=AX$1,$C801,"")</f>
        <v/>
      </c>
      <c r="BB801" s="71" t="str">
        <f aca="false">IF($B801=BB$1,$C801,"")</f>
        <v/>
      </c>
      <c r="BC801" s="75"/>
      <c r="BD801" s="75"/>
      <c r="BE801" s="75"/>
      <c r="BF801" s="67" t="str">
        <f aca="false">IF($B801=BF$1,$C801,"")</f>
        <v/>
      </c>
      <c r="BJ801" s="63" t="str">
        <f aca="false">IF($B801=BJ$1,$C801,"")</f>
        <v/>
      </c>
      <c r="BN801" s="6"/>
      <c r="BO801" s="2"/>
      <c r="BP801" s="2"/>
    </row>
    <row r="802" customFormat="false" ht="12.8" hidden="false" customHeight="false" outlineLevel="0" collapsed="false">
      <c r="A802" s="0" t="str">
        <f aca="false">IFERROR(IF(SMALL(Manquants!E$2:E$900,ROW()-1)=SMALL(Manquants!E$2:E$900,ROW()),"",SMALL(Manquants!E$2:E$900,ROW()-1)),"")</f>
        <v/>
      </c>
      <c r="B802" s="0" t="str">
        <f aca="false">IF(A802="","",VLOOKUP(A802,Manquants!E$1:F$900,2,0))</f>
        <v/>
      </c>
      <c r="C802" s="0" t="str">
        <f aca="false">IF(A802="","",SUMIFS(Manquants!AI:AI,Manquants!E:E,A802))</f>
        <v/>
      </c>
      <c r="J802" s="67" t="str">
        <f aca="false">IF($B802=J$1,$C802,"")</f>
        <v/>
      </c>
      <c r="N802" s="63" t="str">
        <f aca="false">IF($B802=N$1,$C802,"")</f>
        <v/>
      </c>
      <c r="R802" s="71" t="str">
        <f aca="false">IF($B802=R$1,$C802,"")</f>
        <v/>
      </c>
      <c r="V802" s="67" t="str">
        <f aca="false">IF($B802=V$1,$C802,"")</f>
        <v/>
      </c>
      <c r="Z802" s="63" t="str">
        <f aca="false">IF($B802=Z$1,$C802,"")</f>
        <v/>
      </c>
      <c r="AD802" s="71" t="str">
        <f aca="false">IF($B802=AD$1,$C802,"")</f>
        <v/>
      </c>
      <c r="AH802" s="67" t="str">
        <f aca="false">IF($B802=AH$1,$C802,"")</f>
        <v/>
      </c>
      <c r="AL802" s="63" t="str">
        <f aca="false">IF($B802=AL$1,$C802,"")</f>
        <v/>
      </c>
      <c r="AP802" s="71" t="str">
        <f aca="false">IF($B802=AP$1,$C802,"")</f>
        <v/>
      </c>
      <c r="AT802" s="67" t="str">
        <f aca="false">IF($B802=AT$1,$C802,"")</f>
        <v/>
      </c>
      <c r="AX802" s="63" t="str">
        <f aca="false">IF($B802=AX$1,$C802,"")</f>
        <v/>
      </c>
      <c r="BB802" s="71" t="str">
        <f aca="false">IF($B802=BB$1,$C802,"")</f>
        <v/>
      </c>
      <c r="BC802" s="75"/>
      <c r="BD802" s="75"/>
      <c r="BE802" s="75"/>
      <c r="BF802" s="67" t="str">
        <f aca="false">IF($B802=BF$1,$C802,"")</f>
        <v/>
      </c>
      <c r="BJ802" s="63" t="str">
        <f aca="false">IF($B802=BJ$1,$C802,"")</f>
        <v/>
      </c>
      <c r="BN802" s="6"/>
      <c r="BO802" s="2"/>
      <c r="BP802" s="2"/>
    </row>
    <row r="803" customFormat="false" ht="12.8" hidden="false" customHeight="false" outlineLevel="0" collapsed="false">
      <c r="A803" s="0" t="str">
        <f aca="false">IFERROR(IF(SMALL(Manquants!E$2:E$900,ROW()-1)=SMALL(Manquants!E$2:E$900,ROW()),"",SMALL(Manquants!E$2:E$900,ROW()-1)),"")</f>
        <v/>
      </c>
      <c r="B803" s="0" t="str">
        <f aca="false">IF(A803="","",VLOOKUP(A803,Manquants!E$1:F$900,2,0))</f>
        <v/>
      </c>
      <c r="C803" s="0" t="str">
        <f aca="false">IF(A803="","",SUMIFS(Manquants!AI:AI,Manquants!E:E,A803))</f>
        <v/>
      </c>
      <c r="J803" s="67" t="str">
        <f aca="false">IF($B803=J$1,$C803,"")</f>
        <v/>
      </c>
      <c r="N803" s="63" t="str">
        <f aca="false">IF($B803=N$1,$C803,"")</f>
        <v/>
      </c>
      <c r="R803" s="71" t="str">
        <f aca="false">IF($B803=R$1,$C803,"")</f>
        <v/>
      </c>
      <c r="V803" s="67" t="str">
        <f aca="false">IF($B803=V$1,$C803,"")</f>
        <v/>
      </c>
      <c r="Z803" s="63" t="str">
        <f aca="false">IF($B803=Z$1,$C803,"")</f>
        <v/>
      </c>
      <c r="AD803" s="71" t="str">
        <f aca="false">IF($B803=AD$1,$C803,"")</f>
        <v/>
      </c>
      <c r="AH803" s="67" t="str">
        <f aca="false">IF($B803=AH$1,$C803,"")</f>
        <v/>
      </c>
      <c r="AL803" s="63" t="str">
        <f aca="false">IF($B803=AL$1,$C803,"")</f>
        <v/>
      </c>
      <c r="AP803" s="71" t="str">
        <f aca="false">IF($B803=AP$1,$C803,"")</f>
        <v/>
      </c>
      <c r="AT803" s="67" t="str">
        <f aca="false">IF($B803=AT$1,$C803,"")</f>
        <v/>
      </c>
      <c r="AX803" s="63" t="str">
        <f aca="false">IF($B803=AX$1,$C803,"")</f>
        <v/>
      </c>
      <c r="BB803" s="71" t="str">
        <f aca="false">IF($B803=BB$1,$C803,"")</f>
        <v/>
      </c>
      <c r="BC803" s="75"/>
      <c r="BD803" s="75"/>
      <c r="BE803" s="75"/>
      <c r="BF803" s="67" t="str">
        <f aca="false">IF($B803=BF$1,$C803,"")</f>
        <v/>
      </c>
      <c r="BJ803" s="63" t="str">
        <f aca="false">IF($B803=BJ$1,$C803,"")</f>
        <v/>
      </c>
      <c r="BN803" s="6"/>
      <c r="BO803" s="2"/>
      <c r="BP803" s="2"/>
    </row>
    <row r="804" customFormat="false" ht="12.8" hidden="false" customHeight="false" outlineLevel="0" collapsed="false">
      <c r="A804" s="0" t="str">
        <f aca="false">IFERROR(IF(SMALL(Manquants!E$2:E$900,ROW()-1)=SMALL(Manquants!E$2:E$900,ROW()),"",SMALL(Manquants!E$2:E$900,ROW()-1)),"")</f>
        <v/>
      </c>
      <c r="B804" s="0" t="str">
        <f aca="false">IF(A804="","",VLOOKUP(A804,Manquants!E$1:F$900,2,0))</f>
        <v/>
      </c>
      <c r="C804" s="0" t="str">
        <f aca="false">IF(A804="","",SUMIFS(Manquants!AI:AI,Manquants!E:E,A804))</f>
        <v/>
      </c>
      <c r="J804" s="67" t="str">
        <f aca="false">IF($B804=J$1,$C804,"")</f>
        <v/>
      </c>
      <c r="N804" s="63" t="str">
        <f aca="false">IF($B804=N$1,$C804,"")</f>
        <v/>
      </c>
      <c r="R804" s="71" t="str">
        <f aca="false">IF($B804=R$1,$C804,"")</f>
        <v/>
      </c>
      <c r="V804" s="67" t="str">
        <f aca="false">IF($B804=V$1,$C804,"")</f>
        <v/>
      </c>
      <c r="Z804" s="63" t="str">
        <f aca="false">IF($B804=Z$1,$C804,"")</f>
        <v/>
      </c>
      <c r="AD804" s="71" t="str">
        <f aca="false">IF($B804=AD$1,$C804,"")</f>
        <v/>
      </c>
      <c r="AH804" s="67" t="str">
        <f aca="false">IF($B804=AH$1,$C804,"")</f>
        <v/>
      </c>
      <c r="AL804" s="63" t="str">
        <f aca="false">IF($B804=AL$1,$C804,"")</f>
        <v/>
      </c>
      <c r="AP804" s="71" t="str">
        <f aca="false">IF($B804=AP$1,$C804,"")</f>
        <v/>
      </c>
      <c r="AT804" s="67" t="str">
        <f aca="false">IF($B804=AT$1,$C804,"")</f>
        <v/>
      </c>
      <c r="AX804" s="63" t="str">
        <f aca="false">IF($B804=AX$1,$C804,"")</f>
        <v/>
      </c>
      <c r="BB804" s="71" t="str">
        <f aca="false">IF($B804=BB$1,$C804,"")</f>
        <v/>
      </c>
      <c r="BC804" s="75"/>
      <c r="BD804" s="75"/>
      <c r="BE804" s="75"/>
      <c r="BF804" s="67" t="str">
        <f aca="false">IF($B804=BF$1,$C804,"")</f>
        <v/>
      </c>
      <c r="BJ804" s="63" t="str">
        <f aca="false">IF($B804=BJ$1,$C804,"")</f>
        <v/>
      </c>
      <c r="BN804" s="6"/>
      <c r="BO804" s="2"/>
      <c r="BP804" s="2"/>
    </row>
    <row r="805" customFormat="false" ht="12.8" hidden="false" customHeight="false" outlineLevel="0" collapsed="false">
      <c r="A805" s="0" t="str">
        <f aca="false">IFERROR(IF(SMALL(Manquants!E$2:E$900,ROW()-1)=SMALL(Manquants!E$2:E$900,ROW()),"",SMALL(Manquants!E$2:E$900,ROW()-1)),"")</f>
        <v/>
      </c>
      <c r="B805" s="0" t="str">
        <f aca="false">IF(A805="","",VLOOKUP(A805,Manquants!E$1:F$900,2,0))</f>
        <v/>
      </c>
      <c r="C805" s="0" t="str">
        <f aca="false">IF(A805="","",SUMIFS(Manquants!AI:AI,Manquants!E:E,A805))</f>
        <v/>
      </c>
      <c r="J805" s="67" t="str">
        <f aca="false">IF($B805=J$1,$C805,"")</f>
        <v/>
      </c>
      <c r="N805" s="63" t="str">
        <f aca="false">IF($B805=N$1,$C805,"")</f>
        <v/>
      </c>
      <c r="R805" s="71" t="str">
        <f aca="false">IF($B805=R$1,$C805,"")</f>
        <v/>
      </c>
      <c r="V805" s="67" t="str">
        <f aca="false">IF($B805=V$1,$C805,"")</f>
        <v/>
      </c>
      <c r="Z805" s="63" t="str">
        <f aca="false">IF($B805=Z$1,$C805,"")</f>
        <v/>
      </c>
      <c r="AD805" s="71" t="str">
        <f aca="false">IF($B805=AD$1,$C805,"")</f>
        <v/>
      </c>
      <c r="AH805" s="67" t="str">
        <f aca="false">IF($B805=AH$1,$C805,"")</f>
        <v/>
      </c>
      <c r="AL805" s="63" t="str">
        <f aca="false">IF($B805=AL$1,$C805,"")</f>
        <v/>
      </c>
      <c r="AP805" s="71" t="str">
        <f aca="false">IF($B805=AP$1,$C805,"")</f>
        <v/>
      </c>
      <c r="AT805" s="67" t="str">
        <f aca="false">IF($B805=AT$1,$C805,"")</f>
        <v/>
      </c>
      <c r="AX805" s="63" t="str">
        <f aca="false">IF($B805=AX$1,$C805,"")</f>
        <v/>
      </c>
      <c r="BB805" s="71" t="str">
        <f aca="false">IF($B805=BB$1,$C805,"")</f>
        <v/>
      </c>
      <c r="BC805" s="75"/>
      <c r="BD805" s="75"/>
      <c r="BE805" s="75"/>
      <c r="BF805" s="67" t="str">
        <f aca="false">IF($B805=BF$1,$C805,"")</f>
        <v/>
      </c>
      <c r="BJ805" s="63" t="str">
        <f aca="false">IF($B805=BJ$1,$C805,"")</f>
        <v/>
      </c>
      <c r="BN805" s="6"/>
      <c r="BO805" s="2"/>
      <c r="BP805" s="2"/>
    </row>
    <row r="806" customFormat="false" ht="12.8" hidden="false" customHeight="false" outlineLevel="0" collapsed="false">
      <c r="A806" s="0" t="str">
        <f aca="false">IFERROR(IF(SMALL(Manquants!E$2:E$900,ROW()-1)=SMALL(Manquants!E$2:E$900,ROW()),"",SMALL(Manquants!E$2:E$900,ROW()-1)),"")</f>
        <v/>
      </c>
      <c r="B806" s="0" t="str">
        <f aca="false">IF(A806="","",VLOOKUP(A806,Manquants!E$1:F$900,2,0))</f>
        <v/>
      </c>
      <c r="C806" s="0" t="str">
        <f aca="false">IF(A806="","",SUMIFS(Manquants!AI:AI,Manquants!E:E,A806))</f>
        <v/>
      </c>
      <c r="J806" s="67" t="str">
        <f aca="false">IF($B806=J$1,$C806,"")</f>
        <v/>
      </c>
      <c r="N806" s="63" t="str">
        <f aca="false">IF($B806=N$1,$C806,"")</f>
        <v/>
      </c>
      <c r="R806" s="71" t="str">
        <f aca="false">IF($B806=R$1,$C806,"")</f>
        <v/>
      </c>
      <c r="V806" s="67" t="str">
        <f aca="false">IF($B806=V$1,$C806,"")</f>
        <v/>
      </c>
      <c r="Z806" s="63" t="str">
        <f aca="false">IF($B806=Z$1,$C806,"")</f>
        <v/>
      </c>
      <c r="AD806" s="71" t="str">
        <f aca="false">IF($B806=AD$1,$C806,"")</f>
        <v/>
      </c>
      <c r="AH806" s="67" t="str">
        <f aca="false">IF($B806=AH$1,$C806,"")</f>
        <v/>
      </c>
      <c r="AL806" s="63" t="str">
        <f aca="false">IF($B806=AL$1,$C806,"")</f>
        <v/>
      </c>
      <c r="AP806" s="71" t="str">
        <f aca="false">IF($B806=AP$1,$C806,"")</f>
        <v/>
      </c>
      <c r="AT806" s="67" t="str">
        <f aca="false">IF($B806=AT$1,$C806,"")</f>
        <v/>
      </c>
      <c r="AX806" s="63" t="str">
        <f aca="false">IF($B806=AX$1,$C806,"")</f>
        <v/>
      </c>
      <c r="BB806" s="71" t="str">
        <f aca="false">IF($B806=BB$1,$C806,"")</f>
        <v/>
      </c>
      <c r="BC806" s="75"/>
      <c r="BD806" s="75"/>
      <c r="BE806" s="75"/>
      <c r="BF806" s="67" t="str">
        <f aca="false">IF($B806=BF$1,$C806,"")</f>
        <v/>
      </c>
      <c r="BJ806" s="63" t="str">
        <f aca="false">IF($B806=BJ$1,$C806,"")</f>
        <v/>
      </c>
      <c r="BN806" s="6"/>
      <c r="BO806" s="2"/>
      <c r="BP806" s="2"/>
    </row>
    <row r="807" customFormat="false" ht="12.8" hidden="false" customHeight="false" outlineLevel="0" collapsed="false">
      <c r="A807" s="0" t="str">
        <f aca="false">IFERROR(IF(SMALL(Manquants!E$2:E$900,ROW()-1)=SMALL(Manquants!E$2:E$900,ROW()),"",SMALL(Manquants!E$2:E$900,ROW()-1)),"")</f>
        <v/>
      </c>
      <c r="B807" s="0" t="str">
        <f aca="false">IF(A807="","",VLOOKUP(A807,Manquants!E$1:F$900,2,0))</f>
        <v/>
      </c>
      <c r="C807" s="0" t="str">
        <f aca="false">IF(A807="","",SUMIFS(Manquants!AI:AI,Manquants!E:E,A807))</f>
        <v/>
      </c>
      <c r="J807" s="67" t="str">
        <f aca="false">IF($B807=J$1,$C807,"")</f>
        <v/>
      </c>
      <c r="N807" s="63" t="str">
        <f aca="false">IF($B807=N$1,$C807,"")</f>
        <v/>
      </c>
      <c r="R807" s="71" t="str">
        <f aca="false">IF($B807=R$1,$C807,"")</f>
        <v/>
      </c>
      <c r="V807" s="67" t="str">
        <f aca="false">IF($B807=V$1,$C807,"")</f>
        <v/>
      </c>
      <c r="Z807" s="63" t="str">
        <f aca="false">IF($B807=Z$1,$C807,"")</f>
        <v/>
      </c>
      <c r="AD807" s="71" t="str">
        <f aca="false">IF($B807=AD$1,$C807,"")</f>
        <v/>
      </c>
      <c r="AH807" s="67" t="str">
        <f aca="false">IF($B807=AH$1,$C807,"")</f>
        <v/>
      </c>
      <c r="AL807" s="63" t="str">
        <f aca="false">IF($B807=AL$1,$C807,"")</f>
        <v/>
      </c>
      <c r="AP807" s="71" t="str">
        <f aca="false">IF($B807=AP$1,$C807,"")</f>
        <v/>
      </c>
      <c r="AT807" s="67" t="str">
        <f aca="false">IF($B807=AT$1,$C807,"")</f>
        <v/>
      </c>
      <c r="AX807" s="63" t="str">
        <f aca="false">IF($B807=AX$1,$C807,"")</f>
        <v/>
      </c>
      <c r="BB807" s="71" t="str">
        <f aca="false">IF($B807=BB$1,$C807,"")</f>
        <v/>
      </c>
      <c r="BC807" s="75"/>
      <c r="BD807" s="75"/>
      <c r="BE807" s="75"/>
      <c r="BF807" s="67" t="str">
        <f aca="false">IF($B807=BF$1,$C807,"")</f>
        <v/>
      </c>
      <c r="BJ807" s="63" t="str">
        <f aca="false">IF($B807=BJ$1,$C807,"")</f>
        <v/>
      </c>
      <c r="BN807" s="6"/>
      <c r="BO807" s="2"/>
      <c r="BP807" s="2"/>
    </row>
    <row r="808" customFormat="false" ht="12.8" hidden="false" customHeight="false" outlineLevel="0" collapsed="false">
      <c r="A808" s="0" t="str">
        <f aca="false">IFERROR(IF(SMALL(Manquants!E$2:E$900,ROW()-1)=SMALL(Manquants!E$2:E$900,ROW()),"",SMALL(Manquants!E$2:E$900,ROW()-1)),"")</f>
        <v/>
      </c>
      <c r="B808" s="0" t="str">
        <f aca="false">IF(A808="","",VLOOKUP(A808,Manquants!E$1:F$900,2,0))</f>
        <v/>
      </c>
      <c r="C808" s="0" t="str">
        <f aca="false">IF(A808="","",SUMIFS(Manquants!AI:AI,Manquants!E:E,A808))</f>
        <v/>
      </c>
      <c r="J808" s="67" t="str">
        <f aca="false">IF($B808=J$1,$C808,"")</f>
        <v/>
      </c>
      <c r="N808" s="63" t="str">
        <f aca="false">IF($B808=N$1,$C808,"")</f>
        <v/>
      </c>
      <c r="R808" s="71" t="str">
        <f aca="false">IF($B808=R$1,$C808,"")</f>
        <v/>
      </c>
      <c r="V808" s="67" t="str">
        <f aca="false">IF($B808=V$1,$C808,"")</f>
        <v/>
      </c>
      <c r="Z808" s="63" t="str">
        <f aca="false">IF($B808=Z$1,$C808,"")</f>
        <v/>
      </c>
      <c r="AD808" s="71" t="str">
        <f aca="false">IF($B808=AD$1,$C808,"")</f>
        <v/>
      </c>
      <c r="AH808" s="67" t="str">
        <f aca="false">IF($B808=AH$1,$C808,"")</f>
        <v/>
      </c>
      <c r="AL808" s="63" t="str">
        <f aca="false">IF($B808=AL$1,$C808,"")</f>
        <v/>
      </c>
      <c r="AP808" s="71" t="str">
        <f aca="false">IF($B808=AP$1,$C808,"")</f>
        <v/>
      </c>
      <c r="AT808" s="67" t="str">
        <f aca="false">IF($B808=AT$1,$C808,"")</f>
        <v/>
      </c>
      <c r="AX808" s="63" t="str">
        <f aca="false">IF($B808=AX$1,$C808,"")</f>
        <v/>
      </c>
      <c r="BB808" s="71" t="str">
        <f aca="false">IF($B808=BB$1,$C808,"")</f>
        <v/>
      </c>
      <c r="BC808" s="75"/>
      <c r="BD808" s="75"/>
      <c r="BE808" s="75"/>
      <c r="BF808" s="67" t="str">
        <f aca="false">IF($B808=BF$1,$C808,"")</f>
        <v/>
      </c>
      <c r="BJ808" s="63" t="str">
        <f aca="false">IF($B808=BJ$1,$C808,"")</f>
        <v/>
      </c>
      <c r="BN808" s="6"/>
      <c r="BO808" s="2"/>
      <c r="BP808" s="2"/>
    </row>
    <row r="809" customFormat="false" ht="12.8" hidden="false" customHeight="false" outlineLevel="0" collapsed="false">
      <c r="A809" s="0" t="str">
        <f aca="false">IFERROR(IF(SMALL(Manquants!E$2:E$900,ROW()-1)=SMALL(Manquants!E$2:E$900,ROW()),"",SMALL(Manquants!E$2:E$900,ROW()-1)),"")</f>
        <v/>
      </c>
      <c r="B809" s="0" t="str">
        <f aca="false">IF(A809="","",VLOOKUP(A809,Manquants!E$1:F$900,2,0))</f>
        <v/>
      </c>
      <c r="C809" s="0" t="str">
        <f aca="false">IF(A809="","",SUMIFS(Manquants!AI:AI,Manquants!E:E,A809))</f>
        <v/>
      </c>
      <c r="J809" s="67" t="str">
        <f aca="false">IF($B809=J$1,$C809,"")</f>
        <v/>
      </c>
      <c r="N809" s="63" t="str">
        <f aca="false">IF($B809=N$1,$C809,"")</f>
        <v/>
      </c>
      <c r="R809" s="71" t="str">
        <f aca="false">IF($B809=R$1,$C809,"")</f>
        <v/>
      </c>
      <c r="V809" s="67" t="str">
        <f aca="false">IF($B809=V$1,$C809,"")</f>
        <v/>
      </c>
      <c r="Z809" s="63" t="str">
        <f aca="false">IF($B809=Z$1,$C809,"")</f>
        <v/>
      </c>
      <c r="AD809" s="71" t="str">
        <f aca="false">IF($B809=AD$1,$C809,"")</f>
        <v/>
      </c>
      <c r="AH809" s="67" t="str">
        <f aca="false">IF($B809=AH$1,$C809,"")</f>
        <v/>
      </c>
      <c r="AL809" s="63" t="str">
        <f aca="false">IF($B809=AL$1,$C809,"")</f>
        <v/>
      </c>
      <c r="AP809" s="71" t="str">
        <f aca="false">IF($B809=AP$1,$C809,"")</f>
        <v/>
      </c>
      <c r="AT809" s="67" t="str">
        <f aca="false">IF($B809=AT$1,$C809,"")</f>
        <v/>
      </c>
      <c r="AX809" s="63" t="str">
        <f aca="false">IF($B809=AX$1,$C809,"")</f>
        <v/>
      </c>
      <c r="BB809" s="71" t="str">
        <f aca="false">IF($B809=BB$1,$C809,"")</f>
        <v/>
      </c>
      <c r="BC809" s="75"/>
      <c r="BD809" s="75"/>
      <c r="BE809" s="75"/>
      <c r="BF809" s="67" t="str">
        <f aca="false">IF($B809=BF$1,$C809,"")</f>
        <v/>
      </c>
      <c r="BJ809" s="63" t="str">
        <f aca="false">IF($B809=BJ$1,$C809,"")</f>
        <v/>
      </c>
      <c r="BN809" s="6"/>
      <c r="BO809" s="2"/>
      <c r="BP809" s="2"/>
    </row>
    <row r="810" customFormat="false" ht="12.8" hidden="false" customHeight="false" outlineLevel="0" collapsed="false">
      <c r="A810" s="0" t="str">
        <f aca="false">IFERROR(IF(SMALL(Manquants!E$2:E$900,ROW()-1)=SMALL(Manquants!E$2:E$900,ROW()),"",SMALL(Manquants!E$2:E$900,ROW()-1)),"")</f>
        <v/>
      </c>
      <c r="B810" s="0" t="str">
        <f aca="false">IF(A810="","",VLOOKUP(A810,Manquants!E$1:F$900,2,0))</f>
        <v/>
      </c>
      <c r="C810" s="0" t="str">
        <f aca="false">IF(A810="","",SUMIFS(Manquants!AI:AI,Manquants!E:E,A810))</f>
        <v/>
      </c>
      <c r="J810" s="67" t="str">
        <f aca="false">IF($B810=J$1,$C810,"")</f>
        <v/>
      </c>
      <c r="N810" s="63" t="str">
        <f aca="false">IF($B810=N$1,$C810,"")</f>
        <v/>
      </c>
      <c r="R810" s="71" t="str">
        <f aca="false">IF($B810=R$1,$C810,"")</f>
        <v/>
      </c>
      <c r="V810" s="67" t="str">
        <f aca="false">IF($B810=V$1,$C810,"")</f>
        <v/>
      </c>
      <c r="Z810" s="63" t="str">
        <f aca="false">IF($B810=Z$1,$C810,"")</f>
        <v/>
      </c>
      <c r="AD810" s="71" t="str">
        <f aca="false">IF($B810=AD$1,$C810,"")</f>
        <v/>
      </c>
      <c r="AH810" s="67" t="str">
        <f aca="false">IF($B810=AH$1,$C810,"")</f>
        <v/>
      </c>
      <c r="AL810" s="63" t="str">
        <f aca="false">IF($B810=AL$1,$C810,"")</f>
        <v/>
      </c>
      <c r="AP810" s="71" t="str">
        <f aca="false">IF($B810=AP$1,$C810,"")</f>
        <v/>
      </c>
      <c r="AT810" s="67" t="str">
        <f aca="false">IF($B810=AT$1,$C810,"")</f>
        <v/>
      </c>
      <c r="AX810" s="63" t="str">
        <f aca="false">IF($B810=AX$1,$C810,"")</f>
        <v/>
      </c>
      <c r="BB810" s="71" t="str">
        <f aca="false">IF($B810=BB$1,$C810,"")</f>
        <v/>
      </c>
      <c r="BC810" s="75"/>
      <c r="BD810" s="75"/>
      <c r="BE810" s="75"/>
      <c r="BF810" s="67" t="str">
        <f aca="false">IF($B810=BF$1,$C810,"")</f>
        <v/>
      </c>
      <c r="BJ810" s="63" t="str">
        <f aca="false">IF($B810=BJ$1,$C810,"")</f>
        <v/>
      </c>
      <c r="BN810" s="6"/>
      <c r="BO810" s="2"/>
      <c r="BP810" s="2"/>
    </row>
    <row r="811" customFormat="false" ht="12.8" hidden="false" customHeight="false" outlineLevel="0" collapsed="false">
      <c r="A811" s="0" t="str">
        <f aca="false">IFERROR(IF(SMALL(Manquants!E$2:E$900,ROW()-1)=SMALL(Manquants!E$2:E$900,ROW()),"",SMALL(Manquants!E$2:E$900,ROW()-1)),"")</f>
        <v/>
      </c>
      <c r="B811" s="0" t="str">
        <f aca="false">IF(A811="","",VLOOKUP(A811,Manquants!E$1:F$900,2,0))</f>
        <v/>
      </c>
      <c r="C811" s="0" t="str">
        <f aca="false">IF(A811="","",SUMIFS(Manquants!AI:AI,Manquants!E:E,A811))</f>
        <v/>
      </c>
      <c r="J811" s="67" t="str">
        <f aca="false">IF($B811=J$1,$C811,"")</f>
        <v/>
      </c>
      <c r="N811" s="63" t="str">
        <f aca="false">IF($B811=N$1,$C811,"")</f>
        <v/>
      </c>
      <c r="R811" s="71" t="str">
        <f aca="false">IF($B811=R$1,$C811,"")</f>
        <v/>
      </c>
      <c r="V811" s="67" t="str">
        <f aca="false">IF($B811=V$1,$C811,"")</f>
        <v/>
      </c>
      <c r="Z811" s="63" t="str">
        <f aca="false">IF($B811=Z$1,$C811,"")</f>
        <v/>
      </c>
      <c r="AD811" s="71" t="str">
        <f aca="false">IF($B811=AD$1,$C811,"")</f>
        <v/>
      </c>
      <c r="AH811" s="67" t="str">
        <f aca="false">IF($B811=AH$1,$C811,"")</f>
        <v/>
      </c>
      <c r="AL811" s="63" t="str">
        <f aca="false">IF($B811=AL$1,$C811,"")</f>
        <v/>
      </c>
      <c r="AP811" s="71" t="str">
        <f aca="false">IF($B811=AP$1,$C811,"")</f>
        <v/>
      </c>
      <c r="AT811" s="67" t="str">
        <f aca="false">IF($B811=AT$1,$C811,"")</f>
        <v/>
      </c>
      <c r="AX811" s="63" t="str">
        <f aca="false">IF($B811=AX$1,$C811,"")</f>
        <v/>
      </c>
      <c r="BB811" s="71" t="str">
        <f aca="false">IF($B811=BB$1,$C811,"")</f>
        <v/>
      </c>
      <c r="BC811" s="75"/>
      <c r="BD811" s="75"/>
      <c r="BE811" s="75"/>
      <c r="BF811" s="67" t="str">
        <f aca="false">IF($B811=BF$1,$C811,"")</f>
        <v/>
      </c>
      <c r="BJ811" s="63" t="str">
        <f aca="false">IF($B811=BJ$1,$C811,"")</f>
        <v/>
      </c>
      <c r="BN811" s="6"/>
      <c r="BO811" s="2"/>
      <c r="BP811" s="2"/>
    </row>
    <row r="812" customFormat="false" ht="12.8" hidden="false" customHeight="false" outlineLevel="0" collapsed="false">
      <c r="A812" s="0" t="str">
        <f aca="false">IFERROR(IF(SMALL(Manquants!E$2:E$900,ROW()-1)=SMALL(Manquants!E$2:E$900,ROW()),"",SMALL(Manquants!E$2:E$900,ROW()-1)),"")</f>
        <v/>
      </c>
      <c r="B812" s="0" t="str">
        <f aca="false">IF(A812="","",VLOOKUP(A812,Manquants!E$1:F$900,2,0))</f>
        <v/>
      </c>
      <c r="C812" s="0" t="str">
        <f aca="false">IF(A812="","",SUMIFS(Manquants!AI:AI,Manquants!E:E,A812))</f>
        <v/>
      </c>
      <c r="J812" s="67" t="str">
        <f aca="false">IF($B812=J$1,$C812,"")</f>
        <v/>
      </c>
      <c r="N812" s="63" t="str">
        <f aca="false">IF($B812=N$1,$C812,"")</f>
        <v/>
      </c>
      <c r="R812" s="71" t="str">
        <f aca="false">IF($B812=R$1,$C812,"")</f>
        <v/>
      </c>
      <c r="V812" s="67" t="str">
        <f aca="false">IF($B812=V$1,$C812,"")</f>
        <v/>
      </c>
      <c r="Z812" s="63" t="str">
        <f aca="false">IF($B812=Z$1,$C812,"")</f>
        <v/>
      </c>
      <c r="AD812" s="71" t="str">
        <f aca="false">IF($B812=AD$1,$C812,"")</f>
        <v/>
      </c>
      <c r="AH812" s="67" t="str">
        <f aca="false">IF($B812=AH$1,$C812,"")</f>
        <v/>
      </c>
      <c r="AL812" s="63" t="str">
        <f aca="false">IF($B812=AL$1,$C812,"")</f>
        <v/>
      </c>
      <c r="AP812" s="71" t="str">
        <f aca="false">IF($B812=AP$1,$C812,"")</f>
        <v/>
      </c>
      <c r="AT812" s="67" t="str">
        <f aca="false">IF($B812=AT$1,$C812,"")</f>
        <v/>
      </c>
      <c r="AX812" s="63" t="str">
        <f aca="false">IF($B812=AX$1,$C812,"")</f>
        <v/>
      </c>
      <c r="BB812" s="71" t="str">
        <f aca="false">IF($B812=BB$1,$C812,"")</f>
        <v/>
      </c>
      <c r="BC812" s="75"/>
      <c r="BD812" s="75"/>
      <c r="BE812" s="75"/>
      <c r="BF812" s="67" t="str">
        <f aca="false">IF($B812=BF$1,$C812,"")</f>
        <v/>
      </c>
      <c r="BJ812" s="63" t="str">
        <f aca="false">IF($B812=BJ$1,$C812,"")</f>
        <v/>
      </c>
      <c r="BN812" s="6"/>
      <c r="BO812" s="2"/>
      <c r="BP812" s="2"/>
    </row>
    <row r="813" customFormat="false" ht="12.8" hidden="false" customHeight="false" outlineLevel="0" collapsed="false">
      <c r="A813" s="0" t="str">
        <f aca="false">IFERROR(IF(SMALL(Manquants!E$2:E$900,ROW()-1)=SMALL(Manquants!E$2:E$900,ROW()),"",SMALL(Manquants!E$2:E$900,ROW()-1)),"")</f>
        <v/>
      </c>
      <c r="B813" s="0" t="str">
        <f aca="false">IF(A813="","",VLOOKUP(A813,Manquants!E$1:F$900,2,0))</f>
        <v/>
      </c>
      <c r="C813" s="0" t="str">
        <f aca="false">IF(A813="","",SUMIFS(Manquants!AI:AI,Manquants!E:E,A813))</f>
        <v/>
      </c>
      <c r="J813" s="67" t="str">
        <f aca="false">IF($B813=J$1,$C813,"")</f>
        <v/>
      </c>
      <c r="N813" s="63" t="str">
        <f aca="false">IF($B813=N$1,$C813,"")</f>
        <v/>
      </c>
      <c r="R813" s="71" t="str">
        <f aca="false">IF($B813=R$1,$C813,"")</f>
        <v/>
      </c>
      <c r="V813" s="67" t="str">
        <f aca="false">IF($B813=V$1,$C813,"")</f>
        <v/>
      </c>
      <c r="Z813" s="63" t="str">
        <f aca="false">IF($B813=Z$1,$C813,"")</f>
        <v/>
      </c>
      <c r="AD813" s="71" t="str">
        <f aca="false">IF($B813=AD$1,$C813,"")</f>
        <v/>
      </c>
      <c r="AH813" s="67" t="str">
        <f aca="false">IF($B813=AH$1,$C813,"")</f>
        <v/>
      </c>
      <c r="AL813" s="63" t="str">
        <f aca="false">IF($B813=AL$1,$C813,"")</f>
        <v/>
      </c>
      <c r="AP813" s="71" t="str">
        <f aca="false">IF($B813=AP$1,$C813,"")</f>
        <v/>
      </c>
      <c r="AT813" s="67" t="str">
        <f aca="false">IF($B813=AT$1,$C813,"")</f>
        <v/>
      </c>
      <c r="AX813" s="63" t="str">
        <f aca="false">IF($B813=AX$1,$C813,"")</f>
        <v/>
      </c>
      <c r="BB813" s="71" t="str">
        <f aca="false">IF($B813=BB$1,$C813,"")</f>
        <v/>
      </c>
      <c r="BC813" s="75"/>
      <c r="BD813" s="75"/>
      <c r="BE813" s="75"/>
      <c r="BF813" s="67" t="str">
        <f aca="false">IF($B813=BF$1,$C813,"")</f>
        <v/>
      </c>
      <c r="BJ813" s="63" t="str">
        <f aca="false">IF($B813=BJ$1,$C813,"")</f>
        <v/>
      </c>
      <c r="BN813" s="6"/>
      <c r="BO813" s="2"/>
      <c r="BP813" s="2"/>
    </row>
    <row r="814" customFormat="false" ht="12.8" hidden="false" customHeight="false" outlineLevel="0" collapsed="false">
      <c r="A814" s="0" t="str">
        <f aca="false">IFERROR(IF(SMALL(Manquants!E$2:E$900,ROW()-1)=SMALL(Manquants!E$2:E$900,ROW()),"",SMALL(Manquants!E$2:E$900,ROW()-1)),"")</f>
        <v/>
      </c>
      <c r="B814" s="0" t="str">
        <f aca="false">IF(A814="","",VLOOKUP(A814,Manquants!E$1:F$900,2,0))</f>
        <v/>
      </c>
      <c r="C814" s="0" t="str">
        <f aca="false">IF(A814="","",SUMIFS(Manquants!AI:AI,Manquants!E:E,A814))</f>
        <v/>
      </c>
      <c r="J814" s="67" t="str">
        <f aca="false">IF($B814=J$1,$C814,"")</f>
        <v/>
      </c>
      <c r="N814" s="63" t="str">
        <f aca="false">IF($B814=N$1,$C814,"")</f>
        <v/>
      </c>
      <c r="R814" s="71" t="str">
        <f aca="false">IF($B814=R$1,$C814,"")</f>
        <v/>
      </c>
      <c r="V814" s="67" t="str">
        <f aca="false">IF($B814=V$1,$C814,"")</f>
        <v/>
      </c>
      <c r="Z814" s="63" t="str">
        <f aca="false">IF($B814=Z$1,$C814,"")</f>
        <v/>
      </c>
      <c r="AD814" s="71" t="str">
        <f aca="false">IF($B814=AD$1,$C814,"")</f>
        <v/>
      </c>
      <c r="AH814" s="67" t="str">
        <f aca="false">IF($B814=AH$1,$C814,"")</f>
        <v/>
      </c>
      <c r="AL814" s="63" t="str">
        <f aca="false">IF($B814=AL$1,$C814,"")</f>
        <v/>
      </c>
      <c r="AP814" s="71" t="str">
        <f aca="false">IF($B814=AP$1,$C814,"")</f>
        <v/>
      </c>
      <c r="AT814" s="67" t="str">
        <f aca="false">IF($B814=AT$1,$C814,"")</f>
        <v/>
      </c>
      <c r="AX814" s="63" t="str">
        <f aca="false">IF($B814=AX$1,$C814,"")</f>
        <v/>
      </c>
      <c r="BB814" s="71" t="str">
        <f aca="false">IF($B814=BB$1,$C814,"")</f>
        <v/>
      </c>
      <c r="BC814" s="75"/>
      <c r="BD814" s="75"/>
      <c r="BE814" s="75"/>
      <c r="BF814" s="67" t="str">
        <f aca="false">IF($B814=BF$1,$C814,"")</f>
        <v/>
      </c>
      <c r="BJ814" s="63" t="str">
        <f aca="false">IF($B814=BJ$1,$C814,"")</f>
        <v/>
      </c>
      <c r="BN814" s="6"/>
      <c r="BO814" s="2"/>
      <c r="BP814" s="2"/>
    </row>
    <row r="815" customFormat="false" ht="12.8" hidden="false" customHeight="false" outlineLevel="0" collapsed="false">
      <c r="A815" s="0" t="str">
        <f aca="false">IFERROR(IF(SMALL(Manquants!E$2:E$900,ROW()-1)=SMALL(Manquants!E$2:E$900,ROW()),"",SMALL(Manquants!E$2:E$900,ROW()-1)),"")</f>
        <v/>
      </c>
      <c r="B815" s="0" t="str">
        <f aca="false">IF(A815="","",VLOOKUP(A815,Manquants!E$1:F$900,2,0))</f>
        <v/>
      </c>
      <c r="C815" s="0" t="str">
        <f aca="false">IF(A815="","",SUMIFS(Manquants!AI:AI,Manquants!E:E,A815))</f>
        <v/>
      </c>
      <c r="J815" s="67" t="str">
        <f aca="false">IF($B815=J$1,$C815,"")</f>
        <v/>
      </c>
      <c r="N815" s="63" t="str">
        <f aca="false">IF($B815=N$1,$C815,"")</f>
        <v/>
      </c>
      <c r="R815" s="71" t="str">
        <f aca="false">IF($B815=R$1,$C815,"")</f>
        <v/>
      </c>
      <c r="V815" s="67" t="str">
        <f aca="false">IF($B815=V$1,$C815,"")</f>
        <v/>
      </c>
      <c r="Z815" s="63" t="str">
        <f aca="false">IF($B815=Z$1,$C815,"")</f>
        <v/>
      </c>
      <c r="AD815" s="71" t="str">
        <f aca="false">IF($B815=AD$1,$C815,"")</f>
        <v/>
      </c>
      <c r="AH815" s="67" t="str">
        <f aca="false">IF($B815=AH$1,$C815,"")</f>
        <v/>
      </c>
      <c r="AL815" s="63" t="str">
        <f aca="false">IF($B815=AL$1,$C815,"")</f>
        <v/>
      </c>
      <c r="AP815" s="71" t="str">
        <f aca="false">IF($B815=AP$1,$C815,"")</f>
        <v/>
      </c>
      <c r="AT815" s="67" t="str">
        <f aca="false">IF($B815=AT$1,$C815,"")</f>
        <v/>
      </c>
      <c r="AX815" s="63" t="str">
        <f aca="false">IF($B815=AX$1,$C815,"")</f>
        <v/>
      </c>
      <c r="BB815" s="71" t="str">
        <f aca="false">IF($B815=BB$1,$C815,"")</f>
        <v/>
      </c>
      <c r="BC815" s="75"/>
      <c r="BD815" s="75"/>
      <c r="BE815" s="75"/>
      <c r="BF815" s="67" t="str">
        <f aca="false">IF($B815=BF$1,$C815,"")</f>
        <v/>
      </c>
      <c r="BJ815" s="63" t="str">
        <f aca="false">IF($B815=BJ$1,$C815,"")</f>
        <v/>
      </c>
      <c r="BN815" s="6"/>
      <c r="BO815" s="2"/>
      <c r="BP815" s="2"/>
    </row>
    <row r="816" customFormat="false" ht="12.8" hidden="false" customHeight="false" outlineLevel="0" collapsed="false">
      <c r="A816" s="0" t="str">
        <f aca="false">IFERROR(IF(SMALL(Manquants!E$2:E$900,ROW()-1)=SMALL(Manquants!E$2:E$900,ROW()),"",SMALL(Manquants!E$2:E$900,ROW()-1)),"")</f>
        <v/>
      </c>
      <c r="B816" s="0" t="str">
        <f aca="false">IF(A816="","",VLOOKUP(A816,Manquants!E$1:F$900,2,0))</f>
        <v/>
      </c>
      <c r="C816" s="0" t="str">
        <f aca="false">IF(A816="","",SUMIFS(Manquants!AI:AI,Manquants!E:E,A816))</f>
        <v/>
      </c>
      <c r="J816" s="67" t="str">
        <f aca="false">IF($B816=J$1,$C816,"")</f>
        <v/>
      </c>
      <c r="N816" s="63" t="str">
        <f aca="false">IF($B816=N$1,$C816,"")</f>
        <v/>
      </c>
      <c r="R816" s="71" t="str">
        <f aca="false">IF($B816=R$1,$C816,"")</f>
        <v/>
      </c>
      <c r="V816" s="67" t="str">
        <f aca="false">IF($B816=V$1,$C816,"")</f>
        <v/>
      </c>
      <c r="Z816" s="63" t="str">
        <f aca="false">IF($B816=Z$1,$C816,"")</f>
        <v/>
      </c>
      <c r="AD816" s="71" t="str">
        <f aca="false">IF($B816=AD$1,$C816,"")</f>
        <v/>
      </c>
      <c r="AH816" s="67" t="str">
        <f aca="false">IF($B816=AH$1,$C816,"")</f>
        <v/>
      </c>
      <c r="AL816" s="63" t="str">
        <f aca="false">IF($B816=AL$1,$C816,"")</f>
        <v/>
      </c>
      <c r="AP816" s="71" t="str">
        <f aca="false">IF($B816=AP$1,$C816,"")</f>
        <v/>
      </c>
      <c r="AT816" s="67" t="str">
        <f aca="false">IF($B816=AT$1,$C816,"")</f>
        <v/>
      </c>
      <c r="AX816" s="63" t="str">
        <f aca="false">IF($B816=AX$1,$C816,"")</f>
        <v/>
      </c>
      <c r="BB816" s="71" t="str">
        <f aca="false">IF($B816=BB$1,$C816,"")</f>
        <v/>
      </c>
      <c r="BC816" s="75"/>
      <c r="BD816" s="75"/>
      <c r="BE816" s="75"/>
      <c r="BF816" s="67" t="str">
        <f aca="false">IF($B816=BF$1,$C816,"")</f>
        <v/>
      </c>
      <c r="BJ816" s="63" t="str">
        <f aca="false">IF($B816=BJ$1,$C816,"")</f>
        <v/>
      </c>
      <c r="BN816" s="6"/>
      <c r="BO816" s="2"/>
      <c r="BP816" s="2"/>
    </row>
    <row r="817" customFormat="false" ht="12.8" hidden="false" customHeight="false" outlineLevel="0" collapsed="false">
      <c r="A817" s="0" t="str">
        <f aca="false">IFERROR(IF(SMALL(Manquants!E$2:E$900,ROW()-1)=SMALL(Manquants!E$2:E$900,ROW()),"",SMALL(Manquants!E$2:E$900,ROW()-1)),"")</f>
        <v/>
      </c>
      <c r="B817" s="0" t="str">
        <f aca="false">IF(A817="","",VLOOKUP(A817,Manquants!E$1:F$900,2,0))</f>
        <v/>
      </c>
      <c r="C817" s="0" t="str">
        <f aca="false">IF(A817="","",SUMIFS(Manquants!AI:AI,Manquants!E:E,A817))</f>
        <v/>
      </c>
      <c r="J817" s="67" t="str">
        <f aca="false">IF($B817=J$1,$C817,"")</f>
        <v/>
      </c>
      <c r="N817" s="63" t="str">
        <f aca="false">IF($B817=N$1,$C817,"")</f>
        <v/>
      </c>
      <c r="R817" s="71" t="str">
        <f aca="false">IF($B817=R$1,$C817,"")</f>
        <v/>
      </c>
      <c r="V817" s="67" t="str">
        <f aca="false">IF($B817=V$1,$C817,"")</f>
        <v/>
      </c>
      <c r="Z817" s="63" t="str">
        <f aca="false">IF($B817=Z$1,$C817,"")</f>
        <v/>
      </c>
      <c r="AD817" s="71" t="str">
        <f aca="false">IF($B817=AD$1,$C817,"")</f>
        <v/>
      </c>
      <c r="AH817" s="67" t="str">
        <f aca="false">IF($B817=AH$1,$C817,"")</f>
        <v/>
      </c>
      <c r="AL817" s="63" t="str">
        <f aca="false">IF($B817=AL$1,$C817,"")</f>
        <v/>
      </c>
      <c r="AP817" s="71" t="str">
        <f aca="false">IF($B817=AP$1,$C817,"")</f>
        <v/>
      </c>
      <c r="AT817" s="67" t="str">
        <f aca="false">IF($B817=AT$1,$C817,"")</f>
        <v/>
      </c>
      <c r="AX817" s="63" t="str">
        <f aca="false">IF($B817=AX$1,$C817,"")</f>
        <v/>
      </c>
      <c r="BB817" s="71" t="str">
        <f aca="false">IF($B817=BB$1,$C817,"")</f>
        <v/>
      </c>
      <c r="BC817" s="75"/>
      <c r="BD817" s="75"/>
      <c r="BE817" s="75"/>
      <c r="BF817" s="67" t="str">
        <f aca="false">IF($B817=BF$1,$C817,"")</f>
        <v/>
      </c>
      <c r="BJ817" s="63" t="str">
        <f aca="false">IF($B817=BJ$1,$C817,"")</f>
        <v/>
      </c>
      <c r="BN817" s="6"/>
      <c r="BO817" s="2"/>
      <c r="BP817" s="2"/>
    </row>
    <row r="818" customFormat="false" ht="12.8" hidden="false" customHeight="false" outlineLevel="0" collapsed="false">
      <c r="A818" s="0" t="str">
        <f aca="false">IFERROR(IF(SMALL(Manquants!E$2:E$900,ROW()-1)=SMALL(Manquants!E$2:E$900,ROW()),"",SMALL(Manquants!E$2:E$900,ROW()-1)),"")</f>
        <v/>
      </c>
      <c r="B818" s="0" t="str">
        <f aca="false">IF(A818="","",VLOOKUP(A818,Manquants!E$1:F$900,2,0))</f>
        <v/>
      </c>
      <c r="C818" s="0" t="str">
        <f aca="false">IF(A818="","",SUMIFS(Manquants!AI:AI,Manquants!E:E,A818))</f>
        <v/>
      </c>
      <c r="J818" s="67" t="str">
        <f aca="false">IF($B818=J$1,$C818,"")</f>
        <v/>
      </c>
      <c r="N818" s="63" t="str">
        <f aca="false">IF($B818=N$1,$C818,"")</f>
        <v/>
      </c>
      <c r="R818" s="71" t="str">
        <f aca="false">IF($B818=R$1,$C818,"")</f>
        <v/>
      </c>
      <c r="V818" s="67" t="str">
        <f aca="false">IF($B818=V$1,$C818,"")</f>
        <v/>
      </c>
      <c r="Z818" s="63" t="str">
        <f aca="false">IF($B818=Z$1,$C818,"")</f>
        <v/>
      </c>
      <c r="AD818" s="71" t="str">
        <f aca="false">IF($B818=AD$1,$C818,"")</f>
        <v/>
      </c>
      <c r="AH818" s="67" t="str">
        <f aca="false">IF($B818=AH$1,$C818,"")</f>
        <v/>
      </c>
      <c r="AL818" s="63" t="str">
        <f aca="false">IF($B818=AL$1,$C818,"")</f>
        <v/>
      </c>
      <c r="AP818" s="71" t="str">
        <f aca="false">IF($B818=AP$1,$C818,"")</f>
        <v/>
      </c>
      <c r="AT818" s="67" t="str">
        <f aca="false">IF($B818=AT$1,$C818,"")</f>
        <v/>
      </c>
      <c r="AX818" s="63" t="str">
        <f aca="false">IF($B818=AX$1,$C818,"")</f>
        <v/>
      </c>
      <c r="BB818" s="71" t="str">
        <f aca="false">IF($B818=BB$1,$C818,"")</f>
        <v/>
      </c>
      <c r="BC818" s="75"/>
      <c r="BD818" s="75"/>
      <c r="BE818" s="75"/>
      <c r="BF818" s="67" t="str">
        <f aca="false">IF($B818=BF$1,$C818,"")</f>
        <v/>
      </c>
      <c r="BJ818" s="63" t="str">
        <f aca="false">IF($B818=BJ$1,$C818,"")</f>
        <v/>
      </c>
      <c r="BN818" s="6"/>
      <c r="BO818" s="2"/>
      <c r="BP818" s="2"/>
    </row>
    <row r="819" customFormat="false" ht="12.8" hidden="false" customHeight="false" outlineLevel="0" collapsed="false">
      <c r="A819" s="0" t="str">
        <f aca="false">IFERROR(IF(SMALL(Manquants!E$2:E$900,ROW()-1)=SMALL(Manquants!E$2:E$900,ROW()),"",SMALL(Manquants!E$2:E$900,ROW()-1)),"")</f>
        <v/>
      </c>
      <c r="B819" s="0" t="str">
        <f aca="false">IF(A819="","",VLOOKUP(A819,Manquants!E$1:F$900,2,0))</f>
        <v/>
      </c>
      <c r="C819" s="0" t="str">
        <f aca="false">IF(A819="","",SUMIFS(Manquants!AI:AI,Manquants!E:E,A819))</f>
        <v/>
      </c>
      <c r="J819" s="67" t="str">
        <f aca="false">IF($B819=J$1,$C819,"")</f>
        <v/>
      </c>
      <c r="N819" s="63" t="str">
        <f aca="false">IF($B819=N$1,$C819,"")</f>
        <v/>
      </c>
      <c r="R819" s="71" t="str">
        <f aca="false">IF($B819=R$1,$C819,"")</f>
        <v/>
      </c>
      <c r="V819" s="67" t="str">
        <f aca="false">IF($B819=V$1,$C819,"")</f>
        <v/>
      </c>
      <c r="Z819" s="63" t="str">
        <f aca="false">IF($B819=Z$1,$C819,"")</f>
        <v/>
      </c>
      <c r="AD819" s="71" t="str">
        <f aca="false">IF($B819=AD$1,$C819,"")</f>
        <v/>
      </c>
      <c r="AH819" s="67" t="str">
        <f aca="false">IF($B819=AH$1,$C819,"")</f>
        <v/>
      </c>
      <c r="AL819" s="63" t="str">
        <f aca="false">IF($B819=AL$1,$C819,"")</f>
        <v/>
      </c>
      <c r="AP819" s="71" t="str">
        <f aca="false">IF($B819=AP$1,$C819,"")</f>
        <v/>
      </c>
      <c r="AT819" s="67" t="str">
        <f aca="false">IF($B819=AT$1,$C819,"")</f>
        <v/>
      </c>
      <c r="AX819" s="63" t="str">
        <f aca="false">IF($B819=AX$1,$C819,"")</f>
        <v/>
      </c>
      <c r="BB819" s="71" t="str">
        <f aca="false">IF($B819=BB$1,$C819,"")</f>
        <v/>
      </c>
      <c r="BC819" s="75"/>
      <c r="BD819" s="75"/>
      <c r="BE819" s="75"/>
      <c r="BF819" s="67" t="str">
        <f aca="false">IF($B819=BF$1,$C819,"")</f>
        <v/>
      </c>
      <c r="BJ819" s="63" t="str">
        <f aca="false">IF($B819=BJ$1,$C819,"")</f>
        <v/>
      </c>
      <c r="BN819" s="6"/>
      <c r="BO819" s="2"/>
      <c r="BP819" s="2"/>
    </row>
    <row r="820" customFormat="false" ht="12.8" hidden="false" customHeight="false" outlineLevel="0" collapsed="false">
      <c r="A820" s="0" t="str">
        <f aca="false">IFERROR(IF(SMALL(Manquants!E$2:E$900,ROW()-1)=SMALL(Manquants!E$2:E$900,ROW()),"",SMALL(Manquants!E$2:E$900,ROW()-1)),"")</f>
        <v/>
      </c>
      <c r="B820" s="0" t="str">
        <f aca="false">IF(A820="","",VLOOKUP(A820,Manquants!E$1:F$900,2,0))</f>
        <v/>
      </c>
      <c r="C820" s="0" t="str">
        <f aca="false">IF(A820="","",SUMIFS(Manquants!AI:AI,Manquants!E:E,A820))</f>
        <v/>
      </c>
      <c r="J820" s="67" t="str">
        <f aca="false">IF($B820=J$1,$C820,"")</f>
        <v/>
      </c>
      <c r="N820" s="63" t="str">
        <f aca="false">IF($B820=N$1,$C820,"")</f>
        <v/>
      </c>
      <c r="R820" s="71" t="str">
        <f aca="false">IF($B820=R$1,$C820,"")</f>
        <v/>
      </c>
      <c r="V820" s="67" t="str">
        <f aca="false">IF($B820=V$1,$C820,"")</f>
        <v/>
      </c>
      <c r="Z820" s="63" t="str">
        <f aca="false">IF($B820=Z$1,$C820,"")</f>
        <v/>
      </c>
      <c r="AD820" s="71" t="str">
        <f aca="false">IF($B820=AD$1,$C820,"")</f>
        <v/>
      </c>
      <c r="AH820" s="67" t="str">
        <f aca="false">IF($B820=AH$1,$C820,"")</f>
        <v/>
      </c>
      <c r="AL820" s="63" t="str">
        <f aca="false">IF($B820=AL$1,$C820,"")</f>
        <v/>
      </c>
      <c r="AP820" s="71" t="str">
        <f aca="false">IF($B820=AP$1,$C820,"")</f>
        <v/>
      </c>
      <c r="AT820" s="67" t="str">
        <f aca="false">IF($B820=AT$1,$C820,"")</f>
        <v/>
      </c>
      <c r="AX820" s="63" t="str">
        <f aca="false">IF($B820=AX$1,$C820,"")</f>
        <v/>
      </c>
      <c r="BB820" s="71" t="str">
        <f aca="false">IF($B820=BB$1,$C820,"")</f>
        <v/>
      </c>
      <c r="BC820" s="75"/>
      <c r="BD820" s="75"/>
      <c r="BE820" s="75"/>
      <c r="BF820" s="67" t="str">
        <f aca="false">IF($B820=BF$1,$C820,"")</f>
        <v/>
      </c>
      <c r="BJ820" s="63" t="str">
        <f aca="false">IF($B820=BJ$1,$C820,"")</f>
        <v/>
      </c>
      <c r="BN820" s="6"/>
      <c r="BO820" s="2"/>
      <c r="BP820" s="2"/>
    </row>
    <row r="821" customFormat="false" ht="12.8" hidden="false" customHeight="false" outlineLevel="0" collapsed="false">
      <c r="A821" s="0" t="str">
        <f aca="false">IFERROR(IF(SMALL(Manquants!E$2:E$900,ROW()-1)=SMALL(Manquants!E$2:E$900,ROW()),"",SMALL(Manquants!E$2:E$900,ROW()-1)),"")</f>
        <v/>
      </c>
      <c r="B821" s="0" t="str">
        <f aca="false">IF(A821="","",VLOOKUP(A821,Manquants!E$1:F$900,2,0))</f>
        <v/>
      </c>
      <c r="C821" s="0" t="str">
        <f aca="false">IF(A821="","",SUMIFS(Manquants!AI:AI,Manquants!E:E,A821))</f>
        <v/>
      </c>
      <c r="J821" s="67" t="str">
        <f aca="false">IF($B821=J$1,$C821,"")</f>
        <v/>
      </c>
      <c r="N821" s="63" t="str">
        <f aca="false">IF($B821=N$1,$C821,"")</f>
        <v/>
      </c>
      <c r="R821" s="71" t="str">
        <f aca="false">IF($B821=R$1,$C821,"")</f>
        <v/>
      </c>
      <c r="V821" s="67" t="str">
        <f aca="false">IF($B821=V$1,$C821,"")</f>
        <v/>
      </c>
      <c r="Z821" s="63" t="str">
        <f aca="false">IF($B821=Z$1,$C821,"")</f>
        <v/>
      </c>
      <c r="AD821" s="71" t="str">
        <f aca="false">IF($B821=AD$1,$C821,"")</f>
        <v/>
      </c>
      <c r="AH821" s="67" t="str">
        <f aca="false">IF($B821=AH$1,$C821,"")</f>
        <v/>
      </c>
      <c r="AL821" s="63" t="str">
        <f aca="false">IF($B821=AL$1,$C821,"")</f>
        <v/>
      </c>
      <c r="AP821" s="71" t="str">
        <f aca="false">IF($B821=AP$1,$C821,"")</f>
        <v/>
      </c>
      <c r="AT821" s="67" t="str">
        <f aca="false">IF($B821=AT$1,$C821,"")</f>
        <v/>
      </c>
      <c r="AX821" s="63" t="str">
        <f aca="false">IF($B821=AX$1,$C821,"")</f>
        <v/>
      </c>
      <c r="BB821" s="71" t="str">
        <f aca="false">IF($B821=BB$1,$C821,"")</f>
        <v/>
      </c>
      <c r="BC821" s="75"/>
      <c r="BD821" s="75"/>
      <c r="BE821" s="75"/>
      <c r="BF821" s="67" t="str">
        <f aca="false">IF($B821=BF$1,$C821,"")</f>
        <v/>
      </c>
      <c r="BJ821" s="63" t="str">
        <f aca="false">IF($B821=BJ$1,$C821,"")</f>
        <v/>
      </c>
      <c r="BN821" s="6"/>
      <c r="BO821" s="2"/>
      <c r="BP821" s="2"/>
    </row>
    <row r="822" customFormat="false" ht="12.8" hidden="false" customHeight="false" outlineLevel="0" collapsed="false">
      <c r="A822" s="0" t="str">
        <f aca="false">IFERROR(IF(SMALL(Manquants!E$2:E$900,ROW()-1)=SMALL(Manquants!E$2:E$900,ROW()),"",SMALL(Manquants!E$2:E$900,ROW()-1)),"")</f>
        <v/>
      </c>
      <c r="B822" s="0" t="str">
        <f aca="false">IF(A822="","",VLOOKUP(A822,Manquants!E$1:F$900,2,0))</f>
        <v/>
      </c>
      <c r="C822" s="0" t="str">
        <f aca="false">IF(A822="","",SUMIFS(Manquants!AI:AI,Manquants!E:E,A822))</f>
        <v/>
      </c>
      <c r="J822" s="67" t="str">
        <f aca="false">IF($B822=J$1,$C822,"")</f>
        <v/>
      </c>
      <c r="N822" s="63" t="str">
        <f aca="false">IF($B822=N$1,$C822,"")</f>
        <v/>
      </c>
      <c r="R822" s="71" t="str">
        <f aca="false">IF($B822=R$1,$C822,"")</f>
        <v/>
      </c>
      <c r="V822" s="67" t="str">
        <f aca="false">IF($B822=V$1,$C822,"")</f>
        <v/>
      </c>
      <c r="Z822" s="63" t="str">
        <f aca="false">IF($B822=Z$1,$C822,"")</f>
        <v/>
      </c>
      <c r="AD822" s="71" t="str">
        <f aca="false">IF($B822=AD$1,$C822,"")</f>
        <v/>
      </c>
      <c r="AH822" s="67" t="str">
        <f aca="false">IF($B822=AH$1,$C822,"")</f>
        <v/>
      </c>
      <c r="AL822" s="63" t="str">
        <f aca="false">IF($B822=AL$1,$C822,"")</f>
        <v/>
      </c>
      <c r="AP822" s="71" t="str">
        <f aca="false">IF($B822=AP$1,$C822,"")</f>
        <v/>
      </c>
      <c r="AT822" s="67" t="str">
        <f aca="false">IF($B822=AT$1,$C822,"")</f>
        <v/>
      </c>
      <c r="AX822" s="63" t="str">
        <f aca="false">IF($B822=AX$1,$C822,"")</f>
        <v/>
      </c>
      <c r="BB822" s="71" t="str">
        <f aca="false">IF($B822=BB$1,$C822,"")</f>
        <v/>
      </c>
      <c r="BC822" s="75"/>
      <c r="BD822" s="75"/>
      <c r="BE822" s="75"/>
      <c r="BF822" s="67" t="str">
        <f aca="false">IF($B822=BF$1,$C822,"")</f>
        <v/>
      </c>
      <c r="BJ822" s="63" t="str">
        <f aca="false">IF($B822=BJ$1,$C822,"")</f>
        <v/>
      </c>
      <c r="BN822" s="6"/>
      <c r="BO822" s="2"/>
      <c r="BP822" s="2"/>
    </row>
    <row r="823" customFormat="false" ht="12.8" hidden="false" customHeight="false" outlineLevel="0" collapsed="false">
      <c r="A823" s="0" t="str">
        <f aca="false">IFERROR(IF(SMALL(Manquants!E$2:E$900,ROW()-1)=SMALL(Manquants!E$2:E$900,ROW()),"",SMALL(Manquants!E$2:E$900,ROW()-1)),"")</f>
        <v/>
      </c>
      <c r="B823" s="0" t="str">
        <f aca="false">IF(A823="","",VLOOKUP(A823,Manquants!E$1:F$900,2,0))</f>
        <v/>
      </c>
      <c r="C823" s="0" t="str">
        <f aca="false">IF(A823="","",SUMIFS(Manquants!AI:AI,Manquants!E:E,A823))</f>
        <v/>
      </c>
      <c r="J823" s="67" t="str">
        <f aca="false">IF($B823=J$1,$C823,"")</f>
        <v/>
      </c>
      <c r="N823" s="63" t="str">
        <f aca="false">IF($B823=N$1,$C823,"")</f>
        <v/>
      </c>
      <c r="R823" s="71" t="str">
        <f aca="false">IF($B823=R$1,$C823,"")</f>
        <v/>
      </c>
      <c r="V823" s="67" t="str">
        <f aca="false">IF($B823=V$1,$C823,"")</f>
        <v/>
      </c>
      <c r="Z823" s="63" t="str">
        <f aca="false">IF($B823=Z$1,$C823,"")</f>
        <v/>
      </c>
      <c r="AD823" s="71" t="str">
        <f aca="false">IF($B823=AD$1,$C823,"")</f>
        <v/>
      </c>
      <c r="AH823" s="67" t="str">
        <f aca="false">IF($B823=AH$1,$C823,"")</f>
        <v/>
      </c>
      <c r="AL823" s="63" t="str">
        <f aca="false">IF($B823=AL$1,$C823,"")</f>
        <v/>
      </c>
      <c r="AP823" s="71" t="str">
        <f aca="false">IF($B823=AP$1,$C823,"")</f>
        <v/>
      </c>
      <c r="AT823" s="67" t="str">
        <f aca="false">IF($B823=AT$1,$C823,"")</f>
        <v/>
      </c>
      <c r="AX823" s="63" t="str">
        <f aca="false">IF($B823=AX$1,$C823,"")</f>
        <v/>
      </c>
      <c r="BB823" s="71" t="str">
        <f aca="false">IF($B823=BB$1,$C823,"")</f>
        <v/>
      </c>
      <c r="BC823" s="75"/>
      <c r="BD823" s="75"/>
      <c r="BE823" s="75"/>
      <c r="BF823" s="67" t="str">
        <f aca="false">IF($B823=BF$1,$C823,"")</f>
        <v/>
      </c>
      <c r="BJ823" s="63" t="str">
        <f aca="false">IF($B823=BJ$1,$C823,"")</f>
        <v/>
      </c>
      <c r="BN823" s="6"/>
      <c r="BO823" s="2"/>
      <c r="BP823" s="2"/>
    </row>
    <row r="824" customFormat="false" ht="12.8" hidden="false" customHeight="false" outlineLevel="0" collapsed="false">
      <c r="A824" s="0" t="str">
        <f aca="false">IFERROR(IF(SMALL(Manquants!E$2:E$900,ROW()-1)=SMALL(Manquants!E$2:E$900,ROW()),"",SMALL(Manquants!E$2:E$900,ROW()-1)),"")</f>
        <v/>
      </c>
      <c r="B824" s="0" t="str">
        <f aca="false">IF(A824="","",VLOOKUP(A824,Manquants!E$1:F$900,2,0))</f>
        <v/>
      </c>
      <c r="C824" s="0" t="str">
        <f aca="false">IF(A824="","",SUMIFS(Manquants!AI:AI,Manquants!E:E,A824))</f>
        <v/>
      </c>
      <c r="J824" s="67" t="str">
        <f aca="false">IF($B824=J$1,$C824,"")</f>
        <v/>
      </c>
      <c r="N824" s="63" t="str">
        <f aca="false">IF($B824=N$1,$C824,"")</f>
        <v/>
      </c>
      <c r="R824" s="71" t="str">
        <f aca="false">IF($B824=R$1,$C824,"")</f>
        <v/>
      </c>
      <c r="V824" s="67" t="str">
        <f aca="false">IF($B824=V$1,$C824,"")</f>
        <v/>
      </c>
      <c r="Z824" s="63" t="str">
        <f aca="false">IF($B824=Z$1,$C824,"")</f>
        <v/>
      </c>
      <c r="AD824" s="71" t="str">
        <f aca="false">IF($B824=AD$1,$C824,"")</f>
        <v/>
      </c>
      <c r="AH824" s="67" t="str">
        <f aca="false">IF($B824=AH$1,$C824,"")</f>
        <v/>
      </c>
      <c r="AL824" s="63" t="str">
        <f aca="false">IF($B824=AL$1,$C824,"")</f>
        <v/>
      </c>
      <c r="AP824" s="71" t="str">
        <f aca="false">IF($B824=AP$1,$C824,"")</f>
        <v/>
      </c>
      <c r="AT824" s="67" t="str">
        <f aca="false">IF($B824=AT$1,$C824,"")</f>
        <v/>
      </c>
      <c r="AX824" s="63" t="str">
        <f aca="false">IF($B824=AX$1,$C824,"")</f>
        <v/>
      </c>
      <c r="BB824" s="71" t="str">
        <f aca="false">IF($B824=BB$1,$C824,"")</f>
        <v/>
      </c>
      <c r="BC824" s="75"/>
      <c r="BD824" s="75"/>
      <c r="BE824" s="75"/>
      <c r="BF824" s="67" t="str">
        <f aca="false">IF($B824=BF$1,$C824,"")</f>
        <v/>
      </c>
      <c r="BJ824" s="63" t="str">
        <f aca="false">IF($B824=BJ$1,$C824,"")</f>
        <v/>
      </c>
      <c r="BN824" s="6"/>
      <c r="BO824" s="2"/>
      <c r="BP824" s="2"/>
    </row>
    <row r="825" customFormat="false" ht="12.8" hidden="false" customHeight="false" outlineLevel="0" collapsed="false">
      <c r="A825" s="0" t="str">
        <f aca="false">IFERROR(IF(SMALL(Manquants!E$2:E$900,ROW()-1)=SMALL(Manquants!E$2:E$900,ROW()),"",SMALL(Manquants!E$2:E$900,ROW()-1)),"")</f>
        <v/>
      </c>
      <c r="B825" s="0" t="str">
        <f aca="false">IF(A825="","",VLOOKUP(A825,Manquants!E$1:F$900,2,0))</f>
        <v/>
      </c>
      <c r="C825" s="0" t="str">
        <f aca="false">IF(A825="","",SUMIFS(Manquants!AI:AI,Manquants!E:E,A825))</f>
        <v/>
      </c>
      <c r="J825" s="67" t="str">
        <f aca="false">IF($B825=J$1,$C825,"")</f>
        <v/>
      </c>
      <c r="N825" s="63" t="str">
        <f aca="false">IF($B825=N$1,$C825,"")</f>
        <v/>
      </c>
      <c r="R825" s="71" t="str">
        <f aca="false">IF($B825=R$1,$C825,"")</f>
        <v/>
      </c>
      <c r="V825" s="67" t="str">
        <f aca="false">IF($B825=V$1,$C825,"")</f>
        <v/>
      </c>
      <c r="Z825" s="63" t="str">
        <f aca="false">IF($B825=Z$1,$C825,"")</f>
        <v/>
      </c>
      <c r="AD825" s="71" t="str">
        <f aca="false">IF($B825=AD$1,$C825,"")</f>
        <v/>
      </c>
      <c r="AH825" s="67" t="str">
        <f aca="false">IF($B825=AH$1,$C825,"")</f>
        <v/>
      </c>
      <c r="AL825" s="63" t="str">
        <f aca="false">IF($B825=AL$1,$C825,"")</f>
        <v/>
      </c>
      <c r="AP825" s="71" t="str">
        <f aca="false">IF($B825=AP$1,$C825,"")</f>
        <v/>
      </c>
      <c r="AT825" s="67" t="str">
        <f aca="false">IF($B825=AT$1,$C825,"")</f>
        <v/>
      </c>
      <c r="AX825" s="63" t="str">
        <f aca="false">IF($B825=AX$1,$C825,"")</f>
        <v/>
      </c>
      <c r="BB825" s="71" t="str">
        <f aca="false">IF($B825=BB$1,$C825,"")</f>
        <v/>
      </c>
      <c r="BC825" s="75"/>
      <c r="BD825" s="75"/>
      <c r="BE825" s="75"/>
      <c r="BF825" s="67" t="str">
        <f aca="false">IF($B825=BF$1,$C825,"")</f>
        <v/>
      </c>
      <c r="BJ825" s="63" t="str">
        <f aca="false">IF($B825=BJ$1,$C825,"")</f>
        <v/>
      </c>
      <c r="BN825" s="6"/>
      <c r="BO825" s="2"/>
      <c r="BP825" s="2"/>
    </row>
    <row r="826" customFormat="false" ht="12.8" hidden="false" customHeight="false" outlineLevel="0" collapsed="false">
      <c r="A826" s="0" t="str">
        <f aca="false">IFERROR(IF(SMALL(Manquants!E$2:E$900,ROW()-1)=SMALL(Manquants!E$2:E$900,ROW()),"",SMALL(Manquants!E$2:E$900,ROW()-1)),"")</f>
        <v/>
      </c>
      <c r="B826" s="0" t="str">
        <f aca="false">IF(A826="","",VLOOKUP(A826,Manquants!E$1:F$900,2,0))</f>
        <v/>
      </c>
      <c r="C826" s="0" t="str">
        <f aca="false">IF(A826="","",SUMIFS(Manquants!AI:AI,Manquants!E:E,A826))</f>
        <v/>
      </c>
      <c r="J826" s="67" t="str">
        <f aca="false">IF($B826=J$1,$C826,"")</f>
        <v/>
      </c>
      <c r="N826" s="63" t="str">
        <f aca="false">IF($B826=N$1,$C826,"")</f>
        <v/>
      </c>
      <c r="R826" s="71" t="str">
        <f aca="false">IF($B826=R$1,$C826,"")</f>
        <v/>
      </c>
      <c r="V826" s="67" t="str">
        <f aca="false">IF($B826=V$1,$C826,"")</f>
        <v/>
      </c>
      <c r="Z826" s="63" t="str">
        <f aca="false">IF($B826=Z$1,$C826,"")</f>
        <v/>
      </c>
      <c r="AD826" s="71" t="str">
        <f aca="false">IF($B826=AD$1,$C826,"")</f>
        <v/>
      </c>
      <c r="AH826" s="67" t="str">
        <f aca="false">IF($B826=AH$1,$C826,"")</f>
        <v/>
      </c>
      <c r="AL826" s="63" t="str">
        <f aca="false">IF($B826=AL$1,$C826,"")</f>
        <v/>
      </c>
      <c r="AP826" s="71" t="str">
        <f aca="false">IF($B826=AP$1,$C826,"")</f>
        <v/>
      </c>
      <c r="AT826" s="67" t="str">
        <f aca="false">IF($B826=AT$1,$C826,"")</f>
        <v/>
      </c>
      <c r="AX826" s="63" t="str">
        <f aca="false">IF($B826=AX$1,$C826,"")</f>
        <v/>
      </c>
      <c r="BB826" s="71" t="str">
        <f aca="false">IF($B826=BB$1,$C826,"")</f>
        <v/>
      </c>
      <c r="BC826" s="75"/>
      <c r="BD826" s="75"/>
      <c r="BE826" s="75"/>
      <c r="BF826" s="67" t="str">
        <f aca="false">IF($B826=BF$1,$C826,"")</f>
        <v/>
      </c>
      <c r="BJ826" s="63" t="str">
        <f aca="false">IF($B826=BJ$1,$C826,"")</f>
        <v/>
      </c>
      <c r="BN826" s="6"/>
      <c r="BO826" s="2"/>
      <c r="BP826" s="2"/>
    </row>
    <row r="827" customFormat="false" ht="12.8" hidden="false" customHeight="false" outlineLevel="0" collapsed="false">
      <c r="A827" s="0" t="str">
        <f aca="false">IFERROR(IF(SMALL(Manquants!E$2:E$900,ROW()-1)=SMALL(Manquants!E$2:E$900,ROW()),"",SMALL(Manquants!E$2:E$900,ROW()-1)),"")</f>
        <v/>
      </c>
      <c r="B827" s="0" t="str">
        <f aca="false">IF(A827="","",VLOOKUP(A827,Manquants!E$1:F$900,2,0))</f>
        <v/>
      </c>
      <c r="C827" s="0" t="str">
        <f aca="false">IF(A827="","",SUMIFS(Manquants!AI:AI,Manquants!E:E,A827))</f>
        <v/>
      </c>
      <c r="J827" s="67" t="str">
        <f aca="false">IF($B827=J$1,$C827,"")</f>
        <v/>
      </c>
      <c r="N827" s="63" t="str">
        <f aca="false">IF($B827=N$1,$C827,"")</f>
        <v/>
      </c>
      <c r="R827" s="71" t="str">
        <f aca="false">IF($B827=R$1,$C827,"")</f>
        <v/>
      </c>
      <c r="V827" s="67" t="str">
        <f aca="false">IF($B827=V$1,$C827,"")</f>
        <v/>
      </c>
      <c r="Z827" s="63" t="str">
        <f aca="false">IF($B827=Z$1,$C827,"")</f>
        <v/>
      </c>
      <c r="AD827" s="71" t="str">
        <f aca="false">IF($B827=AD$1,$C827,"")</f>
        <v/>
      </c>
      <c r="AH827" s="67" t="str">
        <f aca="false">IF($B827=AH$1,$C827,"")</f>
        <v/>
      </c>
      <c r="AL827" s="63" t="str">
        <f aca="false">IF($B827=AL$1,$C827,"")</f>
        <v/>
      </c>
      <c r="AP827" s="71" t="str">
        <f aca="false">IF($B827=AP$1,$C827,"")</f>
        <v/>
      </c>
      <c r="AT827" s="67" t="str">
        <f aca="false">IF($B827=AT$1,$C827,"")</f>
        <v/>
      </c>
      <c r="AX827" s="63" t="str">
        <f aca="false">IF($B827=AX$1,$C827,"")</f>
        <v/>
      </c>
      <c r="BB827" s="71" t="str">
        <f aca="false">IF($B827=BB$1,$C827,"")</f>
        <v/>
      </c>
      <c r="BC827" s="75"/>
      <c r="BD827" s="75"/>
      <c r="BE827" s="75"/>
      <c r="BF827" s="67" t="str">
        <f aca="false">IF($B827=BF$1,$C827,"")</f>
        <v/>
      </c>
      <c r="BJ827" s="63" t="str">
        <f aca="false">IF($B827=BJ$1,$C827,"")</f>
        <v/>
      </c>
      <c r="BN827" s="6"/>
      <c r="BO827" s="2"/>
      <c r="BP827" s="2"/>
    </row>
    <row r="828" customFormat="false" ht="12.8" hidden="false" customHeight="false" outlineLevel="0" collapsed="false">
      <c r="A828" s="0" t="str">
        <f aca="false">IFERROR(IF(SMALL(Manquants!E$2:E$900,ROW()-1)=SMALL(Manquants!E$2:E$900,ROW()),"",SMALL(Manquants!E$2:E$900,ROW()-1)),"")</f>
        <v/>
      </c>
      <c r="B828" s="0" t="str">
        <f aca="false">IF(A828="","",VLOOKUP(A828,Manquants!E$1:F$900,2,0))</f>
        <v/>
      </c>
      <c r="C828" s="0" t="str">
        <f aca="false">IF(A828="","",SUMIFS(Manquants!AI:AI,Manquants!E:E,A828))</f>
        <v/>
      </c>
      <c r="J828" s="67" t="str">
        <f aca="false">IF($B828=J$1,$C828,"")</f>
        <v/>
      </c>
      <c r="N828" s="63" t="str">
        <f aca="false">IF($B828=N$1,$C828,"")</f>
        <v/>
      </c>
      <c r="R828" s="71" t="str">
        <f aca="false">IF($B828=R$1,$C828,"")</f>
        <v/>
      </c>
      <c r="V828" s="67" t="str">
        <f aca="false">IF($B828=V$1,$C828,"")</f>
        <v/>
      </c>
      <c r="Z828" s="63" t="str">
        <f aca="false">IF($B828=Z$1,$C828,"")</f>
        <v/>
      </c>
      <c r="AD828" s="71" t="str">
        <f aca="false">IF($B828=AD$1,$C828,"")</f>
        <v/>
      </c>
      <c r="AH828" s="67" t="str">
        <f aca="false">IF($B828=AH$1,$C828,"")</f>
        <v/>
      </c>
      <c r="AL828" s="63" t="str">
        <f aca="false">IF($B828=AL$1,$C828,"")</f>
        <v/>
      </c>
      <c r="AP828" s="71" t="str">
        <f aca="false">IF($B828=AP$1,$C828,"")</f>
        <v/>
      </c>
      <c r="AT828" s="67" t="str">
        <f aca="false">IF($B828=AT$1,$C828,"")</f>
        <v/>
      </c>
      <c r="AX828" s="63" t="str">
        <f aca="false">IF($B828=AX$1,$C828,"")</f>
        <v/>
      </c>
      <c r="BB828" s="71" t="str">
        <f aca="false">IF($B828=BB$1,$C828,"")</f>
        <v/>
      </c>
      <c r="BC828" s="75"/>
      <c r="BD828" s="75"/>
      <c r="BE828" s="75"/>
      <c r="BF828" s="67" t="str">
        <f aca="false">IF($B828=BF$1,$C828,"")</f>
        <v/>
      </c>
      <c r="BJ828" s="63" t="str">
        <f aca="false">IF($B828=BJ$1,$C828,"")</f>
        <v/>
      </c>
      <c r="BN828" s="6"/>
      <c r="BO828" s="2"/>
      <c r="BP828" s="2"/>
    </row>
    <row r="829" customFormat="false" ht="12.8" hidden="false" customHeight="false" outlineLevel="0" collapsed="false">
      <c r="A829" s="0" t="str">
        <f aca="false">IFERROR(IF(SMALL(Manquants!E$2:E$900,ROW()-1)=SMALL(Manquants!E$2:E$900,ROW()),"",SMALL(Manquants!E$2:E$900,ROW()-1)),"")</f>
        <v/>
      </c>
      <c r="B829" s="0" t="str">
        <f aca="false">IF(A829="","",VLOOKUP(A829,Manquants!E$1:F$900,2,0))</f>
        <v/>
      </c>
      <c r="C829" s="0" t="str">
        <f aca="false">IF(A829="","",SUMIFS(Manquants!AI:AI,Manquants!E:E,A829))</f>
        <v/>
      </c>
      <c r="J829" s="67" t="str">
        <f aca="false">IF($B829=J$1,$C829,"")</f>
        <v/>
      </c>
      <c r="N829" s="63" t="str">
        <f aca="false">IF($B829=N$1,$C829,"")</f>
        <v/>
      </c>
      <c r="R829" s="71" t="str">
        <f aca="false">IF($B829=R$1,$C829,"")</f>
        <v/>
      </c>
      <c r="V829" s="67" t="str">
        <f aca="false">IF($B829=V$1,$C829,"")</f>
        <v/>
      </c>
      <c r="Z829" s="63" t="str">
        <f aca="false">IF($B829=Z$1,$C829,"")</f>
        <v/>
      </c>
      <c r="AD829" s="71" t="str">
        <f aca="false">IF($B829=AD$1,$C829,"")</f>
        <v/>
      </c>
      <c r="AH829" s="67" t="str">
        <f aca="false">IF($B829=AH$1,$C829,"")</f>
        <v/>
      </c>
      <c r="AL829" s="63" t="str">
        <f aca="false">IF($B829=AL$1,$C829,"")</f>
        <v/>
      </c>
      <c r="AP829" s="71" t="str">
        <f aca="false">IF($B829=AP$1,$C829,"")</f>
        <v/>
      </c>
      <c r="AT829" s="67" t="str">
        <f aca="false">IF($B829=AT$1,$C829,"")</f>
        <v/>
      </c>
      <c r="AX829" s="63" t="str">
        <f aca="false">IF($B829=AX$1,$C829,"")</f>
        <v/>
      </c>
      <c r="BB829" s="71" t="str">
        <f aca="false">IF($B829=BB$1,$C829,"")</f>
        <v/>
      </c>
      <c r="BC829" s="75"/>
      <c r="BD829" s="75"/>
      <c r="BE829" s="75"/>
      <c r="BF829" s="67" t="str">
        <f aca="false">IF($B829=BF$1,$C829,"")</f>
        <v/>
      </c>
      <c r="BJ829" s="63" t="str">
        <f aca="false">IF($B829=BJ$1,$C829,"")</f>
        <v/>
      </c>
      <c r="BN829" s="6"/>
      <c r="BO829" s="2"/>
      <c r="BP829" s="2"/>
    </row>
    <row r="830" customFormat="false" ht="12.8" hidden="false" customHeight="false" outlineLevel="0" collapsed="false">
      <c r="A830" s="0" t="str">
        <f aca="false">IFERROR(IF(SMALL(Manquants!E$2:E$900,ROW()-1)=SMALL(Manquants!E$2:E$900,ROW()),"",SMALL(Manquants!E$2:E$900,ROW()-1)),"")</f>
        <v/>
      </c>
      <c r="B830" s="0" t="str">
        <f aca="false">IF(A830="","",VLOOKUP(A830,Manquants!E$1:F$900,2,0))</f>
        <v/>
      </c>
      <c r="C830" s="0" t="str">
        <f aca="false">IF(A830="","",SUMIFS(Manquants!AI:AI,Manquants!E:E,A830))</f>
        <v/>
      </c>
      <c r="J830" s="67" t="str">
        <f aca="false">IF($B830=J$1,$C830,"")</f>
        <v/>
      </c>
      <c r="N830" s="63" t="str">
        <f aca="false">IF($B830=N$1,$C830,"")</f>
        <v/>
      </c>
      <c r="R830" s="71" t="str">
        <f aca="false">IF($B830=R$1,$C830,"")</f>
        <v/>
      </c>
      <c r="V830" s="67" t="str">
        <f aca="false">IF($B830=V$1,$C830,"")</f>
        <v/>
      </c>
      <c r="Z830" s="63" t="str">
        <f aca="false">IF($B830=Z$1,$C830,"")</f>
        <v/>
      </c>
      <c r="AD830" s="71" t="str">
        <f aca="false">IF($B830=AD$1,$C830,"")</f>
        <v/>
      </c>
      <c r="AH830" s="67" t="str">
        <f aca="false">IF($B830=AH$1,$C830,"")</f>
        <v/>
      </c>
      <c r="AL830" s="63" t="str">
        <f aca="false">IF($B830=AL$1,$C830,"")</f>
        <v/>
      </c>
      <c r="AP830" s="71" t="str">
        <f aca="false">IF($B830=AP$1,$C830,"")</f>
        <v/>
      </c>
      <c r="AT830" s="67" t="str">
        <f aca="false">IF($B830=AT$1,$C830,"")</f>
        <v/>
      </c>
      <c r="AX830" s="63" t="str">
        <f aca="false">IF($B830=AX$1,$C830,"")</f>
        <v/>
      </c>
      <c r="BB830" s="71" t="str">
        <f aca="false">IF($B830=BB$1,$C830,"")</f>
        <v/>
      </c>
      <c r="BC830" s="75"/>
      <c r="BD830" s="75"/>
      <c r="BE830" s="75"/>
      <c r="BF830" s="67" t="str">
        <f aca="false">IF($B830=BF$1,$C830,"")</f>
        <v/>
      </c>
      <c r="BJ830" s="63" t="str">
        <f aca="false">IF($B830=BJ$1,$C830,"")</f>
        <v/>
      </c>
      <c r="BN830" s="6"/>
      <c r="BO830" s="2"/>
      <c r="BP830" s="2"/>
    </row>
    <row r="831" customFormat="false" ht="12.8" hidden="false" customHeight="false" outlineLevel="0" collapsed="false">
      <c r="A831" s="0" t="str">
        <f aca="false">IFERROR(IF(SMALL(Manquants!E$2:E$900,ROW()-1)=SMALL(Manquants!E$2:E$900,ROW()),"",SMALL(Manquants!E$2:E$900,ROW()-1)),"")</f>
        <v/>
      </c>
      <c r="B831" s="0" t="str">
        <f aca="false">IF(A831="","",VLOOKUP(A831,Manquants!E$1:F$900,2,0))</f>
        <v/>
      </c>
      <c r="C831" s="0" t="str">
        <f aca="false">IF(A831="","",SUMIFS(Manquants!AI:AI,Manquants!E:E,A831))</f>
        <v/>
      </c>
      <c r="J831" s="67" t="str">
        <f aca="false">IF($B831=J$1,$C831,"")</f>
        <v/>
      </c>
      <c r="N831" s="63" t="str">
        <f aca="false">IF($B831=N$1,$C831,"")</f>
        <v/>
      </c>
      <c r="R831" s="71" t="str">
        <f aca="false">IF($B831=R$1,$C831,"")</f>
        <v/>
      </c>
      <c r="V831" s="67" t="str">
        <f aca="false">IF($B831=V$1,$C831,"")</f>
        <v/>
      </c>
      <c r="Z831" s="63" t="str">
        <f aca="false">IF($B831=Z$1,$C831,"")</f>
        <v/>
      </c>
      <c r="AD831" s="71" t="str">
        <f aca="false">IF($B831=AD$1,$C831,"")</f>
        <v/>
      </c>
      <c r="AH831" s="67" t="str">
        <f aca="false">IF($B831=AH$1,$C831,"")</f>
        <v/>
      </c>
      <c r="AL831" s="63" t="str">
        <f aca="false">IF($B831=AL$1,$C831,"")</f>
        <v/>
      </c>
      <c r="AP831" s="71" t="str">
        <f aca="false">IF($B831=AP$1,$C831,"")</f>
        <v/>
      </c>
      <c r="AT831" s="67" t="str">
        <f aca="false">IF($B831=AT$1,$C831,"")</f>
        <v/>
      </c>
      <c r="AX831" s="63" t="str">
        <f aca="false">IF($B831=AX$1,$C831,"")</f>
        <v/>
      </c>
      <c r="BB831" s="71" t="str">
        <f aca="false">IF($B831=BB$1,$C831,"")</f>
        <v/>
      </c>
      <c r="BC831" s="75"/>
      <c r="BD831" s="75"/>
      <c r="BE831" s="75"/>
      <c r="BF831" s="67" t="str">
        <f aca="false">IF($B831=BF$1,$C831,"")</f>
        <v/>
      </c>
      <c r="BJ831" s="63" t="str">
        <f aca="false">IF($B831=BJ$1,$C831,"")</f>
        <v/>
      </c>
      <c r="BN831" s="6"/>
      <c r="BO831" s="2"/>
      <c r="BP831" s="2"/>
    </row>
    <row r="832" customFormat="false" ht="12.8" hidden="false" customHeight="false" outlineLevel="0" collapsed="false">
      <c r="A832" s="0" t="str">
        <f aca="false">IFERROR(IF(SMALL(Manquants!E$2:E$900,ROW()-1)=SMALL(Manquants!E$2:E$900,ROW()),"",SMALL(Manquants!E$2:E$900,ROW()-1)),"")</f>
        <v/>
      </c>
      <c r="B832" s="0" t="str">
        <f aca="false">IF(A832="","",VLOOKUP(A832,Manquants!E$1:F$900,2,0))</f>
        <v/>
      </c>
      <c r="C832" s="0" t="str">
        <f aca="false">IF(A832="","",SUMIFS(Manquants!AI:AI,Manquants!E:E,A832))</f>
        <v/>
      </c>
      <c r="J832" s="67" t="str">
        <f aca="false">IF($B832=J$1,$C832,"")</f>
        <v/>
      </c>
      <c r="N832" s="63" t="str">
        <f aca="false">IF($B832=N$1,$C832,"")</f>
        <v/>
      </c>
      <c r="R832" s="71" t="str">
        <f aca="false">IF($B832=R$1,$C832,"")</f>
        <v/>
      </c>
      <c r="V832" s="67" t="str">
        <f aca="false">IF($B832=V$1,$C832,"")</f>
        <v/>
      </c>
      <c r="Z832" s="63" t="str">
        <f aca="false">IF($B832=Z$1,$C832,"")</f>
        <v/>
      </c>
      <c r="AD832" s="71" t="str">
        <f aca="false">IF($B832=AD$1,$C832,"")</f>
        <v/>
      </c>
      <c r="AH832" s="67" t="str">
        <f aca="false">IF($B832=AH$1,$C832,"")</f>
        <v/>
      </c>
      <c r="AL832" s="63" t="str">
        <f aca="false">IF($B832=AL$1,$C832,"")</f>
        <v/>
      </c>
      <c r="AP832" s="71" t="str">
        <f aca="false">IF($B832=AP$1,$C832,"")</f>
        <v/>
      </c>
      <c r="AT832" s="67" t="str">
        <f aca="false">IF($B832=AT$1,$C832,"")</f>
        <v/>
      </c>
      <c r="AX832" s="63" t="str">
        <f aca="false">IF($B832=AX$1,$C832,"")</f>
        <v/>
      </c>
      <c r="BB832" s="71" t="str">
        <f aca="false">IF($B832=BB$1,$C832,"")</f>
        <v/>
      </c>
      <c r="BC832" s="75"/>
      <c r="BD832" s="75"/>
      <c r="BE832" s="75"/>
      <c r="BF832" s="67" t="str">
        <f aca="false">IF($B832=BF$1,$C832,"")</f>
        <v/>
      </c>
      <c r="BJ832" s="63" t="str">
        <f aca="false">IF($B832=BJ$1,$C832,"")</f>
        <v/>
      </c>
      <c r="BN832" s="6"/>
      <c r="BO832" s="2"/>
      <c r="BP832" s="2"/>
    </row>
    <row r="833" customFormat="false" ht="12.8" hidden="false" customHeight="false" outlineLevel="0" collapsed="false">
      <c r="A833" s="0" t="str">
        <f aca="false">IFERROR(IF(SMALL(Manquants!E$2:E$900,ROW()-1)=SMALL(Manquants!E$2:E$900,ROW()),"",SMALL(Manquants!E$2:E$900,ROW()-1)),"")</f>
        <v/>
      </c>
      <c r="B833" s="0" t="str">
        <f aca="false">IF(A833="","",VLOOKUP(A833,Manquants!E$1:F$900,2,0))</f>
        <v/>
      </c>
      <c r="C833" s="0" t="str">
        <f aca="false">IF(A833="","",SUMIFS(Manquants!AI:AI,Manquants!E:E,A833))</f>
        <v/>
      </c>
      <c r="J833" s="67" t="str">
        <f aca="false">IF($B833=J$1,$C833,"")</f>
        <v/>
      </c>
      <c r="N833" s="63" t="str">
        <f aca="false">IF($B833=N$1,$C833,"")</f>
        <v/>
      </c>
      <c r="R833" s="71" t="str">
        <f aca="false">IF($B833=R$1,$C833,"")</f>
        <v/>
      </c>
      <c r="V833" s="67" t="str">
        <f aca="false">IF($B833=V$1,$C833,"")</f>
        <v/>
      </c>
      <c r="Z833" s="63" t="str">
        <f aca="false">IF($B833=Z$1,$C833,"")</f>
        <v/>
      </c>
      <c r="AD833" s="71" t="str">
        <f aca="false">IF($B833=AD$1,$C833,"")</f>
        <v/>
      </c>
      <c r="AH833" s="67" t="str">
        <f aca="false">IF($B833=AH$1,$C833,"")</f>
        <v/>
      </c>
      <c r="AL833" s="63" t="str">
        <f aca="false">IF($B833=AL$1,$C833,"")</f>
        <v/>
      </c>
      <c r="AP833" s="71" t="str">
        <f aca="false">IF($B833=AP$1,$C833,"")</f>
        <v/>
      </c>
      <c r="AT833" s="67" t="str">
        <f aca="false">IF($B833=AT$1,$C833,"")</f>
        <v/>
      </c>
      <c r="AX833" s="63" t="str">
        <f aca="false">IF($B833=AX$1,$C833,"")</f>
        <v/>
      </c>
      <c r="BB833" s="71" t="str">
        <f aca="false">IF($B833=BB$1,$C833,"")</f>
        <v/>
      </c>
      <c r="BC833" s="75"/>
      <c r="BD833" s="75"/>
      <c r="BE833" s="75"/>
      <c r="BF833" s="67" t="str">
        <f aca="false">IF($B833=BF$1,$C833,"")</f>
        <v/>
      </c>
      <c r="BJ833" s="63" t="str">
        <f aca="false">IF($B833=BJ$1,$C833,"")</f>
        <v/>
      </c>
      <c r="BN833" s="6"/>
      <c r="BO833" s="2"/>
      <c r="BP833" s="2"/>
    </row>
    <row r="834" customFormat="false" ht="12.8" hidden="false" customHeight="false" outlineLevel="0" collapsed="false">
      <c r="A834" s="0" t="str">
        <f aca="false">IFERROR(IF(SMALL(Manquants!E$2:E$900,ROW()-1)=SMALL(Manquants!E$2:E$900,ROW()),"",SMALL(Manquants!E$2:E$900,ROW()-1)),"")</f>
        <v/>
      </c>
      <c r="B834" s="0" t="str">
        <f aca="false">IF(A834="","",VLOOKUP(A834,Manquants!E$1:F$900,2,0))</f>
        <v/>
      </c>
      <c r="C834" s="0" t="str">
        <f aca="false">IF(A834="","",SUMIFS(Manquants!AI:AI,Manquants!E:E,A834))</f>
        <v/>
      </c>
      <c r="J834" s="67" t="str">
        <f aca="false">IF($B834=J$1,$C834,"")</f>
        <v/>
      </c>
      <c r="N834" s="63" t="str">
        <f aca="false">IF($B834=N$1,$C834,"")</f>
        <v/>
      </c>
      <c r="R834" s="71" t="str">
        <f aca="false">IF($B834=R$1,$C834,"")</f>
        <v/>
      </c>
      <c r="V834" s="67" t="str">
        <f aca="false">IF($B834=V$1,$C834,"")</f>
        <v/>
      </c>
      <c r="Z834" s="63" t="str">
        <f aca="false">IF($B834=Z$1,$C834,"")</f>
        <v/>
      </c>
      <c r="AD834" s="71" t="str">
        <f aca="false">IF($B834=AD$1,$C834,"")</f>
        <v/>
      </c>
      <c r="AH834" s="67" t="str">
        <f aca="false">IF($B834=AH$1,$C834,"")</f>
        <v/>
      </c>
      <c r="AL834" s="63" t="str">
        <f aca="false">IF($B834=AL$1,$C834,"")</f>
        <v/>
      </c>
      <c r="AP834" s="71" t="str">
        <f aca="false">IF($B834=AP$1,$C834,"")</f>
        <v/>
      </c>
      <c r="AT834" s="67" t="str">
        <f aca="false">IF($B834=AT$1,$C834,"")</f>
        <v/>
      </c>
      <c r="AX834" s="63" t="str">
        <f aca="false">IF($B834=AX$1,$C834,"")</f>
        <v/>
      </c>
      <c r="BB834" s="71" t="str">
        <f aca="false">IF($B834=BB$1,$C834,"")</f>
        <v/>
      </c>
      <c r="BC834" s="75"/>
      <c r="BD834" s="75"/>
      <c r="BE834" s="75"/>
      <c r="BF834" s="67" t="str">
        <f aca="false">IF($B834=BF$1,$C834,"")</f>
        <v/>
      </c>
      <c r="BJ834" s="63" t="str">
        <f aca="false">IF($B834=BJ$1,$C834,"")</f>
        <v/>
      </c>
      <c r="BN834" s="6"/>
      <c r="BO834" s="2"/>
      <c r="BP834" s="2"/>
    </row>
    <row r="835" customFormat="false" ht="12.8" hidden="false" customHeight="false" outlineLevel="0" collapsed="false">
      <c r="A835" s="0" t="str">
        <f aca="false">IFERROR(IF(SMALL(Manquants!E$2:E$900,ROW()-1)=SMALL(Manquants!E$2:E$900,ROW()),"",SMALL(Manquants!E$2:E$900,ROW()-1)),"")</f>
        <v/>
      </c>
      <c r="B835" s="0" t="str">
        <f aca="false">IF(A835="","",VLOOKUP(A835,Manquants!E$1:F$900,2,0))</f>
        <v/>
      </c>
      <c r="C835" s="0" t="str">
        <f aca="false">IF(A835="","",SUMIFS(Manquants!AI:AI,Manquants!E:E,A835))</f>
        <v/>
      </c>
      <c r="J835" s="67" t="str">
        <f aca="false">IF($B835=J$1,$C835,"")</f>
        <v/>
      </c>
      <c r="N835" s="63" t="str">
        <f aca="false">IF($B835=N$1,$C835,"")</f>
        <v/>
      </c>
      <c r="R835" s="71" t="str">
        <f aca="false">IF($B835=R$1,$C835,"")</f>
        <v/>
      </c>
      <c r="V835" s="67" t="str">
        <f aca="false">IF($B835=V$1,$C835,"")</f>
        <v/>
      </c>
      <c r="Z835" s="63" t="str">
        <f aca="false">IF($B835=Z$1,$C835,"")</f>
        <v/>
      </c>
      <c r="AD835" s="71" t="str">
        <f aca="false">IF($B835=AD$1,$C835,"")</f>
        <v/>
      </c>
      <c r="AH835" s="67" t="str">
        <f aca="false">IF($B835=AH$1,$C835,"")</f>
        <v/>
      </c>
      <c r="AL835" s="63" t="str">
        <f aca="false">IF($B835=AL$1,$C835,"")</f>
        <v/>
      </c>
      <c r="AP835" s="71" t="str">
        <f aca="false">IF($B835=AP$1,$C835,"")</f>
        <v/>
      </c>
      <c r="AT835" s="67" t="str">
        <f aca="false">IF($B835=AT$1,$C835,"")</f>
        <v/>
      </c>
      <c r="AX835" s="63" t="str">
        <f aca="false">IF($B835=AX$1,$C835,"")</f>
        <v/>
      </c>
      <c r="BB835" s="71" t="str">
        <f aca="false">IF($B835=BB$1,$C835,"")</f>
        <v/>
      </c>
      <c r="BC835" s="75"/>
      <c r="BD835" s="75"/>
      <c r="BE835" s="75"/>
      <c r="BF835" s="67" t="str">
        <f aca="false">IF($B835=BF$1,$C835,"")</f>
        <v/>
      </c>
      <c r="BJ835" s="63" t="str">
        <f aca="false">IF($B835=BJ$1,$C835,"")</f>
        <v/>
      </c>
      <c r="BN835" s="6"/>
      <c r="BO835" s="2"/>
      <c r="BP835" s="2"/>
    </row>
    <row r="836" customFormat="false" ht="12.8" hidden="false" customHeight="false" outlineLevel="0" collapsed="false">
      <c r="A836" s="0" t="str">
        <f aca="false">IFERROR(IF(SMALL(Manquants!E$2:E$900,ROW()-1)=SMALL(Manquants!E$2:E$900,ROW()),"",SMALL(Manquants!E$2:E$900,ROW()-1)),"")</f>
        <v/>
      </c>
      <c r="B836" s="0" t="str">
        <f aca="false">IF(A836="","",VLOOKUP(A836,Manquants!E$1:F$900,2,0))</f>
        <v/>
      </c>
      <c r="C836" s="0" t="str">
        <f aca="false">IF(A836="","",SUMIFS(Manquants!AI:AI,Manquants!E:E,A836))</f>
        <v/>
      </c>
      <c r="J836" s="67" t="str">
        <f aca="false">IF($B836=J$1,$C836,"")</f>
        <v/>
      </c>
      <c r="N836" s="63" t="str">
        <f aca="false">IF($B836=N$1,$C836,"")</f>
        <v/>
      </c>
      <c r="R836" s="71" t="str">
        <f aca="false">IF($B836=R$1,$C836,"")</f>
        <v/>
      </c>
      <c r="V836" s="67" t="str">
        <f aca="false">IF($B836=V$1,$C836,"")</f>
        <v/>
      </c>
      <c r="Z836" s="63" t="str">
        <f aca="false">IF($B836=Z$1,$C836,"")</f>
        <v/>
      </c>
      <c r="AD836" s="71" t="str">
        <f aca="false">IF($B836=AD$1,$C836,"")</f>
        <v/>
      </c>
      <c r="AH836" s="67" t="str">
        <f aca="false">IF($B836=AH$1,$C836,"")</f>
        <v/>
      </c>
      <c r="AL836" s="63" t="str">
        <f aca="false">IF($B836=AL$1,$C836,"")</f>
        <v/>
      </c>
      <c r="AP836" s="71" t="str">
        <f aca="false">IF($B836=AP$1,$C836,"")</f>
        <v/>
      </c>
      <c r="AT836" s="67" t="str">
        <f aca="false">IF($B836=AT$1,$C836,"")</f>
        <v/>
      </c>
      <c r="AX836" s="63" t="str">
        <f aca="false">IF($B836=AX$1,$C836,"")</f>
        <v/>
      </c>
      <c r="BB836" s="71" t="str">
        <f aca="false">IF($B836=BB$1,$C836,"")</f>
        <v/>
      </c>
      <c r="BC836" s="75"/>
      <c r="BD836" s="75"/>
      <c r="BE836" s="75"/>
      <c r="BF836" s="67" t="str">
        <f aca="false">IF($B836=BF$1,$C836,"")</f>
        <v/>
      </c>
      <c r="BJ836" s="63" t="str">
        <f aca="false">IF($B836=BJ$1,$C836,"")</f>
        <v/>
      </c>
      <c r="BN836" s="6"/>
      <c r="BO836" s="2"/>
      <c r="BP836" s="2"/>
    </row>
    <row r="837" customFormat="false" ht="12.8" hidden="false" customHeight="false" outlineLevel="0" collapsed="false">
      <c r="A837" s="0" t="str">
        <f aca="false">IFERROR(IF(SMALL(Manquants!E$2:E$900,ROW()-1)=SMALL(Manquants!E$2:E$900,ROW()),"",SMALL(Manquants!E$2:E$900,ROW()-1)),"")</f>
        <v/>
      </c>
      <c r="B837" s="0" t="str">
        <f aca="false">IF(A837="","",VLOOKUP(A837,Manquants!E$1:F$900,2,0))</f>
        <v/>
      </c>
      <c r="C837" s="0" t="str">
        <f aca="false">IF(A837="","",SUMIFS(Manquants!AI:AI,Manquants!E:E,A837))</f>
        <v/>
      </c>
      <c r="J837" s="67" t="str">
        <f aca="false">IF($B837=J$1,$C837,"")</f>
        <v/>
      </c>
      <c r="N837" s="63" t="str">
        <f aca="false">IF($B837=N$1,$C837,"")</f>
        <v/>
      </c>
      <c r="R837" s="71" t="str">
        <f aca="false">IF($B837=R$1,$C837,"")</f>
        <v/>
      </c>
      <c r="V837" s="67" t="str">
        <f aca="false">IF($B837=V$1,$C837,"")</f>
        <v/>
      </c>
      <c r="Z837" s="63" t="str">
        <f aca="false">IF($B837=Z$1,$C837,"")</f>
        <v/>
      </c>
      <c r="AD837" s="71" t="str">
        <f aca="false">IF($B837=AD$1,$C837,"")</f>
        <v/>
      </c>
      <c r="AH837" s="67" t="str">
        <f aca="false">IF($B837=AH$1,$C837,"")</f>
        <v/>
      </c>
      <c r="AL837" s="63" t="str">
        <f aca="false">IF($B837=AL$1,$C837,"")</f>
        <v/>
      </c>
      <c r="AP837" s="71" t="str">
        <f aca="false">IF($B837=AP$1,$C837,"")</f>
        <v/>
      </c>
      <c r="AT837" s="67" t="str">
        <f aca="false">IF($B837=AT$1,$C837,"")</f>
        <v/>
      </c>
      <c r="AX837" s="63" t="str">
        <f aca="false">IF($B837=AX$1,$C837,"")</f>
        <v/>
      </c>
      <c r="BB837" s="71" t="str">
        <f aca="false">IF($B837=BB$1,$C837,"")</f>
        <v/>
      </c>
      <c r="BC837" s="75"/>
      <c r="BD837" s="75"/>
      <c r="BE837" s="75"/>
      <c r="BF837" s="67" t="str">
        <f aca="false">IF($B837=BF$1,$C837,"")</f>
        <v/>
      </c>
      <c r="BJ837" s="63" t="str">
        <f aca="false">IF($B837=BJ$1,$C837,"")</f>
        <v/>
      </c>
      <c r="BN837" s="6"/>
      <c r="BO837" s="2"/>
      <c r="BP837" s="2"/>
    </row>
    <row r="838" customFormat="false" ht="12.8" hidden="false" customHeight="false" outlineLevel="0" collapsed="false">
      <c r="A838" s="0" t="str">
        <f aca="false">IFERROR(IF(SMALL(Manquants!E$2:E$900,ROW()-1)=SMALL(Manquants!E$2:E$900,ROW()),"",SMALL(Manquants!E$2:E$900,ROW()-1)),"")</f>
        <v/>
      </c>
      <c r="B838" s="0" t="str">
        <f aca="false">IF(A838="","",VLOOKUP(A838,Manquants!E$1:F$900,2,0))</f>
        <v/>
      </c>
      <c r="C838" s="0" t="str">
        <f aca="false">IF(A838="","",SUMIFS(Manquants!AI:AI,Manquants!E:E,A838))</f>
        <v/>
      </c>
      <c r="J838" s="67" t="str">
        <f aca="false">IF($B838=J$1,$C838,"")</f>
        <v/>
      </c>
      <c r="N838" s="63" t="str">
        <f aca="false">IF($B838=N$1,$C838,"")</f>
        <v/>
      </c>
      <c r="R838" s="71" t="str">
        <f aca="false">IF($B838=R$1,$C838,"")</f>
        <v/>
      </c>
      <c r="V838" s="67" t="str">
        <f aca="false">IF($B838=V$1,$C838,"")</f>
        <v/>
      </c>
      <c r="Z838" s="63" t="str">
        <f aca="false">IF($B838=Z$1,$C838,"")</f>
        <v/>
      </c>
      <c r="AD838" s="71" t="str">
        <f aca="false">IF($B838=AD$1,$C838,"")</f>
        <v/>
      </c>
      <c r="AH838" s="67" t="str">
        <f aca="false">IF($B838=AH$1,$C838,"")</f>
        <v/>
      </c>
      <c r="AL838" s="63" t="str">
        <f aca="false">IF($B838=AL$1,$C838,"")</f>
        <v/>
      </c>
      <c r="AP838" s="71" t="str">
        <f aca="false">IF($B838=AP$1,$C838,"")</f>
        <v/>
      </c>
      <c r="AT838" s="67" t="str">
        <f aca="false">IF($B838=AT$1,$C838,"")</f>
        <v/>
      </c>
      <c r="AX838" s="63" t="str">
        <f aca="false">IF($B838=AX$1,$C838,"")</f>
        <v/>
      </c>
      <c r="BB838" s="71" t="str">
        <f aca="false">IF($B838=BB$1,$C838,"")</f>
        <v/>
      </c>
      <c r="BC838" s="75"/>
      <c r="BD838" s="75"/>
      <c r="BE838" s="75"/>
      <c r="BF838" s="67" t="str">
        <f aca="false">IF($B838=BF$1,$C838,"")</f>
        <v/>
      </c>
      <c r="BJ838" s="63" t="str">
        <f aca="false">IF($B838=BJ$1,$C838,"")</f>
        <v/>
      </c>
      <c r="BN838" s="6"/>
      <c r="BO838" s="2"/>
      <c r="BP838" s="2"/>
    </row>
    <row r="839" customFormat="false" ht="12.8" hidden="false" customHeight="false" outlineLevel="0" collapsed="false">
      <c r="A839" s="0" t="str">
        <f aca="false">IFERROR(IF(SMALL(Manquants!E$2:E$900,ROW()-1)=SMALL(Manquants!E$2:E$900,ROW()),"",SMALL(Manquants!E$2:E$900,ROW()-1)),"")</f>
        <v/>
      </c>
      <c r="B839" s="0" t="str">
        <f aca="false">IF(A839="","",VLOOKUP(A839,Manquants!E$1:F$900,2,0))</f>
        <v/>
      </c>
      <c r="C839" s="0" t="str">
        <f aca="false">IF(A839="","",SUMIFS(Manquants!AI:AI,Manquants!E:E,A839))</f>
        <v/>
      </c>
      <c r="J839" s="67" t="str">
        <f aca="false">IF($B839=J$1,$C839,"")</f>
        <v/>
      </c>
      <c r="N839" s="63" t="str">
        <f aca="false">IF($B839=N$1,$C839,"")</f>
        <v/>
      </c>
      <c r="R839" s="71" t="str">
        <f aca="false">IF($B839=R$1,$C839,"")</f>
        <v/>
      </c>
      <c r="V839" s="67" t="str">
        <f aca="false">IF($B839=V$1,$C839,"")</f>
        <v/>
      </c>
      <c r="Z839" s="63" t="str">
        <f aca="false">IF($B839=Z$1,$C839,"")</f>
        <v/>
      </c>
      <c r="AD839" s="71" t="str">
        <f aca="false">IF($B839=AD$1,$C839,"")</f>
        <v/>
      </c>
      <c r="AH839" s="67" t="str">
        <f aca="false">IF($B839=AH$1,$C839,"")</f>
        <v/>
      </c>
      <c r="AL839" s="63" t="str">
        <f aca="false">IF($B839=AL$1,$C839,"")</f>
        <v/>
      </c>
      <c r="AP839" s="71" t="str">
        <f aca="false">IF($B839=AP$1,$C839,"")</f>
        <v/>
      </c>
      <c r="AT839" s="67" t="str">
        <f aca="false">IF($B839=AT$1,$C839,"")</f>
        <v/>
      </c>
      <c r="AX839" s="63" t="str">
        <f aca="false">IF($B839=AX$1,$C839,"")</f>
        <v/>
      </c>
      <c r="BB839" s="71" t="str">
        <f aca="false">IF($B839=BB$1,$C839,"")</f>
        <v/>
      </c>
      <c r="BC839" s="75"/>
      <c r="BD839" s="75"/>
      <c r="BE839" s="75"/>
      <c r="BF839" s="67" t="str">
        <f aca="false">IF($B839=BF$1,$C839,"")</f>
        <v/>
      </c>
      <c r="BJ839" s="63" t="str">
        <f aca="false">IF($B839=BJ$1,$C839,"")</f>
        <v/>
      </c>
      <c r="BN839" s="6"/>
      <c r="BO839" s="2"/>
      <c r="BP839" s="2"/>
    </row>
    <row r="840" customFormat="false" ht="12.8" hidden="false" customHeight="false" outlineLevel="0" collapsed="false">
      <c r="A840" s="0" t="str">
        <f aca="false">IFERROR(IF(SMALL(Manquants!E$2:E$900,ROW()-1)=SMALL(Manquants!E$2:E$900,ROW()),"",SMALL(Manquants!E$2:E$900,ROW()-1)),"")</f>
        <v/>
      </c>
      <c r="B840" s="0" t="str">
        <f aca="false">IF(A840="","",VLOOKUP(A840,Manquants!E$1:F$900,2,0))</f>
        <v/>
      </c>
      <c r="C840" s="0" t="str">
        <f aca="false">IF(A840="","",SUMIFS(Manquants!AI:AI,Manquants!E:E,A840))</f>
        <v/>
      </c>
      <c r="J840" s="67" t="str">
        <f aca="false">IF($B840=J$1,$C840,"")</f>
        <v/>
      </c>
      <c r="N840" s="63" t="str">
        <f aca="false">IF($B840=N$1,$C840,"")</f>
        <v/>
      </c>
      <c r="R840" s="71" t="str">
        <f aca="false">IF($B840=R$1,$C840,"")</f>
        <v/>
      </c>
      <c r="V840" s="67" t="str">
        <f aca="false">IF($B840=V$1,$C840,"")</f>
        <v/>
      </c>
      <c r="Z840" s="63" t="str">
        <f aca="false">IF($B840=Z$1,$C840,"")</f>
        <v/>
      </c>
      <c r="AD840" s="71" t="str">
        <f aca="false">IF($B840=AD$1,$C840,"")</f>
        <v/>
      </c>
      <c r="AH840" s="67" t="str">
        <f aca="false">IF($B840=AH$1,$C840,"")</f>
        <v/>
      </c>
      <c r="AL840" s="63" t="str">
        <f aca="false">IF($B840=AL$1,$C840,"")</f>
        <v/>
      </c>
      <c r="AP840" s="71" t="str">
        <f aca="false">IF($B840=AP$1,$C840,"")</f>
        <v/>
      </c>
      <c r="AT840" s="67" t="str">
        <f aca="false">IF($B840=AT$1,$C840,"")</f>
        <v/>
      </c>
      <c r="AX840" s="63" t="str">
        <f aca="false">IF($B840=AX$1,$C840,"")</f>
        <v/>
      </c>
      <c r="BB840" s="71" t="str">
        <f aca="false">IF($B840=BB$1,$C840,"")</f>
        <v/>
      </c>
      <c r="BC840" s="75"/>
      <c r="BD840" s="75"/>
      <c r="BE840" s="75"/>
      <c r="BF840" s="67" t="str">
        <f aca="false">IF($B840=BF$1,$C840,"")</f>
        <v/>
      </c>
      <c r="BJ840" s="63" t="str">
        <f aca="false">IF($B840=BJ$1,$C840,"")</f>
        <v/>
      </c>
      <c r="BN840" s="6"/>
      <c r="BO840" s="2"/>
      <c r="BP840" s="2"/>
    </row>
    <row r="841" customFormat="false" ht="12.8" hidden="false" customHeight="false" outlineLevel="0" collapsed="false">
      <c r="A841" s="0" t="str">
        <f aca="false">IFERROR(IF(SMALL(Manquants!E$2:E$900,ROW()-1)=SMALL(Manquants!E$2:E$900,ROW()),"",SMALL(Manquants!E$2:E$900,ROW()-1)),"")</f>
        <v/>
      </c>
      <c r="B841" s="0" t="str">
        <f aca="false">IF(A841="","",VLOOKUP(A841,Manquants!E$1:F$900,2,0))</f>
        <v/>
      </c>
      <c r="C841" s="0" t="str">
        <f aca="false">IF(A841="","",SUMIFS(Manquants!AI:AI,Manquants!E:E,A841))</f>
        <v/>
      </c>
      <c r="J841" s="67" t="str">
        <f aca="false">IF($B841=J$1,$C841,"")</f>
        <v/>
      </c>
      <c r="N841" s="63" t="str">
        <f aca="false">IF($B841=N$1,$C841,"")</f>
        <v/>
      </c>
      <c r="R841" s="71" t="str">
        <f aca="false">IF($B841=R$1,$C841,"")</f>
        <v/>
      </c>
      <c r="V841" s="67" t="str">
        <f aca="false">IF($B841=V$1,$C841,"")</f>
        <v/>
      </c>
      <c r="Z841" s="63" t="str">
        <f aca="false">IF($B841=Z$1,$C841,"")</f>
        <v/>
      </c>
      <c r="AD841" s="71" t="str">
        <f aca="false">IF($B841=AD$1,$C841,"")</f>
        <v/>
      </c>
      <c r="AH841" s="67" t="str">
        <f aca="false">IF($B841=AH$1,$C841,"")</f>
        <v/>
      </c>
      <c r="AL841" s="63" t="str">
        <f aca="false">IF($B841=AL$1,$C841,"")</f>
        <v/>
      </c>
      <c r="AP841" s="71" t="str">
        <f aca="false">IF($B841=AP$1,$C841,"")</f>
        <v/>
      </c>
      <c r="AT841" s="67" t="str">
        <f aca="false">IF($B841=AT$1,$C841,"")</f>
        <v/>
      </c>
      <c r="AX841" s="63" t="str">
        <f aca="false">IF($B841=AX$1,$C841,"")</f>
        <v/>
      </c>
      <c r="BB841" s="71" t="str">
        <f aca="false">IF($B841=BB$1,$C841,"")</f>
        <v/>
      </c>
      <c r="BC841" s="75"/>
      <c r="BD841" s="75"/>
      <c r="BE841" s="75"/>
      <c r="BF841" s="67" t="str">
        <f aca="false">IF($B841=BF$1,$C841,"")</f>
        <v/>
      </c>
      <c r="BJ841" s="63" t="str">
        <f aca="false">IF($B841=BJ$1,$C841,"")</f>
        <v/>
      </c>
      <c r="BN841" s="6"/>
      <c r="BO841" s="2"/>
      <c r="BP841" s="2"/>
    </row>
    <row r="842" customFormat="false" ht="12.8" hidden="false" customHeight="false" outlineLevel="0" collapsed="false">
      <c r="A842" s="0" t="str">
        <f aca="false">IFERROR(IF(SMALL(Manquants!E$2:E$900,ROW()-1)=SMALL(Manquants!E$2:E$900,ROW()),"",SMALL(Manquants!E$2:E$900,ROW()-1)),"")</f>
        <v/>
      </c>
      <c r="B842" s="0" t="str">
        <f aca="false">IF(A842="","",VLOOKUP(A842,Manquants!E$1:F$900,2,0))</f>
        <v/>
      </c>
      <c r="C842" s="0" t="str">
        <f aca="false">IF(A842="","",SUMIFS(Manquants!AI:AI,Manquants!E:E,A842))</f>
        <v/>
      </c>
      <c r="J842" s="67" t="str">
        <f aca="false">IF($B842=J$1,$C842,"")</f>
        <v/>
      </c>
      <c r="N842" s="63" t="str">
        <f aca="false">IF($B842=N$1,$C842,"")</f>
        <v/>
      </c>
      <c r="R842" s="71" t="str">
        <f aca="false">IF($B842=R$1,$C842,"")</f>
        <v/>
      </c>
      <c r="V842" s="67" t="str">
        <f aca="false">IF($B842=V$1,$C842,"")</f>
        <v/>
      </c>
      <c r="Z842" s="63" t="str">
        <f aca="false">IF($B842=Z$1,$C842,"")</f>
        <v/>
      </c>
      <c r="AD842" s="71" t="str">
        <f aca="false">IF($B842=AD$1,$C842,"")</f>
        <v/>
      </c>
      <c r="AH842" s="67" t="str">
        <f aca="false">IF($B842=AH$1,$C842,"")</f>
        <v/>
      </c>
      <c r="AL842" s="63" t="str">
        <f aca="false">IF($B842=AL$1,$C842,"")</f>
        <v/>
      </c>
      <c r="AP842" s="71" t="str">
        <f aca="false">IF($B842=AP$1,$C842,"")</f>
        <v/>
      </c>
      <c r="AT842" s="67" t="str">
        <f aca="false">IF($B842=AT$1,$C842,"")</f>
        <v/>
      </c>
      <c r="AX842" s="63" t="str">
        <f aca="false">IF($B842=AX$1,$C842,"")</f>
        <v/>
      </c>
      <c r="BB842" s="71" t="str">
        <f aca="false">IF($B842=BB$1,$C842,"")</f>
        <v/>
      </c>
      <c r="BC842" s="75"/>
      <c r="BD842" s="75"/>
      <c r="BE842" s="75"/>
      <c r="BF842" s="67" t="str">
        <f aca="false">IF($B842=BF$1,$C842,"")</f>
        <v/>
      </c>
      <c r="BJ842" s="63" t="str">
        <f aca="false">IF($B842=BJ$1,$C842,"")</f>
        <v/>
      </c>
      <c r="BN842" s="6"/>
      <c r="BO842" s="2"/>
      <c r="BP842" s="2"/>
    </row>
    <row r="843" customFormat="false" ht="12.8" hidden="false" customHeight="false" outlineLevel="0" collapsed="false">
      <c r="A843" s="0" t="str">
        <f aca="false">IFERROR(IF(SMALL(Manquants!E$2:E$900,ROW()-1)=SMALL(Manquants!E$2:E$900,ROW()),"",SMALL(Manquants!E$2:E$900,ROW()-1)),"")</f>
        <v/>
      </c>
      <c r="B843" s="0" t="str">
        <f aca="false">IF(A843="","",VLOOKUP(A843,Manquants!E$1:F$900,2,0))</f>
        <v/>
      </c>
      <c r="C843" s="0" t="str">
        <f aca="false">IF(A843="","",SUMIFS(Manquants!AI:AI,Manquants!E:E,A843))</f>
        <v/>
      </c>
      <c r="J843" s="67" t="str">
        <f aca="false">IF($B843=J$1,$C843,"")</f>
        <v/>
      </c>
      <c r="N843" s="63" t="str">
        <f aca="false">IF($B843=N$1,$C843,"")</f>
        <v/>
      </c>
      <c r="R843" s="71" t="str">
        <f aca="false">IF($B843=R$1,$C843,"")</f>
        <v/>
      </c>
      <c r="V843" s="67" t="str">
        <f aca="false">IF($B843=V$1,$C843,"")</f>
        <v/>
      </c>
      <c r="Z843" s="63" t="str">
        <f aca="false">IF($B843=Z$1,$C843,"")</f>
        <v/>
      </c>
      <c r="AD843" s="71" t="str">
        <f aca="false">IF($B843=AD$1,$C843,"")</f>
        <v/>
      </c>
      <c r="AH843" s="67" t="str">
        <f aca="false">IF($B843=AH$1,$C843,"")</f>
        <v/>
      </c>
      <c r="AL843" s="63" t="str">
        <f aca="false">IF($B843=AL$1,$C843,"")</f>
        <v/>
      </c>
      <c r="AP843" s="71" t="str">
        <f aca="false">IF($B843=AP$1,$C843,"")</f>
        <v/>
      </c>
      <c r="AT843" s="67" t="str">
        <f aca="false">IF($B843=AT$1,$C843,"")</f>
        <v/>
      </c>
      <c r="AX843" s="63" t="str">
        <f aca="false">IF($B843=AX$1,$C843,"")</f>
        <v/>
      </c>
      <c r="BB843" s="71" t="str">
        <f aca="false">IF($B843=BB$1,$C843,"")</f>
        <v/>
      </c>
      <c r="BC843" s="75"/>
      <c r="BD843" s="75"/>
      <c r="BE843" s="75"/>
      <c r="BF843" s="67" t="str">
        <f aca="false">IF($B843=BF$1,$C843,"")</f>
        <v/>
      </c>
      <c r="BJ843" s="63" t="str">
        <f aca="false">IF($B843=BJ$1,$C843,"")</f>
        <v/>
      </c>
      <c r="BN843" s="6"/>
      <c r="BO843" s="2"/>
      <c r="BP843" s="2"/>
    </row>
    <row r="844" customFormat="false" ht="12.8" hidden="false" customHeight="false" outlineLevel="0" collapsed="false">
      <c r="A844" s="0" t="str">
        <f aca="false">IFERROR(IF(SMALL(Manquants!E$2:E$900,ROW()-1)=SMALL(Manquants!E$2:E$900,ROW()),"",SMALL(Manquants!E$2:E$900,ROW()-1)),"")</f>
        <v/>
      </c>
      <c r="B844" s="0" t="str">
        <f aca="false">IF(A844="","",VLOOKUP(A844,Manquants!E$1:F$900,2,0))</f>
        <v/>
      </c>
      <c r="C844" s="0" t="str">
        <f aca="false">IF(A844="","",SUMIFS(Manquants!AI:AI,Manquants!E:E,A844))</f>
        <v/>
      </c>
      <c r="J844" s="67" t="str">
        <f aca="false">IF($B844=J$1,$C844,"")</f>
        <v/>
      </c>
      <c r="N844" s="63" t="str">
        <f aca="false">IF($B844=N$1,$C844,"")</f>
        <v/>
      </c>
      <c r="R844" s="71" t="str">
        <f aca="false">IF($B844=R$1,$C844,"")</f>
        <v/>
      </c>
      <c r="V844" s="67" t="str">
        <f aca="false">IF($B844=V$1,$C844,"")</f>
        <v/>
      </c>
      <c r="Z844" s="63" t="str">
        <f aca="false">IF($B844=Z$1,$C844,"")</f>
        <v/>
      </c>
      <c r="AD844" s="71" t="str">
        <f aca="false">IF($B844=AD$1,$C844,"")</f>
        <v/>
      </c>
      <c r="AH844" s="67" t="str">
        <f aca="false">IF($B844=AH$1,$C844,"")</f>
        <v/>
      </c>
      <c r="AL844" s="63" t="str">
        <f aca="false">IF($B844=AL$1,$C844,"")</f>
        <v/>
      </c>
      <c r="AP844" s="71" t="str">
        <f aca="false">IF($B844=AP$1,$C844,"")</f>
        <v/>
      </c>
      <c r="AT844" s="67" t="str">
        <f aca="false">IF($B844=AT$1,$C844,"")</f>
        <v/>
      </c>
      <c r="AX844" s="63" t="str">
        <f aca="false">IF($B844=AX$1,$C844,"")</f>
        <v/>
      </c>
      <c r="BB844" s="71" t="str">
        <f aca="false">IF($B844=BB$1,$C844,"")</f>
        <v/>
      </c>
      <c r="BC844" s="75"/>
      <c r="BD844" s="75"/>
      <c r="BE844" s="75"/>
      <c r="BF844" s="67" t="str">
        <f aca="false">IF($B844=BF$1,$C844,"")</f>
        <v/>
      </c>
      <c r="BJ844" s="63" t="str">
        <f aca="false">IF($B844=BJ$1,$C844,"")</f>
        <v/>
      </c>
      <c r="BN844" s="6"/>
      <c r="BO844" s="2"/>
      <c r="BP844" s="2"/>
    </row>
    <row r="845" customFormat="false" ht="12.8" hidden="false" customHeight="false" outlineLevel="0" collapsed="false">
      <c r="A845" s="0" t="str">
        <f aca="false">IFERROR(IF(SMALL(Manquants!E$2:E$900,ROW()-1)=SMALL(Manquants!E$2:E$900,ROW()),"",SMALL(Manquants!E$2:E$900,ROW()-1)),"")</f>
        <v/>
      </c>
      <c r="B845" s="0" t="str">
        <f aca="false">IF(A845="","",VLOOKUP(A845,Manquants!E$1:F$900,2,0))</f>
        <v/>
      </c>
      <c r="C845" s="0" t="str">
        <f aca="false">IF(A845="","",SUMIFS(Manquants!AI:AI,Manquants!E:E,A845))</f>
        <v/>
      </c>
      <c r="J845" s="67" t="str">
        <f aca="false">IF($B845=J$1,$C845,"")</f>
        <v/>
      </c>
      <c r="N845" s="63" t="str">
        <f aca="false">IF($B845=N$1,$C845,"")</f>
        <v/>
      </c>
      <c r="R845" s="71" t="str">
        <f aca="false">IF($B845=R$1,$C845,"")</f>
        <v/>
      </c>
      <c r="V845" s="67" t="str">
        <f aca="false">IF($B845=V$1,$C845,"")</f>
        <v/>
      </c>
      <c r="Z845" s="63" t="str">
        <f aca="false">IF($B845=Z$1,$C845,"")</f>
        <v/>
      </c>
      <c r="AD845" s="71" t="str">
        <f aca="false">IF($B845=AD$1,$C845,"")</f>
        <v/>
      </c>
      <c r="AH845" s="67" t="str">
        <f aca="false">IF($B845=AH$1,$C845,"")</f>
        <v/>
      </c>
      <c r="AL845" s="63" t="str">
        <f aca="false">IF($B845=AL$1,$C845,"")</f>
        <v/>
      </c>
      <c r="AP845" s="71" t="str">
        <f aca="false">IF($B845=AP$1,$C845,"")</f>
        <v/>
      </c>
      <c r="AT845" s="67" t="str">
        <f aca="false">IF($B845=AT$1,$C845,"")</f>
        <v/>
      </c>
      <c r="AX845" s="63" t="str">
        <f aca="false">IF($B845=AX$1,$C845,"")</f>
        <v/>
      </c>
      <c r="BB845" s="71" t="str">
        <f aca="false">IF($B845=BB$1,$C845,"")</f>
        <v/>
      </c>
      <c r="BC845" s="75"/>
      <c r="BD845" s="75"/>
      <c r="BE845" s="75"/>
      <c r="BF845" s="67" t="str">
        <f aca="false">IF($B845=BF$1,$C845,"")</f>
        <v/>
      </c>
      <c r="BJ845" s="63" t="str">
        <f aca="false">IF($B845=BJ$1,$C845,"")</f>
        <v/>
      </c>
      <c r="BN845" s="6"/>
      <c r="BO845" s="2"/>
      <c r="BP845" s="2"/>
    </row>
    <row r="846" customFormat="false" ht="12.8" hidden="false" customHeight="false" outlineLevel="0" collapsed="false">
      <c r="A846" s="0" t="str">
        <f aca="false">IFERROR(IF(SMALL(Manquants!E$2:E$900,ROW()-1)=SMALL(Manquants!E$2:E$900,ROW()),"",SMALL(Manquants!E$2:E$900,ROW()-1)),"")</f>
        <v/>
      </c>
      <c r="B846" s="0" t="str">
        <f aca="false">IF(A846="","",VLOOKUP(A846,Manquants!E$1:F$900,2,0))</f>
        <v/>
      </c>
      <c r="C846" s="0" t="str">
        <f aca="false">IF(A846="","",SUMIFS(Manquants!AI:AI,Manquants!E:E,A846))</f>
        <v/>
      </c>
      <c r="J846" s="67" t="str">
        <f aca="false">IF($B846=J$1,$C846,"")</f>
        <v/>
      </c>
      <c r="N846" s="63" t="str">
        <f aca="false">IF($B846=N$1,$C846,"")</f>
        <v/>
      </c>
      <c r="R846" s="71" t="str">
        <f aca="false">IF($B846=R$1,$C846,"")</f>
        <v/>
      </c>
      <c r="V846" s="67" t="str">
        <f aca="false">IF($B846=V$1,$C846,"")</f>
        <v/>
      </c>
      <c r="Z846" s="63" t="str">
        <f aca="false">IF($B846=Z$1,$C846,"")</f>
        <v/>
      </c>
      <c r="AD846" s="71" t="str">
        <f aca="false">IF($B846=AD$1,$C846,"")</f>
        <v/>
      </c>
      <c r="AH846" s="67" t="str">
        <f aca="false">IF($B846=AH$1,$C846,"")</f>
        <v/>
      </c>
      <c r="AL846" s="63" t="str">
        <f aca="false">IF($B846=AL$1,$C846,"")</f>
        <v/>
      </c>
      <c r="AP846" s="71" t="str">
        <f aca="false">IF($B846=AP$1,$C846,"")</f>
        <v/>
      </c>
      <c r="AT846" s="67" t="str">
        <f aca="false">IF($B846=AT$1,$C846,"")</f>
        <v/>
      </c>
      <c r="AX846" s="63" t="str">
        <f aca="false">IF($B846=AX$1,$C846,"")</f>
        <v/>
      </c>
      <c r="BB846" s="71" t="str">
        <f aca="false">IF($B846=BB$1,$C846,"")</f>
        <v/>
      </c>
      <c r="BC846" s="75"/>
      <c r="BD846" s="75"/>
      <c r="BE846" s="75"/>
      <c r="BF846" s="67" t="str">
        <f aca="false">IF($B846=BF$1,$C846,"")</f>
        <v/>
      </c>
      <c r="BJ846" s="63" t="str">
        <f aca="false">IF($B846=BJ$1,$C846,"")</f>
        <v/>
      </c>
      <c r="BN846" s="6"/>
      <c r="BO846" s="2"/>
      <c r="BP846" s="2"/>
    </row>
    <row r="847" customFormat="false" ht="12.8" hidden="false" customHeight="false" outlineLevel="0" collapsed="false">
      <c r="A847" s="0" t="str">
        <f aca="false">IFERROR(IF(SMALL(Manquants!E$2:E$900,ROW()-1)=SMALL(Manquants!E$2:E$900,ROW()),"",SMALL(Manquants!E$2:E$900,ROW()-1)),"")</f>
        <v/>
      </c>
      <c r="B847" s="0" t="str">
        <f aca="false">IF(A847="","",VLOOKUP(A847,Manquants!E$1:F$900,2,0))</f>
        <v/>
      </c>
      <c r="C847" s="0" t="str">
        <f aca="false">IF(A847="","",SUMIFS(Manquants!AI:AI,Manquants!E:E,A847))</f>
        <v/>
      </c>
      <c r="J847" s="67" t="str">
        <f aca="false">IF($B847=J$1,$C847,"")</f>
        <v/>
      </c>
      <c r="N847" s="63" t="str">
        <f aca="false">IF($B847=N$1,$C847,"")</f>
        <v/>
      </c>
      <c r="R847" s="71" t="str">
        <f aca="false">IF($B847=R$1,$C847,"")</f>
        <v/>
      </c>
      <c r="V847" s="67" t="str">
        <f aca="false">IF($B847=V$1,$C847,"")</f>
        <v/>
      </c>
      <c r="Z847" s="63" t="str">
        <f aca="false">IF($B847=Z$1,$C847,"")</f>
        <v/>
      </c>
      <c r="AD847" s="71" t="str">
        <f aca="false">IF($B847=AD$1,$C847,"")</f>
        <v/>
      </c>
      <c r="AH847" s="67" t="str">
        <f aca="false">IF($B847=AH$1,$C847,"")</f>
        <v/>
      </c>
      <c r="AL847" s="63" t="str">
        <f aca="false">IF($B847=AL$1,$C847,"")</f>
        <v/>
      </c>
      <c r="AP847" s="71" t="str">
        <f aca="false">IF($B847=AP$1,$C847,"")</f>
        <v/>
      </c>
      <c r="AT847" s="67" t="str">
        <f aca="false">IF($B847=AT$1,$C847,"")</f>
        <v/>
      </c>
      <c r="AX847" s="63" t="str">
        <f aca="false">IF($B847=AX$1,$C847,"")</f>
        <v/>
      </c>
      <c r="BB847" s="71" t="str">
        <f aca="false">IF($B847=BB$1,$C847,"")</f>
        <v/>
      </c>
      <c r="BC847" s="75"/>
      <c r="BD847" s="75"/>
      <c r="BE847" s="75"/>
      <c r="BF847" s="67" t="str">
        <f aca="false">IF($B847=BF$1,$C847,"")</f>
        <v/>
      </c>
      <c r="BJ847" s="63" t="str">
        <f aca="false">IF($B847=BJ$1,$C847,"")</f>
        <v/>
      </c>
      <c r="BN847" s="6"/>
      <c r="BO847" s="2"/>
      <c r="BP847" s="2"/>
    </row>
    <row r="848" customFormat="false" ht="12.8" hidden="false" customHeight="false" outlineLevel="0" collapsed="false">
      <c r="A848" s="0" t="str">
        <f aca="false">IFERROR(IF(SMALL(Manquants!E$2:E$900,ROW()-1)=SMALL(Manquants!E$2:E$900,ROW()),"",SMALL(Manquants!E$2:E$900,ROW()-1)),"")</f>
        <v/>
      </c>
      <c r="B848" s="0" t="str">
        <f aca="false">IF(A848="","",VLOOKUP(A848,Manquants!E$1:F$900,2,0))</f>
        <v/>
      </c>
      <c r="C848" s="0" t="str">
        <f aca="false">IF(A848="","",SUMIFS(Manquants!AI:AI,Manquants!E:E,A848))</f>
        <v/>
      </c>
      <c r="J848" s="67" t="str">
        <f aca="false">IF($B848=J$1,$C848,"")</f>
        <v/>
      </c>
      <c r="N848" s="63" t="str">
        <f aca="false">IF($B848=N$1,$C848,"")</f>
        <v/>
      </c>
      <c r="R848" s="71" t="str">
        <f aca="false">IF($B848=R$1,$C848,"")</f>
        <v/>
      </c>
      <c r="V848" s="67" t="str">
        <f aca="false">IF($B848=V$1,$C848,"")</f>
        <v/>
      </c>
      <c r="Z848" s="63" t="str">
        <f aca="false">IF($B848=Z$1,$C848,"")</f>
        <v/>
      </c>
      <c r="AD848" s="71" t="str">
        <f aca="false">IF($B848=AD$1,$C848,"")</f>
        <v/>
      </c>
      <c r="AH848" s="67" t="str">
        <f aca="false">IF($B848=AH$1,$C848,"")</f>
        <v/>
      </c>
      <c r="AL848" s="63" t="str">
        <f aca="false">IF($B848=AL$1,$C848,"")</f>
        <v/>
      </c>
      <c r="AP848" s="71" t="str">
        <f aca="false">IF($B848=AP$1,$C848,"")</f>
        <v/>
      </c>
      <c r="AT848" s="67" t="str">
        <f aca="false">IF($B848=AT$1,$C848,"")</f>
        <v/>
      </c>
      <c r="AX848" s="63" t="str">
        <f aca="false">IF($B848=AX$1,$C848,"")</f>
        <v/>
      </c>
      <c r="BB848" s="71" t="str">
        <f aca="false">IF($B848=BB$1,$C848,"")</f>
        <v/>
      </c>
      <c r="BC848" s="75"/>
      <c r="BD848" s="75"/>
      <c r="BE848" s="75"/>
      <c r="BF848" s="67" t="str">
        <f aca="false">IF($B848=BF$1,$C848,"")</f>
        <v/>
      </c>
      <c r="BJ848" s="63" t="str">
        <f aca="false">IF($B848=BJ$1,$C848,"")</f>
        <v/>
      </c>
      <c r="BN848" s="6"/>
      <c r="BO848" s="2"/>
      <c r="BP848" s="2"/>
    </row>
    <row r="849" customFormat="false" ht="12.8" hidden="false" customHeight="false" outlineLevel="0" collapsed="false">
      <c r="A849" s="0" t="str">
        <f aca="false">IFERROR(IF(SMALL(Manquants!E$2:E$900,ROW()-1)=SMALL(Manquants!E$2:E$900,ROW()),"",SMALL(Manquants!E$2:E$900,ROW()-1)),"")</f>
        <v/>
      </c>
      <c r="B849" s="0" t="str">
        <f aca="false">IF(A849="","",VLOOKUP(A849,Manquants!E$1:F$900,2,0))</f>
        <v/>
      </c>
      <c r="C849" s="0" t="str">
        <f aca="false">IF(A849="","",SUMIFS(Manquants!AI:AI,Manquants!E:E,A849))</f>
        <v/>
      </c>
      <c r="J849" s="67" t="str">
        <f aca="false">IF($B849=J$1,$C849,"")</f>
        <v/>
      </c>
      <c r="N849" s="63" t="str">
        <f aca="false">IF($B849=N$1,$C849,"")</f>
        <v/>
      </c>
      <c r="R849" s="71" t="str">
        <f aca="false">IF($B849=R$1,$C849,"")</f>
        <v/>
      </c>
      <c r="V849" s="67" t="str">
        <f aca="false">IF($B849=V$1,$C849,"")</f>
        <v/>
      </c>
      <c r="Z849" s="63" t="str">
        <f aca="false">IF($B849=Z$1,$C849,"")</f>
        <v/>
      </c>
      <c r="AD849" s="71" t="str">
        <f aca="false">IF($B849=AD$1,$C849,"")</f>
        <v/>
      </c>
      <c r="AH849" s="67" t="str">
        <f aca="false">IF($B849=AH$1,$C849,"")</f>
        <v/>
      </c>
      <c r="AL849" s="63" t="str">
        <f aca="false">IF($B849=AL$1,$C849,"")</f>
        <v/>
      </c>
      <c r="AP849" s="71" t="str">
        <f aca="false">IF($B849=AP$1,$C849,"")</f>
        <v/>
      </c>
      <c r="AT849" s="67" t="str">
        <f aca="false">IF($B849=AT$1,$C849,"")</f>
        <v/>
      </c>
      <c r="AX849" s="63" t="str">
        <f aca="false">IF($B849=AX$1,$C849,"")</f>
        <v/>
      </c>
      <c r="BB849" s="71" t="str">
        <f aca="false">IF($B849=BB$1,$C849,"")</f>
        <v/>
      </c>
      <c r="BC849" s="75"/>
      <c r="BD849" s="75"/>
      <c r="BE849" s="75"/>
      <c r="BF849" s="67" t="str">
        <f aca="false">IF($B849=BF$1,$C849,"")</f>
        <v/>
      </c>
      <c r="BJ849" s="63" t="str">
        <f aca="false">IF($B849=BJ$1,$C849,"")</f>
        <v/>
      </c>
      <c r="BN849" s="6"/>
      <c r="BO849" s="2"/>
      <c r="BP849" s="2"/>
    </row>
    <row r="850" customFormat="false" ht="12.8" hidden="false" customHeight="false" outlineLevel="0" collapsed="false">
      <c r="A850" s="0" t="str">
        <f aca="false">IFERROR(IF(SMALL(Manquants!E$2:E$900,ROW()-1)=SMALL(Manquants!E$2:E$900,ROW()),"",SMALL(Manquants!E$2:E$900,ROW()-1)),"")</f>
        <v/>
      </c>
      <c r="B850" s="0" t="str">
        <f aca="false">IF(A850="","",VLOOKUP(A850,Manquants!E$1:F$900,2,0))</f>
        <v/>
      </c>
      <c r="C850" s="0" t="str">
        <f aca="false">IF(A850="","",SUMIFS(Manquants!AI:AI,Manquants!E:E,A850))</f>
        <v/>
      </c>
      <c r="J850" s="67" t="str">
        <f aca="false">IF($B850=J$1,$C850,"")</f>
        <v/>
      </c>
      <c r="N850" s="63" t="str">
        <f aca="false">IF($B850=N$1,$C850,"")</f>
        <v/>
      </c>
      <c r="R850" s="71" t="str">
        <f aca="false">IF($B850=R$1,$C850,"")</f>
        <v/>
      </c>
      <c r="V850" s="67" t="str">
        <f aca="false">IF($B850=V$1,$C850,"")</f>
        <v/>
      </c>
      <c r="Z850" s="63" t="str">
        <f aca="false">IF($B850=Z$1,$C850,"")</f>
        <v/>
      </c>
      <c r="AD850" s="71" t="str">
        <f aca="false">IF($B850=AD$1,$C850,"")</f>
        <v/>
      </c>
      <c r="AH850" s="67" t="str">
        <f aca="false">IF($B850=AH$1,$C850,"")</f>
        <v/>
      </c>
      <c r="AL850" s="63" t="str">
        <f aca="false">IF($B850=AL$1,$C850,"")</f>
        <v/>
      </c>
      <c r="AP850" s="71" t="str">
        <f aca="false">IF($B850=AP$1,$C850,"")</f>
        <v/>
      </c>
      <c r="AT850" s="67" t="str">
        <f aca="false">IF($B850=AT$1,$C850,"")</f>
        <v/>
      </c>
      <c r="AX850" s="63" t="str">
        <f aca="false">IF($B850=AX$1,$C850,"")</f>
        <v/>
      </c>
      <c r="BB850" s="71" t="str">
        <f aca="false">IF($B850=BB$1,$C850,"")</f>
        <v/>
      </c>
      <c r="BC850" s="75"/>
      <c r="BD850" s="75"/>
      <c r="BE850" s="75"/>
      <c r="BF850" s="67" t="str">
        <f aca="false">IF($B850=BF$1,$C850,"")</f>
        <v/>
      </c>
      <c r="BJ850" s="63" t="str">
        <f aca="false">IF($B850=BJ$1,$C850,"")</f>
        <v/>
      </c>
      <c r="BN850" s="6"/>
      <c r="BO850" s="2"/>
      <c r="BP850" s="2"/>
    </row>
    <row r="851" customFormat="false" ht="12.8" hidden="false" customHeight="false" outlineLevel="0" collapsed="false">
      <c r="A851" s="0" t="str">
        <f aca="false">IFERROR(IF(SMALL(Manquants!E$2:E$900,ROW()-1)=SMALL(Manquants!E$2:E$900,ROW()),"",SMALL(Manquants!E$2:E$900,ROW()-1)),"")</f>
        <v/>
      </c>
      <c r="B851" s="0" t="str">
        <f aca="false">IF(A851="","",VLOOKUP(A851,Manquants!E$1:F$900,2,0))</f>
        <v/>
      </c>
      <c r="C851" s="0" t="str">
        <f aca="false">IF(A851="","",SUMIFS(Manquants!AI:AI,Manquants!E:E,A851))</f>
        <v/>
      </c>
      <c r="J851" s="67" t="str">
        <f aca="false">IF($B851=J$1,$C851,"")</f>
        <v/>
      </c>
      <c r="N851" s="63" t="str">
        <f aca="false">IF($B851=N$1,$C851,"")</f>
        <v/>
      </c>
      <c r="R851" s="71" t="str">
        <f aca="false">IF($B851=R$1,$C851,"")</f>
        <v/>
      </c>
      <c r="V851" s="67" t="str">
        <f aca="false">IF($B851=V$1,$C851,"")</f>
        <v/>
      </c>
      <c r="Z851" s="63" t="str">
        <f aca="false">IF($B851=Z$1,$C851,"")</f>
        <v/>
      </c>
      <c r="AD851" s="71" t="str">
        <f aca="false">IF($B851=AD$1,$C851,"")</f>
        <v/>
      </c>
      <c r="AH851" s="67" t="str">
        <f aca="false">IF($B851=AH$1,$C851,"")</f>
        <v/>
      </c>
      <c r="AL851" s="63" t="str">
        <f aca="false">IF($B851=AL$1,$C851,"")</f>
        <v/>
      </c>
      <c r="AP851" s="71" t="str">
        <f aca="false">IF($B851=AP$1,$C851,"")</f>
        <v/>
      </c>
      <c r="AT851" s="67" t="str">
        <f aca="false">IF($B851=AT$1,$C851,"")</f>
        <v/>
      </c>
      <c r="AX851" s="63" t="str">
        <f aca="false">IF($B851=AX$1,$C851,"")</f>
        <v/>
      </c>
      <c r="BB851" s="71" t="str">
        <f aca="false">IF($B851=BB$1,$C851,"")</f>
        <v/>
      </c>
      <c r="BC851" s="75"/>
      <c r="BD851" s="75"/>
      <c r="BE851" s="75"/>
      <c r="BF851" s="67" t="str">
        <f aca="false">IF($B851=BF$1,$C851,"")</f>
        <v/>
      </c>
      <c r="BJ851" s="63" t="str">
        <f aca="false">IF($B851=BJ$1,$C851,"")</f>
        <v/>
      </c>
      <c r="BN851" s="6"/>
      <c r="BO851" s="2"/>
      <c r="BP851" s="2"/>
    </row>
    <row r="852" customFormat="false" ht="12.8" hidden="false" customHeight="false" outlineLevel="0" collapsed="false">
      <c r="A852" s="0" t="str">
        <f aca="false">IFERROR(IF(SMALL(Manquants!E$2:E$900,ROW()-1)=SMALL(Manquants!E$2:E$900,ROW()),"",SMALL(Manquants!E$2:E$900,ROW()-1)),"")</f>
        <v/>
      </c>
      <c r="B852" s="0" t="str">
        <f aca="false">IF(A852="","",VLOOKUP(A852,Manquants!E$1:F$900,2,0))</f>
        <v/>
      </c>
      <c r="C852" s="0" t="str">
        <f aca="false">IF(A852="","",SUMIFS(Manquants!AI:AI,Manquants!E:E,A852))</f>
        <v/>
      </c>
      <c r="J852" s="67" t="str">
        <f aca="false">IF($B852=J$1,$C852,"")</f>
        <v/>
      </c>
      <c r="N852" s="63" t="str">
        <f aca="false">IF($B852=N$1,$C852,"")</f>
        <v/>
      </c>
      <c r="R852" s="71" t="str">
        <f aca="false">IF($B852=R$1,$C852,"")</f>
        <v/>
      </c>
      <c r="V852" s="67" t="str">
        <f aca="false">IF($B852=V$1,$C852,"")</f>
        <v/>
      </c>
      <c r="Z852" s="63" t="str">
        <f aca="false">IF($B852=Z$1,$C852,"")</f>
        <v/>
      </c>
      <c r="AD852" s="71" t="str">
        <f aca="false">IF($B852=AD$1,$C852,"")</f>
        <v/>
      </c>
      <c r="AH852" s="67" t="str">
        <f aca="false">IF($B852=AH$1,$C852,"")</f>
        <v/>
      </c>
      <c r="AL852" s="63" t="str">
        <f aca="false">IF($B852=AL$1,$C852,"")</f>
        <v/>
      </c>
      <c r="AP852" s="71" t="str">
        <f aca="false">IF($B852=AP$1,$C852,"")</f>
        <v/>
      </c>
      <c r="AT852" s="67" t="str">
        <f aca="false">IF($B852=AT$1,$C852,"")</f>
        <v/>
      </c>
      <c r="AX852" s="63" t="str">
        <f aca="false">IF($B852=AX$1,$C852,"")</f>
        <v/>
      </c>
      <c r="BB852" s="71" t="str">
        <f aca="false">IF($B852=BB$1,$C852,"")</f>
        <v/>
      </c>
      <c r="BC852" s="75"/>
      <c r="BD852" s="75"/>
      <c r="BE852" s="75"/>
      <c r="BF852" s="67" t="str">
        <f aca="false">IF($B852=BF$1,$C852,"")</f>
        <v/>
      </c>
      <c r="BJ852" s="63" t="str">
        <f aca="false">IF($B852=BJ$1,$C852,"")</f>
        <v/>
      </c>
      <c r="BN852" s="6"/>
      <c r="BO852" s="2"/>
      <c r="BP852" s="2"/>
    </row>
    <row r="853" customFormat="false" ht="12.8" hidden="false" customHeight="false" outlineLevel="0" collapsed="false">
      <c r="A853" s="0" t="str">
        <f aca="false">IFERROR(IF(SMALL(Manquants!E$2:E$900,ROW()-1)=SMALL(Manquants!E$2:E$900,ROW()),"",SMALL(Manquants!E$2:E$900,ROW()-1)),"")</f>
        <v/>
      </c>
      <c r="B853" s="0" t="str">
        <f aca="false">IF(A853="","",VLOOKUP(A853,Manquants!E$1:F$900,2,0))</f>
        <v/>
      </c>
      <c r="C853" s="0" t="str">
        <f aca="false">IF(A853="","",SUMIFS(Manquants!AI:AI,Manquants!E:E,A853))</f>
        <v/>
      </c>
      <c r="J853" s="67" t="str">
        <f aca="false">IF($B853=J$1,$C853,"")</f>
        <v/>
      </c>
      <c r="N853" s="63" t="str">
        <f aca="false">IF($B853=N$1,$C853,"")</f>
        <v/>
      </c>
      <c r="R853" s="71" t="str">
        <f aca="false">IF($B853=R$1,$C853,"")</f>
        <v/>
      </c>
      <c r="V853" s="67" t="str">
        <f aca="false">IF($B853=V$1,$C853,"")</f>
        <v/>
      </c>
      <c r="Z853" s="63" t="str">
        <f aca="false">IF($B853=Z$1,$C853,"")</f>
        <v/>
      </c>
      <c r="AD853" s="71" t="str">
        <f aca="false">IF($B853=AD$1,$C853,"")</f>
        <v/>
      </c>
      <c r="AH853" s="67" t="str">
        <f aca="false">IF($B853=AH$1,$C853,"")</f>
        <v/>
      </c>
      <c r="AL853" s="63" t="str">
        <f aca="false">IF($B853=AL$1,$C853,"")</f>
        <v/>
      </c>
      <c r="AP853" s="71" t="str">
        <f aca="false">IF($B853=AP$1,$C853,"")</f>
        <v/>
      </c>
      <c r="AT853" s="67" t="str">
        <f aca="false">IF($B853=AT$1,$C853,"")</f>
        <v/>
      </c>
      <c r="AX853" s="63" t="str">
        <f aca="false">IF($B853=AX$1,$C853,"")</f>
        <v/>
      </c>
      <c r="BB853" s="71" t="str">
        <f aca="false">IF($B853=BB$1,$C853,"")</f>
        <v/>
      </c>
      <c r="BC853" s="75"/>
      <c r="BD853" s="75"/>
      <c r="BE853" s="75"/>
      <c r="BF853" s="67" t="str">
        <f aca="false">IF($B853=BF$1,$C853,"")</f>
        <v/>
      </c>
      <c r="BJ853" s="63" t="str">
        <f aca="false">IF($B853=BJ$1,$C853,"")</f>
        <v/>
      </c>
      <c r="BN853" s="6"/>
      <c r="BO853" s="2"/>
      <c r="BP853" s="2"/>
    </row>
    <row r="854" customFormat="false" ht="12.8" hidden="false" customHeight="false" outlineLevel="0" collapsed="false">
      <c r="A854" s="0" t="str">
        <f aca="false">IFERROR(IF(SMALL(Manquants!E$2:E$900,ROW()-1)=SMALL(Manquants!E$2:E$900,ROW()),"",SMALL(Manquants!E$2:E$900,ROW()-1)),"")</f>
        <v/>
      </c>
      <c r="B854" s="0" t="str">
        <f aca="false">IF(A854="","",VLOOKUP(A854,Manquants!E$1:F$900,2,0))</f>
        <v/>
      </c>
      <c r="C854" s="0" t="str">
        <f aca="false">IF(A854="","",SUMIFS(Manquants!AI:AI,Manquants!E:E,A854))</f>
        <v/>
      </c>
      <c r="J854" s="67" t="str">
        <f aca="false">IF($B854=J$1,$C854,"")</f>
        <v/>
      </c>
      <c r="N854" s="63" t="str">
        <f aca="false">IF($B854=N$1,$C854,"")</f>
        <v/>
      </c>
      <c r="R854" s="71" t="str">
        <f aca="false">IF($B854=R$1,$C854,"")</f>
        <v/>
      </c>
      <c r="V854" s="67" t="str">
        <f aca="false">IF($B854=V$1,$C854,"")</f>
        <v/>
      </c>
      <c r="Z854" s="63" t="str">
        <f aca="false">IF($B854=Z$1,$C854,"")</f>
        <v/>
      </c>
      <c r="AD854" s="71" t="str">
        <f aca="false">IF($B854=AD$1,$C854,"")</f>
        <v/>
      </c>
      <c r="AH854" s="67" t="str">
        <f aca="false">IF($B854=AH$1,$C854,"")</f>
        <v/>
      </c>
      <c r="AL854" s="63" t="str">
        <f aca="false">IF($B854=AL$1,$C854,"")</f>
        <v/>
      </c>
      <c r="AP854" s="71" t="str">
        <f aca="false">IF($B854=AP$1,$C854,"")</f>
        <v/>
      </c>
      <c r="AT854" s="67" t="str">
        <f aca="false">IF($B854=AT$1,$C854,"")</f>
        <v/>
      </c>
      <c r="AX854" s="63" t="str">
        <f aca="false">IF($B854=AX$1,$C854,"")</f>
        <v/>
      </c>
      <c r="BB854" s="71" t="str">
        <f aca="false">IF($B854=BB$1,$C854,"")</f>
        <v/>
      </c>
      <c r="BC854" s="75"/>
      <c r="BD854" s="75"/>
      <c r="BE854" s="75"/>
      <c r="BF854" s="67" t="str">
        <f aca="false">IF($B854=BF$1,$C854,"")</f>
        <v/>
      </c>
      <c r="BJ854" s="63" t="str">
        <f aca="false">IF($B854=BJ$1,$C854,"")</f>
        <v/>
      </c>
      <c r="BN854" s="6"/>
      <c r="BO854" s="2"/>
      <c r="BP854" s="2"/>
    </row>
    <row r="855" customFormat="false" ht="12.8" hidden="false" customHeight="false" outlineLevel="0" collapsed="false">
      <c r="A855" s="0" t="str">
        <f aca="false">IFERROR(IF(SMALL(Manquants!E$2:E$900,ROW()-1)=SMALL(Manquants!E$2:E$900,ROW()),"",SMALL(Manquants!E$2:E$900,ROW()-1)),"")</f>
        <v/>
      </c>
      <c r="B855" s="0" t="str">
        <f aca="false">IF(A855="","",VLOOKUP(A855,Manquants!E$1:F$900,2,0))</f>
        <v/>
      </c>
      <c r="C855" s="0" t="str">
        <f aca="false">IF(A855="","",SUMIFS(Manquants!AI:AI,Manquants!E:E,A855))</f>
        <v/>
      </c>
      <c r="J855" s="67" t="str">
        <f aca="false">IF($B855=J$1,$C855,"")</f>
        <v/>
      </c>
      <c r="N855" s="63" t="str">
        <f aca="false">IF($B855=N$1,$C855,"")</f>
        <v/>
      </c>
      <c r="R855" s="71" t="str">
        <f aca="false">IF($B855=R$1,$C855,"")</f>
        <v/>
      </c>
      <c r="V855" s="67" t="str">
        <f aca="false">IF($B855=V$1,$C855,"")</f>
        <v/>
      </c>
      <c r="Z855" s="63" t="str">
        <f aca="false">IF($B855=Z$1,$C855,"")</f>
        <v/>
      </c>
      <c r="AD855" s="71" t="str">
        <f aca="false">IF($B855=AD$1,$C855,"")</f>
        <v/>
      </c>
      <c r="AH855" s="67" t="str">
        <f aca="false">IF($B855=AH$1,$C855,"")</f>
        <v/>
      </c>
      <c r="AL855" s="63" t="str">
        <f aca="false">IF($B855=AL$1,$C855,"")</f>
        <v/>
      </c>
      <c r="AP855" s="71" t="str">
        <f aca="false">IF($B855=AP$1,$C855,"")</f>
        <v/>
      </c>
      <c r="AT855" s="67" t="str">
        <f aca="false">IF($B855=AT$1,$C855,"")</f>
        <v/>
      </c>
      <c r="AX855" s="63" t="str">
        <f aca="false">IF($B855=AX$1,$C855,"")</f>
        <v/>
      </c>
      <c r="BB855" s="71" t="str">
        <f aca="false">IF($B855=BB$1,$C855,"")</f>
        <v/>
      </c>
      <c r="BC855" s="75"/>
      <c r="BD855" s="75"/>
      <c r="BE855" s="75"/>
      <c r="BF855" s="67" t="str">
        <f aca="false">IF($B855=BF$1,$C855,"")</f>
        <v/>
      </c>
      <c r="BJ855" s="63" t="str">
        <f aca="false">IF($B855=BJ$1,$C855,"")</f>
        <v/>
      </c>
      <c r="BN855" s="6"/>
      <c r="BO855" s="2"/>
      <c r="BP855" s="2"/>
    </row>
    <row r="856" customFormat="false" ht="12.8" hidden="false" customHeight="false" outlineLevel="0" collapsed="false">
      <c r="A856" s="0" t="str">
        <f aca="false">IFERROR(IF(SMALL(Manquants!E$2:E$900,ROW()-1)=SMALL(Manquants!E$2:E$900,ROW()),"",SMALL(Manquants!E$2:E$900,ROW()-1)),"")</f>
        <v/>
      </c>
      <c r="B856" s="0" t="str">
        <f aca="false">IF(A856="","",VLOOKUP(A856,Manquants!E$1:F$900,2,0))</f>
        <v/>
      </c>
      <c r="C856" s="0" t="str">
        <f aca="false">IF(A856="","",SUMIFS(Manquants!AI:AI,Manquants!E:E,A856))</f>
        <v/>
      </c>
      <c r="J856" s="67" t="str">
        <f aca="false">IF($B856=J$1,$C856,"")</f>
        <v/>
      </c>
      <c r="N856" s="63" t="str">
        <f aca="false">IF($B856=N$1,$C856,"")</f>
        <v/>
      </c>
      <c r="R856" s="71" t="str">
        <f aca="false">IF($B856=R$1,$C856,"")</f>
        <v/>
      </c>
      <c r="V856" s="67" t="str">
        <f aca="false">IF($B856=V$1,$C856,"")</f>
        <v/>
      </c>
      <c r="Z856" s="63" t="str">
        <f aca="false">IF($B856=Z$1,$C856,"")</f>
        <v/>
      </c>
      <c r="AD856" s="71" t="str">
        <f aca="false">IF($B856=AD$1,$C856,"")</f>
        <v/>
      </c>
      <c r="AH856" s="67" t="str">
        <f aca="false">IF($B856=AH$1,$C856,"")</f>
        <v/>
      </c>
      <c r="AL856" s="63" t="str">
        <f aca="false">IF($B856=AL$1,$C856,"")</f>
        <v/>
      </c>
      <c r="AP856" s="71" t="str">
        <f aca="false">IF($B856=AP$1,$C856,"")</f>
        <v/>
      </c>
      <c r="AT856" s="67" t="str">
        <f aca="false">IF($B856=AT$1,$C856,"")</f>
        <v/>
      </c>
      <c r="AX856" s="63" t="str">
        <f aca="false">IF($B856=AX$1,$C856,"")</f>
        <v/>
      </c>
      <c r="BB856" s="71" t="str">
        <f aca="false">IF($B856=BB$1,$C856,"")</f>
        <v/>
      </c>
      <c r="BC856" s="75"/>
      <c r="BD856" s="75"/>
      <c r="BE856" s="75"/>
      <c r="BF856" s="67" t="str">
        <f aca="false">IF($B856=BF$1,$C856,"")</f>
        <v/>
      </c>
      <c r="BJ856" s="63" t="str">
        <f aca="false">IF($B856=BJ$1,$C856,"")</f>
        <v/>
      </c>
      <c r="BN856" s="6"/>
      <c r="BO856" s="2"/>
      <c r="BP856" s="2"/>
    </row>
    <row r="857" customFormat="false" ht="12.8" hidden="false" customHeight="false" outlineLevel="0" collapsed="false">
      <c r="A857" s="0" t="str">
        <f aca="false">IFERROR(IF(SMALL(Manquants!E$2:E$900,ROW()-1)=SMALL(Manquants!E$2:E$900,ROW()),"",SMALL(Manquants!E$2:E$900,ROW()-1)),"")</f>
        <v/>
      </c>
      <c r="B857" s="0" t="str">
        <f aca="false">IF(A857="","",VLOOKUP(A857,Manquants!E$1:F$900,2,0))</f>
        <v/>
      </c>
      <c r="C857" s="0" t="str">
        <f aca="false">IF(A857="","",SUMIFS(Manquants!AI:AI,Manquants!E:E,A857))</f>
        <v/>
      </c>
      <c r="J857" s="67" t="str">
        <f aca="false">IF($B857=J$1,$C857,"")</f>
        <v/>
      </c>
      <c r="N857" s="63" t="str">
        <f aca="false">IF($B857=N$1,$C857,"")</f>
        <v/>
      </c>
      <c r="R857" s="71" t="str">
        <f aca="false">IF($B857=R$1,$C857,"")</f>
        <v/>
      </c>
      <c r="V857" s="67" t="str">
        <f aca="false">IF($B857=V$1,$C857,"")</f>
        <v/>
      </c>
      <c r="Z857" s="63" t="str">
        <f aca="false">IF($B857=Z$1,$C857,"")</f>
        <v/>
      </c>
      <c r="AD857" s="71" t="str">
        <f aca="false">IF($B857=AD$1,$C857,"")</f>
        <v/>
      </c>
      <c r="AH857" s="67" t="str">
        <f aca="false">IF($B857=AH$1,$C857,"")</f>
        <v/>
      </c>
      <c r="AL857" s="63" t="str">
        <f aca="false">IF($B857=AL$1,$C857,"")</f>
        <v/>
      </c>
      <c r="AP857" s="71" t="str">
        <f aca="false">IF($B857=AP$1,$C857,"")</f>
        <v/>
      </c>
      <c r="AT857" s="67" t="str">
        <f aca="false">IF($B857=AT$1,$C857,"")</f>
        <v/>
      </c>
      <c r="AX857" s="63" t="str">
        <f aca="false">IF($B857=AX$1,$C857,"")</f>
        <v/>
      </c>
      <c r="BB857" s="71" t="str">
        <f aca="false">IF($B857=BB$1,$C857,"")</f>
        <v/>
      </c>
      <c r="BC857" s="75"/>
      <c r="BD857" s="75"/>
      <c r="BE857" s="75"/>
      <c r="BF857" s="67" t="str">
        <f aca="false">IF($B857=BF$1,$C857,"")</f>
        <v/>
      </c>
      <c r="BJ857" s="63" t="str">
        <f aca="false">IF($B857=BJ$1,$C857,"")</f>
        <v/>
      </c>
      <c r="BN857" s="6"/>
      <c r="BO857" s="2"/>
      <c r="BP857" s="2"/>
    </row>
    <row r="858" customFormat="false" ht="12.8" hidden="false" customHeight="false" outlineLevel="0" collapsed="false">
      <c r="A858" s="0" t="str">
        <f aca="false">IFERROR(IF(SMALL(Manquants!E$2:E$900,ROW()-1)=SMALL(Manquants!E$2:E$900,ROW()),"",SMALL(Manquants!E$2:E$900,ROW()-1)),"")</f>
        <v/>
      </c>
      <c r="B858" s="0" t="str">
        <f aca="false">IF(A858="","",VLOOKUP(A858,Manquants!E$1:F$900,2,0))</f>
        <v/>
      </c>
      <c r="C858" s="0" t="str">
        <f aca="false">IF(A858="","",SUMIFS(Manquants!AI:AI,Manquants!E:E,A858))</f>
        <v/>
      </c>
      <c r="J858" s="67" t="str">
        <f aca="false">IF($B858=J$1,$C858,"")</f>
        <v/>
      </c>
      <c r="N858" s="63" t="str">
        <f aca="false">IF($B858=N$1,$C858,"")</f>
        <v/>
      </c>
      <c r="R858" s="71" t="str">
        <f aca="false">IF($B858=R$1,$C858,"")</f>
        <v/>
      </c>
      <c r="V858" s="67" t="str">
        <f aca="false">IF($B858=V$1,$C858,"")</f>
        <v/>
      </c>
      <c r="Z858" s="63" t="str">
        <f aca="false">IF($B858=Z$1,$C858,"")</f>
        <v/>
      </c>
      <c r="AD858" s="71" t="str">
        <f aca="false">IF($B858=AD$1,$C858,"")</f>
        <v/>
      </c>
      <c r="AH858" s="67" t="str">
        <f aca="false">IF($B858=AH$1,$C858,"")</f>
        <v/>
      </c>
      <c r="AL858" s="63" t="str">
        <f aca="false">IF($B858=AL$1,$C858,"")</f>
        <v/>
      </c>
      <c r="AP858" s="71" t="str">
        <f aca="false">IF($B858=AP$1,$C858,"")</f>
        <v/>
      </c>
      <c r="AT858" s="67" t="str">
        <f aca="false">IF($B858=AT$1,$C858,"")</f>
        <v/>
      </c>
      <c r="AX858" s="63" t="str">
        <f aca="false">IF($B858=AX$1,$C858,"")</f>
        <v/>
      </c>
      <c r="BB858" s="71" t="str">
        <f aca="false">IF($B858=BB$1,$C858,"")</f>
        <v/>
      </c>
      <c r="BC858" s="75"/>
      <c r="BD858" s="75"/>
      <c r="BE858" s="75"/>
      <c r="BF858" s="67" t="str">
        <f aca="false">IF($B858=BF$1,$C858,"")</f>
        <v/>
      </c>
      <c r="BJ858" s="63" t="str">
        <f aca="false">IF($B858=BJ$1,$C858,"")</f>
        <v/>
      </c>
      <c r="BN858" s="6"/>
      <c r="BO858" s="2"/>
      <c r="BP858" s="2"/>
    </row>
    <row r="859" customFormat="false" ht="12.8" hidden="false" customHeight="false" outlineLevel="0" collapsed="false">
      <c r="A859" s="0" t="str">
        <f aca="false">IFERROR(IF(SMALL(Manquants!E$2:E$900,ROW()-1)=SMALL(Manquants!E$2:E$900,ROW()),"",SMALL(Manquants!E$2:E$900,ROW()-1)),"")</f>
        <v/>
      </c>
      <c r="B859" s="0" t="str">
        <f aca="false">IF(A859="","",VLOOKUP(A859,Manquants!E$1:F$900,2,0))</f>
        <v/>
      </c>
      <c r="C859" s="0" t="str">
        <f aca="false">IF(A859="","",SUMIFS(Manquants!AI:AI,Manquants!E:E,A859))</f>
        <v/>
      </c>
      <c r="J859" s="67" t="str">
        <f aca="false">IF($B859=J$1,$C859,"")</f>
        <v/>
      </c>
      <c r="N859" s="63" t="str">
        <f aca="false">IF($B859=N$1,$C859,"")</f>
        <v/>
      </c>
      <c r="R859" s="71" t="str">
        <f aca="false">IF($B859=R$1,$C859,"")</f>
        <v/>
      </c>
      <c r="V859" s="67" t="str">
        <f aca="false">IF($B859=V$1,$C859,"")</f>
        <v/>
      </c>
      <c r="Z859" s="63" t="str">
        <f aca="false">IF($B859=Z$1,$C859,"")</f>
        <v/>
      </c>
      <c r="AD859" s="71" t="str">
        <f aca="false">IF($B859=AD$1,$C859,"")</f>
        <v/>
      </c>
      <c r="AH859" s="67" t="str">
        <f aca="false">IF($B859=AH$1,$C859,"")</f>
        <v/>
      </c>
      <c r="AL859" s="63" t="str">
        <f aca="false">IF($B859=AL$1,$C859,"")</f>
        <v/>
      </c>
      <c r="AP859" s="71" t="str">
        <f aca="false">IF($B859=AP$1,$C859,"")</f>
        <v/>
      </c>
      <c r="AT859" s="67" t="str">
        <f aca="false">IF($B859=AT$1,$C859,"")</f>
        <v/>
      </c>
      <c r="AX859" s="63" t="str">
        <f aca="false">IF($B859=AX$1,$C859,"")</f>
        <v/>
      </c>
      <c r="BB859" s="71" t="str">
        <f aca="false">IF($B859=BB$1,$C859,"")</f>
        <v/>
      </c>
      <c r="BC859" s="75"/>
      <c r="BD859" s="75"/>
      <c r="BE859" s="75"/>
      <c r="BF859" s="67" t="str">
        <f aca="false">IF($B859=BF$1,$C859,"")</f>
        <v/>
      </c>
      <c r="BJ859" s="63" t="str">
        <f aca="false">IF($B859=BJ$1,$C859,"")</f>
        <v/>
      </c>
      <c r="BN859" s="6"/>
      <c r="BO859" s="2"/>
      <c r="BP859" s="2"/>
    </row>
    <row r="860" customFormat="false" ht="12.8" hidden="false" customHeight="false" outlineLevel="0" collapsed="false">
      <c r="A860" s="0" t="str">
        <f aca="false">IFERROR(IF(SMALL(Manquants!E$2:E$900,ROW()-1)=SMALL(Manquants!E$2:E$900,ROW()),"",SMALL(Manquants!E$2:E$900,ROW()-1)),"")</f>
        <v/>
      </c>
      <c r="B860" s="0" t="str">
        <f aca="false">IF(A860="","",VLOOKUP(A860,Manquants!E$1:F$900,2,0))</f>
        <v/>
      </c>
      <c r="C860" s="0" t="str">
        <f aca="false">IF(A860="","",SUMIFS(Manquants!AI:AI,Manquants!E:E,A860))</f>
        <v/>
      </c>
      <c r="J860" s="67" t="str">
        <f aca="false">IF($B860=J$1,$C860,"")</f>
        <v/>
      </c>
      <c r="N860" s="63" t="str">
        <f aca="false">IF($B860=N$1,$C860,"")</f>
        <v/>
      </c>
      <c r="R860" s="71" t="str">
        <f aca="false">IF($B860=R$1,$C860,"")</f>
        <v/>
      </c>
      <c r="V860" s="67" t="str">
        <f aca="false">IF($B860=V$1,$C860,"")</f>
        <v/>
      </c>
      <c r="Z860" s="63" t="str">
        <f aca="false">IF($B860=Z$1,$C860,"")</f>
        <v/>
      </c>
      <c r="AD860" s="71" t="str">
        <f aca="false">IF($B860=AD$1,$C860,"")</f>
        <v/>
      </c>
      <c r="AH860" s="67" t="str">
        <f aca="false">IF($B860=AH$1,$C860,"")</f>
        <v/>
      </c>
      <c r="AL860" s="63" t="str">
        <f aca="false">IF($B860=AL$1,$C860,"")</f>
        <v/>
      </c>
      <c r="AP860" s="71" t="str">
        <f aca="false">IF($B860=AP$1,$C860,"")</f>
        <v/>
      </c>
      <c r="AT860" s="67" t="str">
        <f aca="false">IF($B860=AT$1,$C860,"")</f>
        <v/>
      </c>
      <c r="AX860" s="63" t="str">
        <f aca="false">IF($B860=AX$1,$C860,"")</f>
        <v/>
      </c>
      <c r="BB860" s="71" t="str">
        <f aca="false">IF($B860=BB$1,$C860,"")</f>
        <v/>
      </c>
      <c r="BC860" s="75"/>
      <c r="BD860" s="75"/>
      <c r="BE860" s="75"/>
      <c r="BF860" s="67" t="str">
        <f aca="false">IF($B860=BF$1,$C860,"")</f>
        <v/>
      </c>
      <c r="BJ860" s="63" t="str">
        <f aca="false">IF($B860=BJ$1,$C860,"")</f>
        <v/>
      </c>
      <c r="BN860" s="6"/>
      <c r="BO860" s="2"/>
      <c r="BP860" s="2"/>
    </row>
    <row r="861" customFormat="false" ht="12.8" hidden="false" customHeight="false" outlineLevel="0" collapsed="false">
      <c r="A861" s="0" t="str">
        <f aca="false">IFERROR(IF(SMALL(Manquants!E$2:E$900,ROW()-1)=SMALL(Manquants!E$2:E$900,ROW()),"",SMALL(Manquants!E$2:E$900,ROW()-1)),"")</f>
        <v/>
      </c>
      <c r="B861" s="0" t="str">
        <f aca="false">IF(A861="","",VLOOKUP(A861,Manquants!E$1:F$900,2,0))</f>
        <v/>
      </c>
      <c r="C861" s="0" t="str">
        <f aca="false">IF(A861="","",SUMIFS(Manquants!AI:AI,Manquants!E:E,A861))</f>
        <v/>
      </c>
      <c r="J861" s="67" t="str">
        <f aca="false">IF($B861=J$1,$C861,"")</f>
        <v/>
      </c>
      <c r="N861" s="63" t="str">
        <f aca="false">IF($B861=N$1,$C861,"")</f>
        <v/>
      </c>
      <c r="R861" s="71" t="str">
        <f aca="false">IF($B861=R$1,$C861,"")</f>
        <v/>
      </c>
      <c r="V861" s="67" t="str">
        <f aca="false">IF($B861=V$1,$C861,"")</f>
        <v/>
      </c>
      <c r="Z861" s="63" t="str">
        <f aca="false">IF($B861=Z$1,$C861,"")</f>
        <v/>
      </c>
      <c r="AD861" s="71" t="str">
        <f aca="false">IF($B861=AD$1,$C861,"")</f>
        <v/>
      </c>
      <c r="AH861" s="67" t="str">
        <f aca="false">IF($B861=AH$1,$C861,"")</f>
        <v/>
      </c>
      <c r="AL861" s="63" t="str">
        <f aca="false">IF($B861=AL$1,$C861,"")</f>
        <v/>
      </c>
      <c r="AP861" s="71" t="str">
        <f aca="false">IF($B861=AP$1,$C861,"")</f>
        <v/>
      </c>
      <c r="AT861" s="67" t="str">
        <f aca="false">IF($B861=AT$1,$C861,"")</f>
        <v/>
      </c>
      <c r="AX861" s="63" t="str">
        <f aca="false">IF($B861=AX$1,$C861,"")</f>
        <v/>
      </c>
      <c r="BB861" s="71" t="str">
        <f aca="false">IF($B861=BB$1,$C861,"")</f>
        <v/>
      </c>
      <c r="BC861" s="75"/>
      <c r="BD861" s="75"/>
      <c r="BE861" s="75"/>
      <c r="BF861" s="67" t="str">
        <f aca="false">IF($B861=BF$1,$C861,"")</f>
        <v/>
      </c>
      <c r="BJ861" s="63" t="str">
        <f aca="false">IF($B861=BJ$1,$C861,"")</f>
        <v/>
      </c>
      <c r="BN861" s="6"/>
      <c r="BO861" s="2"/>
      <c r="BP861" s="2"/>
    </row>
    <row r="862" customFormat="false" ht="12.8" hidden="false" customHeight="false" outlineLevel="0" collapsed="false">
      <c r="A862" s="0" t="str">
        <f aca="false">IFERROR(IF(SMALL(Manquants!E$2:E$900,ROW()-1)=SMALL(Manquants!E$2:E$900,ROW()),"",SMALL(Manquants!E$2:E$900,ROW()-1)),"")</f>
        <v/>
      </c>
      <c r="B862" s="0" t="str">
        <f aca="false">IF(A862="","",VLOOKUP(A862,Manquants!E$1:F$900,2,0))</f>
        <v/>
      </c>
      <c r="C862" s="0" t="str">
        <f aca="false">IF(A862="","",SUMIFS(Manquants!AI:AI,Manquants!E:E,A862))</f>
        <v/>
      </c>
      <c r="J862" s="67" t="str">
        <f aca="false">IF($B862=J$1,$C862,"")</f>
        <v/>
      </c>
      <c r="N862" s="63" t="str">
        <f aca="false">IF($B862=N$1,$C862,"")</f>
        <v/>
      </c>
      <c r="R862" s="71" t="str">
        <f aca="false">IF($B862=R$1,$C862,"")</f>
        <v/>
      </c>
      <c r="V862" s="67" t="str">
        <f aca="false">IF($B862=V$1,$C862,"")</f>
        <v/>
      </c>
      <c r="Z862" s="63" t="str">
        <f aca="false">IF($B862=Z$1,$C862,"")</f>
        <v/>
      </c>
      <c r="AD862" s="71" t="str">
        <f aca="false">IF($B862=AD$1,$C862,"")</f>
        <v/>
      </c>
      <c r="AH862" s="67" t="str">
        <f aca="false">IF($B862=AH$1,$C862,"")</f>
        <v/>
      </c>
      <c r="AL862" s="63" t="str">
        <f aca="false">IF($B862=AL$1,$C862,"")</f>
        <v/>
      </c>
      <c r="AP862" s="71" t="str">
        <f aca="false">IF($B862=AP$1,$C862,"")</f>
        <v/>
      </c>
      <c r="AT862" s="67" t="str">
        <f aca="false">IF($B862=AT$1,$C862,"")</f>
        <v/>
      </c>
      <c r="AX862" s="63" t="str">
        <f aca="false">IF($B862=AX$1,$C862,"")</f>
        <v/>
      </c>
      <c r="BB862" s="71" t="str">
        <f aca="false">IF($B862=BB$1,$C862,"")</f>
        <v/>
      </c>
      <c r="BC862" s="75"/>
      <c r="BD862" s="75"/>
      <c r="BE862" s="75"/>
      <c r="BF862" s="67" t="str">
        <f aca="false">IF($B862=BF$1,$C862,"")</f>
        <v/>
      </c>
      <c r="BJ862" s="63" t="str">
        <f aca="false">IF($B862=BJ$1,$C862,"")</f>
        <v/>
      </c>
      <c r="BN862" s="6"/>
      <c r="BO862" s="2"/>
      <c r="BP862" s="2"/>
    </row>
    <row r="863" customFormat="false" ht="12.8" hidden="false" customHeight="false" outlineLevel="0" collapsed="false">
      <c r="A863" s="0" t="str">
        <f aca="false">IFERROR(IF(SMALL(Manquants!E$2:E$900,ROW()-1)=SMALL(Manquants!E$2:E$900,ROW()),"",SMALL(Manquants!E$2:E$900,ROW()-1)),"")</f>
        <v/>
      </c>
      <c r="B863" s="0" t="str">
        <f aca="false">IF(A863="","",VLOOKUP(A863,Manquants!E$1:F$900,2,0))</f>
        <v/>
      </c>
      <c r="C863" s="0" t="str">
        <f aca="false">IF(A863="","",SUMIFS(Manquants!AI:AI,Manquants!E:E,A863))</f>
        <v/>
      </c>
      <c r="J863" s="67" t="str">
        <f aca="false">IF($B863=J$1,$C863,"")</f>
        <v/>
      </c>
      <c r="N863" s="63" t="str">
        <f aca="false">IF($B863=N$1,$C863,"")</f>
        <v/>
      </c>
      <c r="R863" s="71" t="str">
        <f aca="false">IF($B863=R$1,$C863,"")</f>
        <v/>
      </c>
      <c r="V863" s="67" t="str">
        <f aca="false">IF($B863=V$1,$C863,"")</f>
        <v/>
      </c>
      <c r="Z863" s="63" t="str">
        <f aca="false">IF($B863=Z$1,$C863,"")</f>
        <v/>
      </c>
      <c r="AD863" s="71" t="str">
        <f aca="false">IF($B863=AD$1,$C863,"")</f>
        <v/>
      </c>
      <c r="AH863" s="67" t="str">
        <f aca="false">IF($B863=AH$1,$C863,"")</f>
        <v/>
      </c>
      <c r="AL863" s="63" t="str">
        <f aca="false">IF($B863=AL$1,$C863,"")</f>
        <v/>
      </c>
      <c r="AP863" s="71" t="str">
        <f aca="false">IF($B863=AP$1,$C863,"")</f>
        <v/>
      </c>
      <c r="AT863" s="67" t="str">
        <f aca="false">IF($B863=AT$1,$C863,"")</f>
        <v/>
      </c>
      <c r="AX863" s="63" t="str">
        <f aca="false">IF($B863=AX$1,$C863,"")</f>
        <v/>
      </c>
      <c r="BB863" s="71" t="str">
        <f aca="false">IF($B863=BB$1,$C863,"")</f>
        <v/>
      </c>
      <c r="BC863" s="75"/>
      <c r="BD863" s="75"/>
      <c r="BE863" s="75"/>
      <c r="BF863" s="67" t="str">
        <f aca="false">IF($B863=BF$1,$C863,"")</f>
        <v/>
      </c>
      <c r="BJ863" s="63" t="str">
        <f aca="false">IF($B863=BJ$1,$C863,"")</f>
        <v/>
      </c>
      <c r="BN863" s="6"/>
      <c r="BO863" s="2"/>
      <c r="BP863" s="2"/>
    </row>
    <row r="864" customFormat="false" ht="12.8" hidden="false" customHeight="false" outlineLevel="0" collapsed="false">
      <c r="A864" s="0" t="str">
        <f aca="false">IFERROR(IF(SMALL(Manquants!E$2:E$900,ROW()-1)=SMALL(Manquants!E$2:E$900,ROW()),"",SMALL(Manquants!E$2:E$900,ROW()-1)),"")</f>
        <v/>
      </c>
      <c r="B864" s="0" t="str">
        <f aca="false">IF(A864="","",VLOOKUP(A864,Manquants!E$1:F$900,2,0))</f>
        <v/>
      </c>
      <c r="C864" s="0" t="str">
        <f aca="false">IF(A864="","",SUMIFS(Manquants!AI:AI,Manquants!E:E,A864))</f>
        <v/>
      </c>
      <c r="J864" s="67" t="str">
        <f aca="false">IF($B864=J$1,$C864,"")</f>
        <v/>
      </c>
      <c r="N864" s="63" t="str">
        <f aca="false">IF($B864=N$1,$C864,"")</f>
        <v/>
      </c>
      <c r="R864" s="71" t="str">
        <f aca="false">IF($B864=R$1,$C864,"")</f>
        <v/>
      </c>
      <c r="V864" s="67" t="str">
        <f aca="false">IF($B864=V$1,$C864,"")</f>
        <v/>
      </c>
      <c r="Z864" s="63" t="str">
        <f aca="false">IF($B864=Z$1,$C864,"")</f>
        <v/>
      </c>
      <c r="AD864" s="71" t="str">
        <f aca="false">IF($B864=AD$1,$C864,"")</f>
        <v/>
      </c>
      <c r="AH864" s="67" t="str">
        <f aca="false">IF($B864=AH$1,$C864,"")</f>
        <v/>
      </c>
      <c r="AL864" s="63" t="str">
        <f aca="false">IF($B864=AL$1,$C864,"")</f>
        <v/>
      </c>
      <c r="AP864" s="71" t="str">
        <f aca="false">IF($B864=AP$1,$C864,"")</f>
        <v/>
      </c>
      <c r="AT864" s="67" t="str">
        <f aca="false">IF($B864=AT$1,$C864,"")</f>
        <v/>
      </c>
      <c r="AX864" s="63" t="str">
        <f aca="false">IF($B864=AX$1,$C864,"")</f>
        <v/>
      </c>
      <c r="BB864" s="71" t="str">
        <f aca="false">IF($B864=BB$1,$C864,"")</f>
        <v/>
      </c>
      <c r="BC864" s="75"/>
      <c r="BD864" s="75"/>
      <c r="BE864" s="75"/>
      <c r="BF864" s="67" t="str">
        <f aca="false">IF($B864=BF$1,$C864,"")</f>
        <v/>
      </c>
      <c r="BJ864" s="63" t="str">
        <f aca="false">IF($B864=BJ$1,$C864,"")</f>
        <v/>
      </c>
      <c r="BN864" s="6"/>
      <c r="BO864" s="2"/>
      <c r="BP864" s="2"/>
    </row>
    <row r="865" customFormat="false" ht="12.8" hidden="false" customHeight="false" outlineLevel="0" collapsed="false">
      <c r="A865" s="0" t="str">
        <f aca="false">IFERROR(IF(SMALL(Manquants!E$2:E$900,ROW()-1)=SMALL(Manquants!E$2:E$900,ROW()),"",SMALL(Manquants!E$2:E$900,ROW()-1)),"")</f>
        <v/>
      </c>
      <c r="B865" s="0" t="str">
        <f aca="false">IF(A865="","",VLOOKUP(A865,Manquants!E$1:F$900,2,0))</f>
        <v/>
      </c>
      <c r="C865" s="0" t="str">
        <f aca="false">IF(A865="","",SUMIFS(Manquants!AI:AI,Manquants!E:E,A865))</f>
        <v/>
      </c>
      <c r="J865" s="67" t="str">
        <f aca="false">IF($B865=J$1,$C865,"")</f>
        <v/>
      </c>
      <c r="N865" s="63" t="str">
        <f aca="false">IF($B865=N$1,$C865,"")</f>
        <v/>
      </c>
      <c r="R865" s="71" t="str">
        <f aca="false">IF($B865=R$1,$C865,"")</f>
        <v/>
      </c>
      <c r="V865" s="67" t="str">
        <f aca="false">IF($B865=V$1,$C865,"")</f>
        <v/>
      </c>
      <c r="Z865" s="63" t="str">
        <f aca="false">IF($B865=Z$1,$C865,"")</f>
        <v/>
      </c>
      <c r="AD865" s="71" t="str">
        <f aca="false">IF($B865=AD$1,$C865,"")</f>
        <v/>
      </c>
      <c r="AH865" s="67" t="str">
        <f aca="false">IF($B865=AH$1,$C865,"")</f>
        <v/>
      </c>
      <c r="AL865" s="63" t="str">
        <f aca="false">IF($B865=AL$1,$C865,"")</f>
        <v/>
      </c>
      <c r="AP865" s="71" t="str">
        <f aca="false">IF($B865=AP$1,$C865,"")</f>
        <v/>
      </c>
      <c r="AT865" s="67" t="str">
        <f aca="false">IF($B865=AT$1,$C865,"")</f>
        <v/>
      </c>
      <c r="AX865" s="63" t="str">
        <f aca="false">IF($B865=AX$1,$C865,"")</f>
        <v/>
      </c>
      <c r="BB865" s="71" t="str">
        <f aca="false">IF($B865=BB$1,$C865,"")</f>
        <v/>
      </c>
      <c r="BC865" s="75"/>
      <c r="BD865" s="75"/>
      <c r="BE865" s="75"/>
      <c r="BF865" s="67" t="str">
        <f aca="false">IF($B865=BF$1,$C865,"")</f>
        <v/>
      </c>
      <c r="BJ865" s="63" t="str">
        <f aca="false">IF($B865=BJ$1,$C865,"")</f>
        <v/>
      </c>
      <c r="BN865" s="6"/>
      <c r="BO865" s="2"/>
      <c r="BP865" s="2"/>
    </row>
    <row r="866" customFormat="false" ht="12.8" hidden="false" customHeight="false" outlineLevel="0" collapsed="false">
      <c r="A866" s="0" t="str">
        <f aca="false">IFERROR(IF(SMALL(Manquants!E$2:E$900,ROW()-1)=SMALL(Manquants!E$2:E$900,ROW()),"",SMALL(Manquants!E$2:E$900,ROW()-1)),"")</f>
        <v/>
      </c>
      <c r="B866" s="0" t="str">
        <f aca="false">IF(A866="","",VLOOKUP(A866,Manquants!E$1:F$900,2,0))</f>
        <v/>
      </c>
      <c r="C866" s="0" t="str">
        <f aca="false">IF(A866="","",SUMIFS(Manquants!AI:AI,Manquants!E:E,A866))</f>
        <v/>
      </c>
      <c r="J866" s="67" t="str">
        <f aca="false">IF($B866=J$1,$C866,"")</f>
        <v/>
      </c>
      <c r="N866" s="63" t="str">
        <f aca="false">IF($B866=N$1,$C866,"")</f>
        <v/>
      </c>
      <c r="R866" s="71" t="str">
        <f aca="false">IF($B866=R$1,$C866,"")</f>
        <v/>
      </c>
      <c r="V866" s="67" t="str">
        <f aca="false">IF($B866=V$1,$C866,"")</f>
        <v/>
      </c>
      <c r="Z866" s="63" t="str">
        <f aca="false">IF($B866=Z$1,$C866,"")</f>
        <v/>
      </c>
      <c r="AD866" s="71" t="str">
        <f aca="false">IF($B866=AD$1,$C866,"")</f>
        <v/>
      </c>
      <c r="AH866" s="67" t="str">
        <f aca="false">IF($B866=AH$1,$C866,"")</f>
        <v/>
      </c>
      <c r="AL866" s="63" t="str">
        <f aca="false">IF($B866=AL$1,$C866,"")</f>
        <v/>
      </c>
      <c r="AP866" s="71" t="str">
        <f aca="false">IF($B866=AP$1,$C866,"")</f>
        <v/>
      </c>
      <c r="AT866" s="67" t="str">
        <f aca="false">IF($B866=AT$1,$C866,"")</f>
        <v/>
      </c>
      <c r="AX866" s="63" t="str">
        <f aca="false">IF($B866=AX$1,$C866,"")</f>
        <v/>
      </c>
      <c r="BB866" s="71" t="str">
        <f aca="false">IF($B866=BB$1,$C866,"")</f>
        <v/>
      </c>
      <c r="BC866" s="75"/>
      <c r="BD866" s="75"/>
      <c r="BE866" s="75"/>
      <c r="BF866" s="67" t="str">
        <f aca="false">IF($B866=BF$1,$C866,"")</f>
        <v/>
      </c>
      <c r="BJ866" s="63" t="str">
        <f aca="false">IF($B866=BJ$1,$C866,"")</f>
        <v/>
      </c>
      <c r="BN866" s="6"/>
      <c r="BO866" s="2"/>
      <c r="BP866" s="2"/>
    </row>
    <row r="867" customFormat="false" ht="12.8" hidden="false" customHeight="false" outlineLevel="0" collapsed="false">
      <c r="A867" s="0" t="str">
        <f aca="false">IFERROR(IF(SMALL(Manquants!E$2:E$900,ROW()-1)=SMALL(Manquants!E$2:E$900,ROW()),"",SMALL(Manquants!E$2:E$900,ROW()-1)),"")</f>
        <v/>
      </c>
      <c r="B867" s="0" t="str">
        <f aca="false">IF(A867="","",VLOOKUP(A867,Manquants!E$1:F$900,2,0))</f>
        <v/>
      </c>
      <c r="C867" s="0" t="str">
        <f aca="false">IF(A867="","",SUMIFS(Manquants!AI:AI,Manquants!E:E,A867))</f>
        <v/>
      </c>
      <c r="J867" s="67" t="str">
        <f aca="false">IF($B867=J$1,$C867,"")</f>
        <v/>
      </c>
      <c r="N867" s="63" t="str">
        <f aca="false">IF($B867=N$1,$C867,"")</f>
        <v/>
      </c>
      <c r="R867" s="71" t="str">
        <f aca="false">IF($B867=R$1,$C867,"")</f>
        <v/>
      </c>
      <c r="V867" s="67" t="str">
        <f aca="false">IF($B867=V$1,$C867,"")</f>
        <v/>
      </c>
      <c r="Z867" s="63" t="str">
        <f aca="false">IF($B867=Z$1,$C867,"")</f>
        <v/>
      </c>
      <c r="AD867" s="71" t="str">
        <f aca="false">IF($B867=AD$1,$C867,"")</f>
        <v/>
      </c>
      <c r="AH867" s="67" t="str">
        <f aca="false">IF($B867=AH$1,$C867,"")</f>
        <v/>
      </c>
      <c r="AL867" s="63" t="str">
        <f aca="false">IF($B867=AL$1,$C867,"")</f>
        <v/>
      </c>
      <c r="AP867" s="71" t="str">
        <f aca="false">IF($B867=AP$1,$C867,"")</f>
        <v/>
      </c>
      <c r="AT867" s="67" t="str">
        <f aca="false">IF($B867=AT$1,$C867,"")</f>
        <v/>
      </c>
      <c r="AX867" s="63" t="str">
        <f aca="false">IF($B867=AX$1,$C867,"")</f>
        <v/>
      </c>
      <c r="BB867" s="71" t="str">
        <f aca="false">IF($B867=BB$1,$C867,"")</f>
        <v/>
      </c>
      <c r="BC867" s="75"/>
      <c r="BD867" s="75"/>
      <c r="BE867" s="75"/>
      <c r="BF867" s="67" t="str">
        <f aca="false">IF($B867=BF$1,$C867,"")</f>
        <v/>
      </c>
      <c r="BJ867" s="63" t="str">
        <f aca="false">IF($B867=BJ$1,$C867,"")</f>
        <v/>
      </c>
      <c r="BN867" s="6"/>
      <c r="BO867" s="2"/>
      <c r="BP867" s="2"/>
    </row>
    <row r="868" customFormat="false" ht="12.8" hidden="false" customHeight="false" outlineLevel="0" collapsed="false">
      <c r="A868" s="0" t="str">
        <f aca="false">IFERROR(IF(SMALL(Manquants!E$2:E$900,ROW()-1)=SMALL(Manquants!E$2:E$900,ROW()),"",SMALL(Manquants!E$2:E$900,ROW()-1)),"")</f>
        <v/>
      </c>
      <c r="B868" s="0" t="str">
        <f aca="false">IF(A868="","",VLOOKUP(A868,Manquants!E$1:F$900,2,0))</f>
        <v/>
      </c>
      <c r="C868" s="0" t="str">
        <f aca="false">IF(A868="","",SUMIFS(Manquants!AI:AI,Manquants!E:E,A868))</f>
        <v/>
      </c>
      <c r="J868" s="67" t="str">
        <f aca="false">IF($B868=J$1,$C868,"")</f>
        <v/>
      </c>
      <c r="N868" s="63" t="str">
        <f aca="false">IF($B868=N$1,$C868,"")</f>
        <v/>
      </c>
      <c r="R868" s="71" t="str">
        <f aca="false">IF($B868=R$1,$C868,"")</f>
        <v/>
      </c>
      <c r="V868" s="67" t="str">
        <f aca="false">IF($B868=V$1,$C868,"")</f>
        <v/>
      </c>
      <c r="Z868" s="63" t="str">
        <f aca="false">IF($B868=Z$1,$C868,"")</f>
        <v/>
      </c>
      <c r="AD868" s="71" t="str">
        <f aca="false">IF($B868=AD$1,$C868,"")</f>
        <v/>
      </c>
      <c r="AH868" s="67" t="str">
        <f aca="false">IF($B868=AH$1,$C868,"")</f>
        <v/>
      </c>
      <c r="AL868" s="63" t="str">
        <f aca="false">IF($B868=AL$1,$C868,"")</f>
        <v/>
      </c>
      <c r="AP868" s="71" t="str">
        <f aca="false">IF($B868=AP$1,$C868,"")</f>
        <v/>
      </c>
      <c r="AT868" s="67" t="str">
        <f aca="false">IF($B868=AT$1,$C868,"")</f>
        <v/>
      </c>
      <c r="AX868" s="63" t="str">
        <f aca="false">IF($B868=AX$1,$C868,"")</f>
        <v/>
      </c>
      <c r="BB868" s="71" t="str">
        <f aca="false">IF($B868=BB$1,$C868,"")</f>
        <v/>
      </c>
      <c r="BC868" s="75"/>
      <c r="BD868" s="75"/>
      <c r="BE868" s="75"/>
      <c r="BF868" s="67" t="str">
        <f aca="false">IF($B868=BF$1,$C868,"")</f>
        <v/>
      </c>
      <c r="BJ868" s="63" t="str">
        <f aca="false">IF($B868=BJ$1,$C868,"")</f>
        <v/>
      </c>
      <c r="BN868" s="6"/>
      <c r="BO868" s="2"/>
      <c r="BP868" s="2"/>
    </row>
    <row r="869" customFormat="false" ht="12.8" hidden="false" customHeight="false" outlineLevel="0" collapsed="false">
      <c r="A869" s="0" t="str">
        <f aca="false">IFERROR(IF(SMALL(Manquants!E$2:E$900,ROW()-1)=SMALL(Manquants!E$2:E$900,ROW()),"",SMALL(Manquants!E$2:E$900,ROW()-1)),"")</f>
        <v/>
      </c>
      <c r="B869" s="0" t="str">
        <f aca="false">IF(A869="","",VLOOKUP(A869,Manquants!E$1:F$900,2,0))</f>
        <v/>
      </c>
      <c r="C869" s="0" t="str">
        <f aca="false">IF(A869="","",SUMIFS(Manquants!AI:AI,Manquants!E:E,A869))</f>
        <v/>
      </c>
      <c r="J869" s="67" t="str">
        <f aca="false">IF($B869=J$1,$C869,"")</f>
        <v/>
      </c>
      <c r="N869" s="63" t="str">
        <f aca="false">IF($B869=N$1,$C869,"")</f>
        <v/>
      </c>
      <c r="R869" s="71" t="str">
        <f aca="false">IF($B869=R$1,$C869,"")</f>
        <v/>
      </c>
      <c r="V869" s="67" t="str">
        <f aca="false">IF($B869=V$1,$C869,"")</f>
        <v/>
      </c>
      <c r="Z869" s="63" t="str">
        <f aca="false">IF($B869=Z$1,$C869,"")</f>
        <v/>
      </c>
      <c r="AD869" s="71" t="str">
        <f aca="false">IF($B869=AD$1,$C869,"")</f>
        <v/>
      </c>
      <c r="AH869" s="67" t="str">
        <f aca="false">IF($B869=AH$1,$C869,"")</f>
        <v/>
      </c>
      <c r="AL869" s="63" t="str">
        <f aca="false">IF($B869=AL$1,$C869,"")</f>
        <v/>
      </c>
      <c r="AP869" s="71" t="str">
        <f aca="false">IF($B869=AP$1,$C869,"")</f>
        <v/>
      </c>
      <c r="AT869" s="67" t="str">
        <f aca="false">IF($B869=AT$1,$C869,"")</f>
        <v/>
      </c>
      <c r="AX869" s="63" t="str">
        <f aca="false">IF($B869=AX$1,$C869,"")</f>
        <v/>
      </c>
      <c r="BB869" s="71" t="str">
        <f aca="false">IF($B869=BB$1,$C869,"")</f>
        <v/>
      </c>
      <c r="BC869" s="75"/>
      <c r="BD869" s="75"/>
      <c r="BE869" s="75"/>
      <c r="BF869" s="67" t="str">
        <f aca="false">IF($B869=BF$1,$C869,"")</f>
        <v/>
      </c>
      <c r="BJ869" s="63" t="str">
        <f aca="false">IF($B869=BJ$1,$C869,"")</f>
        <v/>
      </c>
      <c r="BN869" s="6"/>
      <c r="BO869" s="2"/>
      <c r="BP869" s="2"/>
    </row>
    <row r="870" customFormat="false" ht="12.8" hidden="false" customHeight="false" outlineLevel="0" collapsed="false">
      <c r="A870" s="0" t="str">
        <f aca="false">IFERROR(IF(SMALL(Manquants!E$2:E$900,ROW()-1)=SMALL(Manquants!E$2:E$900,ROW()),"",SMALL(Manquants!E$2:E$900,ROW()-1)),"")</f>
        <v/>
      </c>
      <c r="B870" s="0" t="str">
        <f aca="false">IF(A870="","",VLOOKUP(A870,Manquants!E$1:F$900,2,0))</f>
        <v/>
      </c>
      <c r="C870" s="0" t="str">
        <f aca="false">IF(A870="","",SUMIFS(Manquants!AI:AI,Manquants!E:E,A870))</f>
        <v/>
      </c>
      <c r="J870" s="67" t="str">
        <f aca="false">IF($B870=J$1,$C870,"")</f>
        <v/>
      </c>
      <c r="N870" s="63" t="str">
        <f aca="false">IF($B870=N$1,$C870,"")</f>
        <v/>
      </c>
      <c r="R870" s="71" t="str">
        <f aca="false">IF($B870=R$1,$C870,"")</f>
        <v/>
      </c>
      <c r="V870" s="67" t="str">
        <f aca="false">IF($B870=V$1,$C870,"")</f>
        <v/>
      </c>
      <c r="Z870" s="63" t="str">
        <f aca="false">IF($B870=Z$1,$C870,"")</f>
        <v/>
      </c>
      <c r="AD870" s="71" t="str">
        <f aca="false">IF($B870=AD$1,$C870,"")</f>
        <v/>
      </c>
      <c r="AH870" s="67" t="str">
        <f aca="false">IF($B870=AH$1,$C870,"")</f>
        <v/>
      </c>
      <c r="AL870" s="63" t="str">
        <f aca="false">IF($B870=AL$1,$C870,"")</f>
        <v/>
      </c>
      <c r="AP870" s="71" t="str">
        <f aca="false">IF($B870=AP$1,$C870,"")</f>
        <v/>
      </c>
      <c r="AT870" s="67" t="str">
        <f aca="false">IF($B870=AT$1,$C870,"")</f>
        <v/>
      </c>
      <c r="AX870" s="63" t="str">
        <f aca="false">IF($B870=AX$1,$C870,"")</f>
        <v/>
      </c>
      <c r="BB870" s="71" t="str">
        <f aca="false">IF($B870=BB$1,$C870,"")</f>
        <v/>
      </c>
      <c r="BC870" s="75"/>
      <c r="BD870" s="75"/>
      <c r="BE870" s="75"/>
      <c r="BF870" s="67" t="str">
        <f aca="false">IF($B870=BF$1,$C870,"")</f>
        <v/>
      </c>
      <c r="BJ870" s="63" t="str">
        <f aca="false">IF($B870=BJ$1,$C870,"")</f>
        <v/>
      </c>
      <c r="BN870" s="6"/>
      <c r="BO870" s="2"/>
      <c r="BP870" s="2"/>
    </row>
    <row r="871" customFormat="false" ht="12.8" hidden="false" customHeight="false" outlineLevel="0" collapsed="false">
      <c r="A871" s="0" t="str">
        <f aca="false">IFERROR(IF(SMALL(Manquants!E$2:E$900,ROW()-1)=SMALL(Manquants!E$2:E$900,ROW()),"",SMALL(Manquants!E$2:E$900,ROW()-1)),"")</f>
        <v/>
      </c>
      <c r="B871" s="0" t="str">
        <f aca="false">IF(A871="","",VLOOKUP(A871,Manquants!E$1:F$900,2,0))</f>
        <v/>
      </c>
      <c r="C871" s="0" t="str">
        <f aca="false">IF(A871="","",SUMIFS(Manquants!AI:AI,Manquants!E:E,A871))</f>
        <v/>
      </c>
      <c r="J871" s="67" t="str">
        <f aca="false">IF($B871=J$1,$C871,"")</f>
        <v/>
      </c>
      <c r="N871" s="63" t="str">
        <f aca="false">IF($B871=N$1,$C871,"")</f>
        <v/>
      </c>
      <c r="R871" s="71" t="str">
        <f aca="false">IF($B871=R$1,$C871,"")</f>
        <v/>
      </c>
      <c r="V871" s="67" t="str">
        <f aca="false">IF($B871=V$1,$C871,"")</f>
        <v/>
      </c>
      <c r="Z871" s="63" t="str">
        <f aca="false">IF($B871=Z$1,$C871,"")</f>
        <v/>
      </c>
      <c r="AD871" s="71" t="str">
        <f aca="false">IF($B871=AD$1,$C871,"")</f>
        <v/>
      </c>
      <c r="AH871" s="67" t="str">
        <f aca="false">IF($B871=AH$1,$C871,"")</f>
        <v/>
      </c>
      <c r="AL871" s="63" t="str">
        <f aca="false">IF($B871=AL$1,$C871,"")</f>
        <v/>
      </c>
      <c r="AP871" s="71" t="str">
        <f aca="false">IF($B871=AP$1,$C871,"")</f>
        <v/>
      </c>
      <c r="AT871" s="67" t="str">
        <f aca="false">IF($B871=AT$1,$C871,"")</f>
        <v/>
      </c>
      <c r="AX871" s="63" t="str">
        <f aca="false">IF($B871=AX$1,$C871,"")</f>
        <v/>
      </c>
      <c r="BB871" s="71" t="str">
        <f aca="false">IF($B871=BB$1,$C871,"")</f>
        <v/>
      </c>
      <c r="BC871" s="75"/>
      <c r="BD871" s="75"/>
      <c r="BE871" s="75"/>
      <c r="BF871" s="67" t="str">
        <f aca="false">IF($B871=BF$1,$C871,"")</f>
        <v/>
      </c>
      <c r="BJ871" s="63" t="str">
        <f aca="false">IF($B871=BJ$1,$C871,"")</f>
        <v/>
      </c>
      <c r="BN871" s="6"/>
      <c r="BO871" s="2"/>
      <c r="BP871" s="2"/>
    </row>
    <row r="872" customFormat="false" ht="12.8" hidden="false" customHeight="false" outlineLevel="0" collapsed="false">
      <c r="A872" s="0" t="str">
        <f aca="false">IFERROR(IF(SMALL(Manquants!E$2:E$900,ROW()-1)=SMALL(Manquants!E$2:E$900,ROW()),"",SMALL(Manquants!E$2:E$900,ROW()-1)),"")</f>
        <v/>
      </c>
      <c r="B872" s="0" t="str">
        <f aca="false">IF(A872="","",VLOOKUP(A872,Manquants!E$1:F$900,2,0))</f>
        <v/>
      </c>
      <c r="C872" s="0" t="str">
        <f aca="false">IF(A872="","",SUMIFS(Manquants!AI:AI,Manquants!E:E,A872))</f>
        <v/>
      </c>
      <c r="J872" s="67" t="str">
        <f aca="false">IF($B872=J$1,$C872,"")</f>
        <v/>
      </c>
      <c r="N872" s="63" t="str">
        <f aca="false">IF($B872=N$1,$C872,"")</f>
        <v/>
      </c>
      <c r="R872" s="71" t="str">
        <f aca="false">IF($B872=R$1,$C872,"")</f>
        <v/>
      </c>
      <c r="V872" s="67" t="str">
        <f aca="false">IF($B872=V$1,$C872,"")</f>
        <v/>
      </c>
      <c r="Z872" s="63" t="str">
        <f aca="false">IF($B872=Z$1,$C872,"")</f>
        <v/>
      </c>
      <c r="AD872" s="71" t="str">
        <f aca="false">IF($B872=AD$1,$C872,"")</f>
        <v/>
      </c>
      <c r="AH872" s="67" t="str">
        <f aca="false">IF($B872=AH$1,$C872,"")</f>
        <v/>
      </c>
      <c r="AL872" s="63" t="str">
        <f aca="false">IF($B872=AL$1,$C872,"")</f>
        <v/>
      </c>
      <c r="AP872" s="71" t="str">
        <f aca="false">IF($B872=AP$1,$C872,"")</f>
        <v/>
      </c>
      <c r="AT872" s="67" t="str">
        <f aca="false">IF($B872=AT$1,$C872,"")</f>
        <v/>
      </c>
      <c r="AX872" s="63" t="str">
        <f aca="false">IF($B872=AX$1,$C872,"")</f>
        <v/>
      </c>
      <c r="BB872" s="71" t="str">
        <f aca="false">IF($B872=BB$1,$C872,"")</f>
        <v/>
      </c>
      <c r="BC872" s="75"/>
      <c r="BD872" s="75"/>
      <c r="BE872" s="75"/>
      <c r="BF872" s="67" t="str">
        <f aca="false">IF($B872=BF$1,$C872,"")</f>
        <v/>
      </c>
      <c r="BJ872" s="63" t="str">
        <f aca="false">IF($B872=BJ$1,$C872,"")</f>
        <v/>
      </c>
      <c r="BN872" s="6"/>
      <c r="BO872" s="2"/>
      <c r="BP872" s="2"/>
    </row>
    <row r="873" customFormat="false" ht="12.8" hidden="false" customHeight="false" outlineLevel="0" collapsed="false">
      <c r="A873" s="0" t="str">
        <f aca="false">IFERROR(IF(SMALL(Manquants!E$2:E$900,ROW()-1)=SMALL(Manquants!E$2:E$900,ROW()),"",SMALL(Manquants!E$2:E$900,ROW()-1)),"")</f>
        <v/>
      </c>
      <c r="B873" s="0" t="str">
        <f aca="false">IF(A873="","",VLOOKUP(A873,Manquants!E$1:F$900,2,0))</f>
        <v/>
      </c>
      <c r="C873" s="0" t="str">
        <f aca="false">IF(A873="","",SUMIFS(Manquants!AI:AI,Manquants!E:E,A873))</f>
        <v/>
      </c>
      <c r="J873" s="67" t="str">
        <f aca="false">IF($B873=J$1,$C873,"")</f>
        <v/>
      </c>
      <c r="N873" s="63" t="str">
        <f aca="false">IF($B873=N$1,$C873,"")</f>
        <v/>
      </c>
      <c r="R873" s="71" t="str">
        <f aca="false">IF($B873=R$1,$C873,"")</f>
        <v/>
      </c>
      <c r="V873" s="67" t="str">
        <f aca="false">IF($B873=V$1,$C873,"")</f>
        <v/>
      </c>
      <c r="Z873" s="63" t="str">
        <f aca="false">IF($B873=Z$1,$C873,"")</f>
        <v/>
      </c>
      <c r="AD873" s="71" t="str">
        <f aca="false">IF($B873=AD$1,$C873,"")</f>
        <v/>
      </c>
      <c r="AH873" s="67" t="str">
        <f aca="false">IF($B873=AH$1,$C873,"")</f>
        <v/>
      </c>
      <c r="AL873" s="63" t="str">
        <f aca="false">IF($B873=AL$1,$C873,"")</f>
        <v/>
      </c>
      <c r="AP873" s="71" t="str">
        <f aca="false">IF($B873=AP$1,$C873,"")</f>
        <v/>
      </c>
      <c r="AT873" s="67" t="str">
        <f aca="false">IF($B873=AT$1,$C873,"")</f>
        <v/>
      </c>
      <c r="AX873" s="63" t="str">
        <f aca="false">IF($B873=AX$1,$C873,"")</f>
        <v/>
      </c>
      <c r="BB873" s="71" t="str">
        <f aca="false">IF($B873=BB$1,$C873,"")</f>
        <v/>
      </c>
      <c r="BC873" s="75"/>
      <c r="BD873" s="75"/>
      <c r="BE873" s="75"/>
      <c r="BF873" s="67" t="str">
        <f aca="false">IF($B873=BF$1,$C873,"")</f>
        <v/>
      </c>
      <c r="BJ873" s="63" t="str">
        <f aca="false">IF($B873=BJ$1,$C873,"")</f>
        <v/>
      </c>
      <c r="BN873" s="6"/>
      <c r="BO873" s="2"/>
      <c r="BP873" s="2"/>
    </row>
    <row r="874" customFormat="false" ht="12.8" hidden="false" customHeight="false" outlineLevel="0" collapsed="false">
      <c r="A874" s="0" t="str">
        <f aca="false">IFERROR(IF(SMALL(Manquants!E$2:E$900,ROW()-1)=SMALL(Manquants!E$2:E$900,ROW()),"",SMALL(Manquants!E$2:E$900,ROW()-1)),"")</f>
        <v/>
      </c>
      <c r="B874" s="0" t="str">
        <f aca="false">IF(A874="","",VLOOKUP(A874,Manquants!E$1:F$900,2,0))</f>
        <v/>
      </c>
      <c r="C874" s="0" t="str">
        <f aca="false">IF(A874="","",SUMIFS(Manquants!AI:AI,Manquants!E:E,A874))</f>
        <v/>
      </c>
      <c r="J874" s="67" t="str">
        <f aca="false">IF($B874=J$1,$C874,"")</f>
        <v/>
      </c>
      <c r="N874" s="63" t="str">
        <f aca="false">IF($B874=N$1,$C874,"")</f>
        <v/>
      </c>
      <c r="R874" s="71" t="str">
        <f aca="false">IF($B874=R$1,$C874,"")</f>
        <v/>
      </c>
      <c r="V874" s="67" t="str">
        <f aca="false">IF($B874=V$1,$C874,"")</f>
        <v/>
      </c>
      <c r="Z874" s="63" t="str">
        <f aca="false">IF($B874=Z$1,$C874,"")</f>
        <v/>
      </c>
      <c r="AD874" s="71" t="str">
        <f aca="false">IF($B874=AD$1,$C874,"")</f>
        <v/>
      </c>
      <c r="AH874" s="67" t="str">
        <f aca="false">IF($B874=AH$1,$C874,"")</f>
        <v/>
      </c>
      <c r="AL874" s="63" t="str">
        <f aca="false">IF($B874=AL$1,$C874,"")</f>
        <v/>
      </c>
      <c r="AP874" s="71" t="str">
        <f aca="false">IF($B874=AP$1,$C874,"")</f>
        <v/>
      </c>
      <c r="AT874" s="67" t="str">
        <f aca="false">IF($B874=AT$1,$C874,"")</f>
        <v/>
      </c>
      <c r="AX874" s="63" t="str">
        <f aca="false">IF($B874=AX$1,$C874,"")</f>
        <v/>
      </c>
      <c r="BB874" s="71" t="str">
        <f aca="false">IF($B874=BB$1,$C874,"")</f>
        <v/>
      </c>
      <c r="BC874" s="75"/>
      <c r="BD874" s="75"/>
      <c r="BE874" s="75"/>
      <c r="BF874" s="67" t="str">
        <f aca="false">IF($B874=BF$1,$C874,"")</f>
        <v/>
      </c>
      <c r="BJ874" s="63" t="str">
        <f aca="false">IF($B874=BJ$1,$C874,"")</f>
        <v/>
      </c>
      <c r="BN874" s="6"/>
      <c r="BO874" s="2"/>
      <c r="BP874" s="2"/>
    </row>
    <row r="875" customFormat="false" ht="12.8" hidden="false" customHeight="false" outlineLevel="0" collapsed="false">
      <c r="A875" s="0" t="str">
        <f aca="false">IFERROR(IF(SMALL(Manquants!E$2:E$900,ROW()-1)=SMALL(Manquants!E$2:E$900,ROW()),"",SMALL(Manquants!E$2:E$900,ROW()-1)),"")</f>
        <v/>
      </c>
      <c r="B875" s="0" t="str">
        <f aca="false">IF(A875="","",VLOOKUP(A875,Manquants!E$1:F$900,2,0))</f>
        <v/>
      </c>
      <c r="C875" s="0" t="str">
        <f aca="false">IF(A875="","",SUMIFS(Manquants!AI:AI,Manquants!E:E,A875))</f>
        <v/>
      </c>
      <c r="J875" s="67" t="str">
        <f aca="false">IF($B875=J$1,$C875,"")</f>
        <v/>
      </c>
      <c r="N875" s="63" t="str">
        <f aca="false">IF($B875=N$1,$C875,"")</f>
        <v/>
      </c>
      <c r="R875" s="71" t="str">
        <f aca="false">IF($B875=R$1,$C875,"")</f>
        <v/>
      </c>
      <c r="V875" s="67" t="str">
        <f aca="false">IF($B875=V$1,$C875,"")</f>
        <v/>
      </c>
      <c r="Z875" s="63" t="str">
        <f aca="false">IF($B875=Z$1,$C875,"")</f>
        <v/>
      </c>
      <c r="AD875" s="71" t="str">
        <f aca="false">IF($B875=AD$1,$C875,"")</f>
        <v/>
      </c>
      <c r="AH875" s="67" t="str">
        <f aca="false">IF($B875=AH$1,$C875,"")</f>
        <v/>
      </c>
      <c r="AL875" s="63" t="str">
        <f aca="false">IF($B875=AL$1,$C875,"")</f>
        <v/>
      </c>
      <c r="AP875" s="71" t="str">
        <f aca="false">IF($B875=AP$1,$C875,"")</f>
        <v/>
      </c>
      <c r="AT875" s="67" t="str">
        <f aca="false">IF($B875=AT$1,$C875,"")</f>
        <v/>
      </c>
      <c r="AX875" s="63" t="str">
        <f aca="false">IF($B875=AX$1,$C875,"")</f>
        <v/>
      </c>
      <c r="BB875" s="71" t="str">
        <f aca="false">IF($B875=BB$1,$C875,"")</f>
        <v/>
      </c>
      <c r="BC875" s="75"/>
      <c r="BD875" s="75"/>
      <c r="BE875" s="75"/>
      <c r="BF875" s="67" t="str">
        <f aca="false">IF($B875=BF$1,$C875,"")</f>
        <v/>
      </c>
      <c r="BJ875" s="63" t="str">
        <f aca="false">IF($B875=BJ$1,$C875,"")</f>
        <v/>
      </c>
      <c r="BN875" s="6"/>
      <c r="BO875" s="2"/>
      <c r="BP875" s="2"/>
    </row>
    <row r="876" customFormat="false" ht="12.8" hidden="false" customHeight="false" outlineLevel="0" collapsed="false">
      <c r="A876" s="0" t="str">
        <f aca="false">IFERROR(IF(SMALL(Manquants!E$2:E$900,ROW()-1)=SMALL(Manquants!E$2:E$900,ROW()),"",SMALL(Manquants!E$2:E$900,ROW()-1)),"")</f>
        <v/>
      </c>
      <c r="B876" s="0" t="str">
        <f aca="false">IF(A876="","",VLOOKUP(A876,Manquants!E$1:F$900,2,0))</f>
        <v/>
      </c>
      <c r="C876" s="0" t="str">
        <f aca="false">IF(A876="","",SUMIFS(Manquants!AI:AI,Manquants!E:E,A876))</f>
        <v/>
      </c>
      <c r="J876" s="67" t="str">
        <f aca="false">IF($B876=J$1,$C876,"")</f>
        <v/>
      </c>
      <c r="N876" s="63" t="str">
        <f aca="false">IF($B876=N$1,$C876,"")</f>
        <v/>
      </c>
      <c r="R876" s="71" t="str">
        <f aca="false">IF($B876=R$1,$C876,"")</f>
        <v/>
      </c>
      <c r="V876" s="67" t="str">
        <f aca="false">IF($B876=V$1,$C876,"")</f>
        <v/>
      </c>
      <c r="Z876" s="63" t="str">
        <f aca="false">IF($B876=Z$1,$C876,"")</f>
        <v/>
      </c>
      <c r="AD876" s="71" t="str">
        <f aca="false">IF($B876=AD$1,$C876,"")</f>
        <v/>
      </c>
      <c r="AH876" s="67" t="str">
        <f aca="false">IF($B876=AH$1,$C876,"")</f>
        <v/>
      </c>
      <c r="AL876" s="63" t="str">
        <f aca="false">IF($B876=AL$1,$C876,"")</f>
        <v/>
      </c>
      <c r="AP876" s="71" t="str">
        <f aca="false">IF($B876=AP$1,$C876,"")</f>
        <v/>
      </c>
      <c r="AT876" s="67" t="str">
        <f aca="false">IF($B876=AT$1,$C876,"")</f>
        <v/>
      </c>
      <c r="AX876" s="63" t="str">
        <f aca="false">IF($B876=AX$1,$C876,"")</f>
        <v/>
      </c>
      <c r="BB876" s="71" t="str">
        <f aca="false">IF($B876=BB$1,$C876,"")</f>
        <v/>
      </c>
      <c r="BC876" s="75"/>
      <c r="BD876" s="75"/>
      <c r="BE876" s="75"/>
      <c r="BF876" s="67" t="str">
        <f aca="false">IF($B876=BF$1,$C876,"")</f>
        <v/>
      </c>
      <c r="BJ876" s="63" t="str">
        <f aca="false">IF($B876=BJ$1,$C876,"")</f>
        <v/>
      </c>
      <c r="BN876" s="6"/>
      <c r="BO876" s="2"/>
      <c r="BP876" s="2"/>
    </row>
    <row r="877" customFormat="false" ht="12.8" hidden="false" customHeight="false" outlineLevel="0" collapsed="false">
      <c r="A877" s="0" t="str">
        <f aca="false">IFERROR(IF(SMALL(Manquants!E$2:E$900,ROW()-1)=SMALL(Manquants!E$2:E$900,ROW()),"",SMALL(Manquants!E$2:E$900,ROW()-1)),"")</f>
        <v/>
      </c>
      <c r="B877" s="0" t="str">
        <f aca="false">IF(A877="","",VLOOKUP(A877,Manquants!E$1:F$900,2,0))</f>
        <v/>
      </c>
      <c r="C877" s="0" t="str">
        <f aca="false">IF(A877="","",SUMIFS(Manquants!AI:AI,Manquants!E:E,A877))</f>
        <v/>
      </c>
      <c r="J877" s="67" t="str">
        <f aca="false">IF($B877=J$1,$C877,"")</f>
        <v/>
      </c>
      <c r="N877" s="63" t="str">
        <f aca="false">IF($B877=N$1,$C877,"")</f>
        <v/>
      </c>
      <c r="R877" s="71" t="str">
        <f aca="false">IF($B877=R$1,$C877,"")</f>
        <v/>
      </c>
      <c r="V877" s="67" t="str">
        <f aca="false">IF($B877=V$1,$C877,"")</f>
        <v/>
      </c>
      <c r="Z877" s="63" t="str">
        <f aca="false">IF($B877=Z$1,$C877,"")</f>
        <v/>
      </c>
      <c r="AD877" s="71" t="str">
        <f aca="false">IF($B877=AD$1,$C877,"")</f>
        <v/>
      </c>
      <c r="AH877" s="67" t="str">
        <f aca="false">IF($B877=AH$1,$C877,"")</f>
        <v/>
      </c>
      <c r="AL877" s="63" t="str">
        <f aca="false">IF($B877=AL$1,$C877,"")</f>
        <v/>
      </c>
      <c r="AP877" s="71" t="str">
        <f aca="false">IF($B877=AP$1,$C877,"")</f>
        <v/>
      </c>
      <c r="AT877" s="67" t="str">
        <f aca="false">IF($B877=AT$1,$C877,"")</f>
        <v/>
      </c>
      <c r="AX877" s="63" t="str">
        <f aca="false">IF($B877=AX$1,$C877,"")</f>
        <v/>
      </c>
      <c r="BB877" s="71" t="str">
        <f aca="false">IF($B877=BB$1,$C877,"")</f>
        <v/>
      </c>
      <c r="BC877" s="75"/>
      <c r="BD877" s="75"/>
      <c r="BE877" s="75"/>
      <c r="BF877" s="67" t="str">
        <f aca="false">IF($B877=BF$1,$C877,"")</f>
        <v/>
      </c>
      <c r="BJ877" s="63" t="str">
        <f aca="false">IF($B877=BJ$1,$C877,"")</f>
        <v/>
      </c>
      <c r="BN877" s="6"/>
      <c r="BO877" s="2"/>
      <c r="BP877" s="2"/>
    </row>
    <row r="878" customFormat="false" ht="12.8" hidden="false" customHeight="false" outlineLevel="0" collapsed="false">
      <c r="A878" s="0" t="str">
        <f aca="false">IFERROR(IF(SMALL(Manquants!E$2:E$900,ROW()-1)=SMALL(Manquants!E$2:E$900,ROW()),"",SMALL(Manquants!E$2:E$900,ROW()-1)),"")</f>
        <v/>
      </c>
      <c r="B878" s="0" t="str">
        <f aca="false">IF(A878="","",VLOOKUP(A878,Manquants!E$1:F$900,2,0))</f>
        <v/>
      </c>
      <c r="C878" s="0" t="str">
        <f aca="false">IF(A878="","",SUMIFS(Manquants!AI:AI,Manquants!E:E,A878))</f>
        <v/>
      </c>
      <c r="J878" s="67" t="str">
        <f aca="false">IF($B878=J$1,$C878,"")</f>
        <v/>
      </c>
      <c r="N878" s="63" t="str">
        <f aca="false">IF($B878=N$1,$C878,"")</f>
        <v/>
      </c>
      <c r="R878" s="71" t="str">
        <f aca="false">IF($B878=R$1,$C878,"")</f>
        <v/>
      </c>
      <c r="V878" s="67" t="str">
        <f aca="false">IF($B878=V$1,$C878,"")</f>
        <v/>
      </c>
      <c r="Z878" s="63" t="str">
        <f aca="false">IF($B878=Z$1,$C878,"")</f>
        <v/>
      </c>
      <c r="AD878" s="71" t="str">
        <f aca="false">IF($B878=AD$1,$C878,"")</f>
        <v/>
      </c>
      <c r="AH878" s="67" t="str">
        <f aca="false">IF($B878=AH$1,$C878,"")</f>
        <v/>
      </c>
      <c r="AL878" s="63" t="str">
        <f aca="false">IF($B878=AL$1,$C878,"")</f>
        <v/>
      </c>
      <c r="AP878" s="71" t="str">
        <f aca="false">IF($B878=AP$1,$C878,"")</f>
        <v/>
      </c>
      <c r="AT878" s="67" t="str">
        <f aca="false">IF($B878=AT$1,$C878,"")</f>
        <v/>
      </c>
      <c r="AX878" s="63" t="str">
        <f aca="false">IF($B878=AX$1,$C878,"")</f>
        <v/>
      </c>
      <c r="BB878" s="71" t="str">
        <f aca="false">IF($B878=BB$1,$C878,"")</f>
        <v/>
      </c>
      <c r="BC878" s="75"/>
      <c r="BD878" s="75"/>
      <c r="BE878" s="75"/>
      <c r="BF878" s="67" t="str">
        <f aca="false">IF($B878=BF$1,$C878,"")</f>
        <v/>
      </c>
      <c r="BJ878" s="63" t="str">
        <f aca="false">IF($B878=BJ$1,$C878,"")</f>
        <v/>
      </c>
      <c r="BN878" s="6"/>
      <c r="BO878" s="2"/>
      <c r="BP878" s="2"/>
    </row>
    <row r="879" customFormat="false" ht="12.8" hidden="false" customHeight="false" outlineLevel="0" collapsed="false">
      <c r="A879" s="0" t="str">
        <f aca="false">IFERROR(IF(SMALL(Manquants!E$2:E$900,ROW()-1)=SMALL(Manquants!E$2:E$900,ROW()),"",SMALL(Manquants!E$2:E$900,ROW()-1)),"")</f>
        <v/>
      </c>
      <c r="B879" s="0" t="str">
        <f aca="false">IF(A879="","",VLOOKUP(A879,Manquants!E$1:F$900,2,0))</f>
        <v/>
      </c>
      <c r="C879" s="0" t="str">
        <f aca="false">IF(A879="","",SUMIFS(Manquants!AI:AI,Manquants!E:E,A879))</f>
        <v/>
      </c>
      <c r="J879" s="67" t="str">
        <f aca="false">IF($B879=J$1,$C879,"")</f>
        <v/>
      </c>
      <c r="N879" s="63" t="str">
        <f aca="false">IF($B879=N$1,$C879,"")</f>
        <v/>
      </c>
      <c r="R879" s="71" t="str">
        <f aca="false">IF($B879=R$1,$C879,"")</f>
        <v/>
      </c>
      <c r="V879" s="67" t="str">
        <f aca="false">IF($B879=V$1,$C879,"")</f>
        <v/>
      </c>
      <c r="Z879" s="63" t="str">
        <f aca="false">IF($B879=Z$1,$C879,"")</f>
        <v/>
      </c>
      <c r="AD879" s="71" t="str">
        <f aca="false">IF($B879=AD$1,$C879,"")</f>
        <v/>
      </c>
      <c r="AH879" s="67" t="str">
        <f aca="false">IF($B879=AH$1,$C879,"")</f>
        <v/>
      </c>
      <c r="AL879" s="63" t="str">
        <f aca="false">IF($B879=AL$1,$C879,"")</f>
        <v/>
      </c>
      <c r="AP879" s="71" t="str">
        <f aca="false">IF($B879=AP$1,$C879,"")</f>
        <v/>
      </c>
      <c r="AT879" s="67" t="str">
        <f aca="false">IF($B879=AT$1,$C879,"")</f>
        <v/>
      </c>
      <c r="AX879" s="63" t="str">
        <f aca="false">IF($B879=AX$1,$C879,"")</f>
        <v/>
      </c>
      <c r="BB879" s="71" t="str">
        <f aca="false">IF($B879=BB$1,$C879,"")</f>
        <v/>
      </c>
      <c r="BC879" s="75"/>
      <c r="BD879" s="75"/>
      <c r="BE879" s="75"/>
      <c r="BF879" s="67" t="str">
        <f aca="false">IF($B879=BF$1,$C879,"")</f>
        <v/>
      </c>
      <c r="BJ879" s="63" t="str">
        <f aca="false">IF($B879=BJ$1,$C879,"")</f>
        <v/>
      </c>
      <c r="BN879" s="6"/>
      <c r="BO879" s="2"/>
      <c r="BP879" s="2"/>
    </row>
    <row r="880" customFormat="false" ht="12.8" hidden="false" customHeight="false" outlineLevel="0" collapsed="false">
      <c r="A880" s="0" t="str">
        <f aca="false">IFERROR(IF(SMALL(Manquants!E$2:E$900,ROW()-1)=SMALL(Manquants!E$2:E$900,ROW()),"",SMALL(Manquants!E$2:E$900,ROW()-1)),"")</f>
        <v/>
      </c>
      <c r="B880" s="0" t="str">
        <f aca="false">IF(A880="","",VLOOKUP(A880,Manquants!E$1:F$900,2,0))</f>
        <v/>
      </c>
      <c r="C880" s="0" t="str">
        <f aca="false">IF(A880="","",SUMIFS(Manquants!AI:AI,Manquants!E:E,A880))</f>
        <v/>
      </c>
      <c r="J880" s="67" t="str">
        <f aca="false">IF($B880=J$1,$C880,"")</f>
        <v/>
      </c>
      <c r="N880" s="63" t="str">
        <f aca="false">IF($B880=N$1,$C880,"")</f>
        <v/>
      </c>
      <c r="R880" s="71" t="str">
        <f aca="false">IF($B880=R$1,$C880,"")</f>
        <v/>
      </c>
      <c r="V880" s="67" t="str">
        <f aca="false">IF($B880=V$1,$C880,"")</f>
        <v/>
      </c>
      <c r="Z880" s="63" t="str">
        <f aca="false">IF($B880=Z$1,$C880,"")</f>
        <v/>
      </c>
      <c r="AD880" s="71" t="str">
        <f aca="false">IF($B880=AD$1,$C880,"")</f>
        <v/>
      </c>
      <c r="AH880" s="67" t="str">
        <f aca="false">IF($B880=AH$1,$C880,"")</f>
        <v/>
      </c>
      <c r="AL880" s="63" t="str">
        <f aca="false">IF($B880=AL$1,$C880,"")</f>
        <v/>
      </c>
      <c r="AP880" s="71" t="str">
        <f aca="false">IF($B880=AP$1,$C880,"")</f>
        <v/>
      </c>
      <c r="AT880" s="67" t="str">
        <f aca="false">IF($B880=AT$1,$C880,"")</f>
        <v/>
      </c>
      <c r="AX880" s="63" t="str">
        <f aca="false">IF($B880=AX$1,$C880,"")</f>
        <v/>
      </c>
      <c r="BB880" s="71" t="str">
        <f aca="false">IF($B880=BB$1,$C880,"")</f>
        <v/>
      </c>
      <c r="BC880" s="75"/>
      <c r="BD880" s="75"/>
      <c r="BE880" s="75"/>
      <c r="BF880" s="67" t="str">
        <f aca="false">IF($B880=BF$1,$C880,"")</f>
        <v/>
      </c>
      <c r="BJ880" s="63" t="str">
        <f aca="false">IF($B880=BJ$1,$C880,"")</f>
        <v/>
      </c>
      <c r="BN880" s="6"/>
      <c r="BO880" s="2"/>
      <c r="BP880" s="2"/>
    </row>
    <row r="881" customFormat="false" ht="12.8" hidden="false" customHeight="false" outlineLevel="0" collapsed="false">
      <c r="A881" s="0" t="str">
        <f aca="false">IFERROR(IF(SMALL(Manquants!E$2:E$900,ROW()-1)=SMALL(Manquants!E$2:E$900,ROW()),"",SMALL(Manquants!E$2:E$900,ROW()-1)),"")</f>
        <v/>
      </c>
      <c r="B881" s="0" t="str">
        <f aca="false">IF(A881="","",VLOOKUP(A881,Manquants!E$1:F$900,2,0))</f>
        <v/>
      </c>
      <c r="C881" s="0" t="str">
        <f aca="false">IF(A881="","",SUMIFS(Manquants!AI:AI,Manquants!E:E,A881))</f>
        <v/>
      </c>
      <c r="J881" s="67" t="str">
        <f aca="false">IF($B881=J$1,$C881,"")</f>
        <v/>
      </c>
      <c r="N881" s="63" t="str">
        <f aca="false">IF($B881=N$1,$C881,"")</f>
        <v/>
      </c>
      <c r="R881" s="71" t="str">
        <f aca="false">IF($B881=R$1,$C881,"")</f>
        <v/>
      </c>
      <c r="V881" s="67" t="str">
        <f aca="false">IF($B881=V$1,$C881,"")</f>
        <v/>
      </c>
      <c r="Z881" s="63" t="str">
        <f aca="false">IF($B881=Z$1,$C881,"")</f>
        <v/>
      </c>
      <c r="AD881" s="71" t="str">
        <f aca="false">IF($B881=AD$1,$C881,"")</f>
        <v/>
      </c>
      <c r="AH881" s="67" t="str">
        <f aca="false">IF($B881=AH$1,$C881,"")</f>
        <v/>
      </c>
      <c r="AL881" s="63" t="str">
        <f aca="false">IF($B881=AL$1,$C881,"")</f>
        <v/>
      </c>
      <c r="AP881" s="71" t="str">
        <f aca="false">IF($B881=AP$1,$C881,"")</f>
        <v/>
      </c>
      <c r="AT881" s="67" t="str">
        <f aca="false">IF($B881=AT$1,$C881,"")</f>
        <v/>
      </c>
      <c r="AX881" s="63" t="str">
        <f aca="false">IF($B881=AX$1,$C881,"")</f>
        <v/>
      </c>
      <c r="BB881" s="71" t="str">
        <f aca="false">IF($B881=BB$1,$C881,"")</f>
        <v/>
      </c>
      <c r="BC881" s="75"/>
      <c r="BD881" s="75"/>
      <c r="BE881" s="75"/>
      <c r="BF881" s="67" t="str">
        <f aca="false">IF($B881=BF$1,$C881,"")</f>
        <v/>
      </c>
      <c r="BJ881" s="63" t="str">
        <f aca="false">IF($B881=BJ$1,$C881,"")</f>
        <v/>
      </c>
      <c r="BN881" s="6"/>
      <c r="BO881" s="2"/>
      <c r="BP881" s="2"/>
    </row>
    <row r="882" customFormat="false" ht="12.8" hidden="false" customHeight="false" outlineLevel="0" collapsed="false">
      <c r="A882" s="0" t="str">
        <f aca="false">IFERROR(IF(SMALL(Manquants!E$2:E$900,ROW()-1)=SMALL(Manquants!E$2:E$900,ROW()),"",SMALL(Manquants!E$2:E$900,ROW()-1)),"")</f>
        <v/>
      </c>
      <c r="B882" s="0" t="str">
        <f aca="false">IF(A882="","",VLOOKUP(A882,Manquants!E$1:F$900,2,0))</f>
        <v/>
      </c>
      <c r="C882" s="0" t="str">
        <f aca="false">IF(A882="","",SUMIFS(Manquants!AI:AI,Manquants!E:E,A882))</f>
        <v/>
      </c>
      <c r="J882" s="67" t="str">
        <f aca="false">IF($B882=J$1,$C882,"")</f>
        <v/>
      </c>
      <c r="N882" s="63" t="str">
        <f aca="false">IF($B882=N$1,$C882,"")</f>
        <v/>
      </c>
      <c r="R882" s="71" t="str">
        <f aca="false">IF($B882=R$1,$C882,"")</f>
        <v/>
      </c>
      <c r="V882" s="67" t="str">
        <f aca="false">IF($B882=V$1,$C882,"")</f>
        <v/>
      </c>
      <c r="Z882" s="63" t="str">
        <f aca="false">IF($B882=Z$1,$C882,"")</f>
        <v/>
      </c>
      <c r="AD882" s="71" t="str">
        <f aca="false">IF($B882=AD$1,$C882,"")</f>
        <v/>
      </c>
      <c r="AH882" s="67" t="str">
        <f aca="false">IF($B882=AH$1,$C882,"")</f>
        <v/>
      </c>
      <c r="AL882" s="63" t="str">
        <f aca="false">IF($B882=AL$1,$C882,"")</f>
        <v/>
      </c>
      <c r="AP882" s="71" t="str">
        <f aca="false">IF($B882=AP$1,$C882,"")</f>
        <v/>
      </c>
      <c r="AT882" s="67" t="str">
        <f aca="false">IF($B882=AT$1,$C882,"")</f>
        <v/>
      </c>
      <c r="AX882" s="63" t="str">
        <f aca="false">IF($B882=AX$1,$C882,"")</f>
        <v/>
      </c>
      <c r="BB882" s="71" t="str">
        <f aca="false">IF($B882=BB$1,$C882,"")</f>
        <v/>
      </c>
      <c r="BC882" s="75"/>
      <c r="BD882" s="75"/>
      <c r="BE882" s="75"/>
      <c r="BF882" s="67" t="str">
        <f aca="false">IF($B882=BF$1,$C882,"")</f>
        <v/>
      </c>
      <c r="BJ882" s="63" t="str">
        <f aca="false">IF($B882=BJ$1,$C882,"")</f>
        <v/>
      </c>
      <c r="BN882" s="6"/>
      <c r="BO882" s="2"/>
      <c r="BP882" s="2"/>
    </row>
    <row r="883" customFormat="false" ht="12.8" hidden="false" customHeight="false" outlineLevel="0" collapsed="false">
      <c r="A883" s="0" t="str">
        <f aca="false">IFERROR(IF(SMALL(Manquants!E$2:E$900,ROW()-1)=SMALL(Manquants!E$2:E$900,ROW()),"",SMALL(Manquants!E$2:E$900,ROW()-1)),"")</f>
        <v/>
      </c>
      <c r="B883" s="0" t="str">
        <f aca="false">IF(A883="","",VLOOKUP(A883,Manquants!E$1:F$900,2,0))</f>
        <v/>
      </c>
      <c r="C883" s="0" t="str">
        <f aca="false">IF(A883="","",SUMIFS(Manquants!AI:AI,Manquants!E:E,A883))</f>
        <v/>
      </c>
      <c r="J883" s="67" t="str">
        <f aca="false">IF($B883=J$1,$C883,"")</f>
        <v/>
      </c>
      <c r="N883" s="63" t="str">
        <f aca="false">IF($B883=N$1,$C883,"")</f>
        <v/>
      </c>
      <c r="R883" s="71" t="str">
        <f aca="false">IF($B883=R$1,$C883,"")</f>
        <v/>
      </c>
      <c r="V883" s="67" t="str">
        <f aca="false">IF($B883=V$1,$C883,"")</f>
        <v/>
      </c>
      <c r="Z883" s="63" t="str">
        <f aca="false">IF($B883=Z$1,$C883,"")</f>
        <v/>
      </c>
      <c r="AD883" s="71" t="str">
        <f aca="false">IF($B883=AD$1,$C883,"")</f>
        <v/>
      </c>
      <c r="AH883" s="67" t="str">
        <f aca="false">IF($B883=AH$1,$C883,"")</f>
        <v/>
      </c>
      <c r="AL883" s="63" t="str">
        <f aca="false">IF($B883=AL$1,$C883,"")</f>
        <v/>
      </c>
      <c r="AP883" s="71" t="str">
        <f aca="false">IF($B883=AP$1,$C883,"")</f>
        <v/>
      </c>
      <c r="AT883" s="67" t="str">
        <f aca="false">IF($B883=AT$1,$C883,"")</f>
        <v/>
      </c>
      <c r="AX883" s="63" t="str">
        <f aca="false">IF($B883=AX$1,$C883,"")</f>
        <v/>
      </c>
      <c r="BB883" s="71" t="str">
        <f aca="false">IF($B883=BB$1,$C883,"")</f>
        <v/>
      </c>
      <c r="BC883" s="75"/>
      <c r="BD883" s="75"/>
      <c r="BE883" s="75"/>
      <c r="BF883" s="67" t="str">
        <f aca="false">IF($B883=BF$1,$C883,"")</f>
        <v/>
      </c>
      <c r="BJ883" s="63" t="str">
        <f aca="false">IF($B883=BJ$1,$C883,"")</f>
        <v/>
      </c>
      <c r="BN883" s="6"/>
      <c r="BO883" s="2"/>
      <c r="BP883" s="2"/>
    </row>
    <row r="884" customFormat="false" ht="12.8" hidden="false" customHeight="false" outlineLevel="0" collapsed="false">
      <c r="A884" s="0" t="str">
        <f aca="false">IFERROR(IF(SMALL(Manquants!E$2:E$900,ROW()-1)=SMALL(Manquants!E$2:E$900,ROW()),"",SMALL(Manquants!E$2:E$900,ROW()-1)),"")</f>
        <v/>
      </c>
      <c r="B884" s="0" t="str">
        <f aca="false">IF(A884="","",VLOOKUP(A884,Manquants!E$1:F$900,2,0))</f>
        <v/>
      </c>
      <c r="C884" s="0" t="str">
        <f aca="false">IF(A884="","",SUMIFS(Manquants!AI:AI,Manquants!E:E,A884))</f>
        <v/>
      </c>
      <c r="J884" s="67" t="str">
        <f aca="false">IF($B884=J$1,$C884,"")</f>
        <v/>
      </c>
      <c r="N884" s="63" t="str">
        <f aca="false">IF($B884=N$1,$C884,"")</f>
        <v/>
      </c>
      <c r="R884" s="71" t="str">
        <f aca="false">IF($B884=R$1,$C884,"")</f>
        <v/>
      </c>
      <c r="V884" s="67" t="str">
        <f aca="false">IF($B884=V$1,$C884,"")</f>
        <v/>
      </c>
      <c r="Z884" s="63" t="str">
        <f aca="false">IF($B884=Z$1,$C884,"")</f>
        <v/>
      </c>
      <c r="AD884" s="71" t="str">
        <f aca="false">IF($B884=AD$1,$C884,"")</f>
        <v/>
      </c>
      <c r="AH884" s="67" t="str">
        <f aca="false">IF($B884=AH$1,$C884,"")</f>
        <v/>
      </c>
      <c r="AL884" s="63" t="str">
        <f aca="false">IF($B884=AL$1,$C884,"")</f>
        <v/>
      </c>
      <c r="AP884" s="71" t="str">
        <f aca="false">IF($B884=AP$1,$C884,"")</f>
        <v/>
      </c>
      <c r="AT884" s="67" t="str">
        <f aca="false">IF($B884=AT$1,$C884,"")</f>
        <v/>
      </c>
      <c r="AX884" s="63" t="str">
        <f aca="false">IF($B884=AX$1,$C884,"")</f>
        <v/>
      </c>
      <c r="BB884" s="71" t="str">
        <f aca="false">IF($B884=BB$1,$C884,"")</f>
        <v/>
      </c>
      <c r="BC884" s="75"/>
      <c r="BD884" s="75"/>
      <c r="BE884" s="75"/>
      <c r="BF884" s="67" t="str">
        <f aca="false">IF($B884=BF$1,$C884,"")</f>
        <v/>
      </c>
      <c r="BJ884" s="63" t="str">
        <f aca="false">IF($B884=BJ$1,$C884,"")</f>
        <v/>
      </c>
      <c r="BN884" s="6"/>
      <c r="BO884" s="2"/>
      <c r="BP884" s="2"/>
    </row>
    <row r="885" customFormat="false" ht="12.8" hidden="false" customHeight="false" outlineLevel="0" collapsed="false">
      <c r="A885" s="0" t="str">
        <f aca="false">IFERROR(IF(SMALL(Manquants!E$2:E$900,ROW()-1)=SMALL(Manquants!E$2:E$900,ROW()),"",SMALL(Manquants!E$2:E$900,ROW()-1)),"")</f>
        <v/>
      </c>
      <c r="B885" s="0" t="str">
        <f aca="false">IF(A885="","",VLOOKUP(A885,Manquants!E$1:F$900,2,0))</f>
        <v/>
      </c>
      <c r="C885" s="0" t="str">
        <f aca="false">IF(A885="","",SUMIFS(Manquants!AI:AI,Manquants!E:E,A885))</f>
        <v/>
      </c>
      <c r="J885" s="67" t="str">
        <f aca="false">IF($B885=J$1,$C885,"")</f>
        <v/>
      </c>
      <c r="N885" s="63" t="str">
        <f aca="false">IF($B885=N$1,$C885,"")</f>
        <v/>
      </c>
      <c r="R885" s="71" t="str">
        <f aca="false">IF($B885=R$1,$C885,"")</f>
        <v/>
      </c>
      <c r="V885" s="67" t="str">
        <f aca="false">IF($B885=V$1,$C885,"")</f>
        <v/>
      </c>
      <c r="Z885" s="63" t="str">
        <f aca="false">IF($B885=Z$1,$C885,"")</f>
        <v/>
      </c>
      <c r="AD885" s="71" t="str">
        <f aca="false">IF($B885=AD$1,$C885,"")</f>
        <v/>
      </c>
      <c r="AH885" s="67" t="str">
        <f aca="false">IF($B885=AH$1,$C885,"")</f>
        <v/>
      </c>
      <c r="AL885" s="63" t="str">
        <f aca="false">IF($B885=AL$1,$C885,"")</f>
        <v/>
      </c>
      <c r="AP885" s="71" t="str">
        <f aca="false">IF($B885=AP$1,$C885,"")</f>
        <v/>
      </c>
      <c r="AT885" s="67" t="str">
        <f aca="false">IF($B885=AT$1,$C885,"")</f>
        <v/>
      </c>
      <c r="AX885" s="63" t="str">
        <f aca="false">IF($B885=AX$1,$C885,"")</f>
        <v/>
      </c>
      <c r="BB885" s="71" t="str">
        <f aca="false">IF($B885=BB$1,$C885,"")</f>
        <v/>
      </c>
      <c r="BC885" s="75"/>
      <c r="BD885" s="75"/>
      <c r="BE885" s="75"/>
      <c r="BF885" s="67" t="str">
        <f aca="false">IF($B885=BF$1,$C885,"")</f>
        <v/>
      </c>
      <c r="BJ885" s="63" t="str">
        <f aca="false">IF($B885=BJ$1,$C885,"")</f>
        <v/>
      </c>
      <c r="BN885" s="6"/>
      <c r="BO885" s="2"/>
      <c r="BP885" s="2"/>
    </row>
    <row r="886" customFormat="false" ht="12.8" hidden="false" customHeight="false" outlineLevel="0" collapsed="false">
      <c r="A886" s="0" t="str">
        <f aca="false">IFERROR(IF(SMALL(Manquants!E$2:E$900,ROW()-1)=SMALL(Manquants!E$2:E$900,ROW()),"",SMALL(Manquants!E$2:E$900,ROW()-1)),"")</f>
        <v/>
      </c>
      <c r="B886" s="0" t="str">
        <f aca="false">IF(A886="","",VLOOKUP(A886,Manquants!E$1:F$900,2,0))</f>
        <v/>
      </c>
      <c r="C886" s="0" t="str">
        <f aca="false">IF(A886="","",SUMIFS(Manquants!AI:AI,Manquants!E:E,A886))</f>
        <v/>
      </c>
      <c r="J886" s="67" t="str">
        <f aca="false">IF($B886=J$1,$C886,"")</f>
        <v/>
      </c>
      <c r="N886" s="63" t="str">
        <f aca="false">IF($B886=N$1,$C886,"")</f>
        <v/>
      </c>
      <c r="R886" s="71" t="str">
        <f aca="false">IF($B886=R$1,$C886,"")</f>
        <v/>
      </c>
      <c r="V886" s="67" t="str">
        <f aca="false">IF($B886=V$1,$C886,"")</f>
        <v/>
      </c>
      <c r="Z886" s="63" t="str">
        <f aca="false">IF($B886=Z$1,$C886,"")</f>
        <v/>
      </c>
      <c r="AD886" s="71" t="str">
        <f aca="false">IF($B886=AD$1,$C886,"")</f>
        <v/>
      </c>
      <c r="AH886" s="67" t="str">
        <f aca="false">IF($B886=AH$1,$C886,"")</f>
        <v/>
      </c>
      <c r="AL886" s="63" t="str">
        <f aca="false">IF($B886=AL$1,$C886,"")</f>
        <v/>
      </c>
      <c r="AP886" s="71" t="str">
        <f aca="false">IF($B886=AP$1,$C886,"")</f>
        <v/>
      </c>
      <c r="AT886" s="67" t="str">
        <f aca="false">IF($B886=AT$1,$C886,"")</f>
        <v/>
      </c>
      <c r="AX886" s="63" t="str">
        <f aca="false">IF($B886=AX$1,$C886,"")</f>
        <v/>
      </c>
      <c r="BB886" s="71" t="str">
        <f aca="false">IF($B886=BB$1,$C886,"")</f>
        <v/>
      </c>
      <c r="BC886" s="75"/>
      <c r="BD886" s="75"/>
      <c r="BE886" s="75"/>
      <c r="BF886" s="67" t="str">
        <f aca="false">IF($B886=BF$1,$C886,"")</f>
        <v/>
      </c>
      <c r="BJ886" s="63" t="str">
        <f aca="false">IF($B886=BJ$1,$C886,"")</f>
        <v/>
      </c>
      <c r="BN886" s="6"/>
      <c r="BO886" s="2"/>
      <c r="BP886" s="2"/>
    </row>
    <row r="887" customFormat="false" ht="12.8" hidden="false" customHeight="false" outlineLevel="0" collapsed="false">
      <c r="A887" s="0" t="str">
        <f aca="false">IFERROR(IF(SMALL(Manquants!E$2:E$900,ROW()-1)=SMALL(Manquants!E$2:E$900,ROW()),"",SMALL(Manquants!E$2:E$900,ROW()-1)),"")</f>
        <v/>
      </c>
      <c r="B887" s="0" t="str">
        <f aca="false">IF(A887="","",VLOOKUP(A887,Manquants!E$1:F$900,2,0))</f>
        <v/>
      </c>
      <c r="C887" s="0" t="str">
        <f aca="false">IF(A887="","",SUMIFS(Manquants!AI:AI,Manquants!E:E,A887))</f>
        <v/>
      </c>
      <c r="J887" s="67" t="str">
        <f aca="false">IF($B887=J$1,$C887,"")</f>
        <v/>
      </c>
      <c r="N887" s="63" t="str">
        <f aca="false">IF($B887=N$1,$C887,"")</f>
        <v/>
      </c>
      <c r="R887" s="71" t="str">
        <f aca="false">IF($B887=R$1,$C887,"")</f>
        <v/>
      </c>
      <c r="V887" s="67" t="str">
        <f aca="false">IF($B887=V$1,$C887,"")</f>
        <v/>
      </c>
      <c r="Z887" s="63" t="str">
        <f aca="false">IF($B887=Z$1,$C887,"")</f>
        <v/>
      </c>
      <c r="AD887" s="71" t="str">
        <f aca="false">IF($B887=AD$1,$C887,"")</f>
        <v/>
      </c>
      <c r="AH887" s="67" t="str">
        <f aca="false">IF($B887=AH$1,$C887,"")</f>
        <v/>
      </c>
      <c r="AL887" s="63" t="str">
        <f aca="false">IF($B887=AL$1,$C887,"")</f>
        <v/>
      </c>
      <c r="AP887" s="71" t="str">
        <f aca="false">IF($B887=AP$1,$C887,"")</f>
        <v/>
      </c>
      <c r="AT887" s="67" t="str">
        <f aca="false">IF($B887=AT$1,$C887,"")</f>
        <v/>
      </c>
      <c r="AX887" s="63" t="str">
        <f aca="false">IF($B887=AX$1,$C887,"")</f>
        <v/>
      </c>
      <c r="BB887" s="71" t="str">
        <f aca="false">IF($B887=BB$1,$C887,"")</f>
        <v/>
      </c>
      <c r="BC887" s="75"/>
      <c r="BD887" s="75"/>
      <c r="BE887" s="75"/>
      <c r="BF887" s="67" t="str">
        <f aca="false">IF($B887=BF$1,$C887,"")</f>
        <v/>
      </c>
      <c r="BJ887" s="63" t="str">
        <f aca="false">IF($B887=BJ$1,$C887,"")</f>
        <v/>
      </c>
      <c r="BN887" s="6"/>
      <c r="BO887" s="2"/>
      <c r="BP887" s="2"/>
    </row>
    <row r="888" customFormat="false" ht="12.8" hidden="false" customHeight="false" outlineLevel="0" collapsed="false">
      <c r="A888" s="0" t="str">
        <f aca="false">IFERROR(IF(SMALL(Manquants!E$2:E$900,ROW()-1)=SMALL(Manquants!E$2:E$900,ROW()),"",SMALL(Manquants!E$2:E$900,ROW()-1)),"")</f>
        <v/>
      </c>
      <c r="B888" s="0" t="str">
        <f aca="false">IF(A888="","",VLOOKUP(A888,Manquants!E$1:F$900,2,0))</f>
        <v/>
      </c>
      <c r="C888" s="0" t="str">
        <f aca="false">IF(A888="","",SUMIFS(Manquants!AI:AI,Manquants!E:E,A888))</f>
        <v/>
      </c>
      <c r="J888" s="67" t="str">
        <f aca="false">IF($B888=J$1,$C888,"")</f>
        <v/>
      </c>
      <c r="N888" s="63" t="str">
        <f aca="false">IF($B888=N$1,$C888,"")</f>
        <v/>
      </c>
      <c r="R888" s="71" t="str">
        <f aca="false">IF($B888=R$1,$C888,"")</f>
        <v/>
      </c>
      <c r="V888" s="67" t="str">
        <f aca="false">IF($B888=V$1,$C888,"")</f>
        <v/>
      </c>
      <c r="Z888" s="63" t="str">
        <f aca="false">IF($B888=Z$1,$C888,"")</f>
        <v/>
      </c>
      <c r="AD888" s="71" t="str">
        <f aca="false">IF($B888=AD$1,$C888,"")</f>
        <v/>
      </c>
      <c r="AH888" s="67" t="str">
        <f aca="false">IF($B888=AH$1,$C888,"")</f>
        <v/>
      </c>
      <c r="AL888" s="63" t="str">
        <f aca="false">IF($B888=AL$1,$C888,"")</f>
        <v/>
      </c>
      <c r="AP888" s="71" t="str">
        <f aca="false">IF($B888=AP$1,$C888,"")</f>
        <v/>
      </c>
      <c r="AT888" s="67" t="str">
        <f aca="false">IF($B888=AT$1,$C888,"")</f>
        <v/>
      </c>
      <c r="AX888" s="63" t="str">
        <f aca="false">IF($B888=AX$1,$C888,"")</f>
        <v/>
      </c>
      <c r="BB888" s="71" t="str">
        <f aca="false">IF($B888=BB$1,$C888,"")</f>
        <v/>
      </c>
      <c r="BC888" s="75"/>
      <c r="BD888" s="75"/>
      <c r="BE888" s="75"/>
      <c r="BF888" s="67" t="str">
        <f aca="false">IF($B888=BF$1,$C888,"")</f>
        <v/>
      </c>
      <c r="BJ888" s="63" t="str">
        <f aca="false">IF($B888=BJ$1,$C888,"")</f>
        <v/>
      </c>
      <c r="BN888" s="6"/>
      <c r="BO888" s="2"/>
      <c r="BP888" s="2"/>
    </row>
    <row r="889" customFormat="false" ht="12.8" hidden="false" customHeight="false" outlineLevel="0" collapsed="false">
      <c r="A889" s="0" t="str">
        <f aca="false">IFERROR(IF(SMALL(Manquants!E$2:E$900,ROW()-1)=SMALL(Manquants!E$2:E$900,ROW()),"",SMALL(Manquants!E$2:E$900,ROW()-1)),"")</f>
        <v/>
      </c>
      <c r="B889" s="0" t="str">
        <f aca="false">IF(A889="","",VLOOKUP(A889,Manquants!E$1:F$900,2,0))</f>
        <v/>
      </c>
      <c r="C889" s="0" t="str">
        <f aca="false">IF(A889="","",SUMIFS(Manquants!AI:AI,Manquants!E:E,A889))</f>
        <v/>
      </c>
      <c r="J889" s="67" t="str">
        <f aca="false">IF($B889=J$1,$C889,"")</f>
        <v/>
      </c>
      <c r="N889" s="63" t="str">
        <f aca="false">IF($B889=N$1,$C889,"")</f>
        <v/>
      </c>
      <c r="R889" s="71" t="str">
        <f aca="false">IF($B889=R$1,$C889,"")</f>
        <v/>
      </c>
      <c r="V889" s="67" t="str">
        <f aca="false">IF($B889=V$1,$C889,"")</f>
        <v/>
      </c>
      <c r="Z889" s="63" t="str">
        <f aca="false">IF($B889=Z$1,$C889,"")</f>
        <v/>
      </c>
      <c r="AD889" s="71" t="str">
        <f aca="false">IF($B889=AD$1,$C889,"")</f>
        <v/>
      </c>
      <c r="AH889" s="67" t="str">
        <f aca="false">IF($B889=AH$1,$C889,"")</f>
        <v/>
      </c>
      <c r="AL889" s="63" t="str">
        <f aca="false">IF($B889=AL$1,$C889,"")</f>
        <v/>
      </c>
      <c r="AP889" s="71" t="str">
        <f aca="false">IF($B889=AP$1,$C889,"")</f>
        <v/>
      </c>
      <c r="AT889" s="67" t="str">
        <f aca="false">IF($B889=AT$1,$C889,"")</f>
        <v/>
      </c>
      <c r="AX889" s="63" t="str">
        <f aca="false">IF($B889=AX$1,$C889,"")</f>
        <v/>
      </c>
      <c r="BB889" s="71" t="str">
        <f aca="false">IF($B889=BB$1,$C889,"")</f>
        <v/>
      </c>
      <c r="BC889" s="75"/>
      <c r="BD889" s="75"/>
      <c r="BE889" s="75"/>
      <c r="BF889" s="67" t="str">
        <f aca="false">IF($B889=BF$1,$C889,"")</f>
        <v/>
      </c>
      <c r="BJ889" s="63" t="str">
        <f aca="false">IF($B889=BJ$1,$C889,"")</f>
        <v/>
      </c>
      <c r="BN889" s="6"/>
      <c r="BO889" s="2"/>
      <c r="BP889" s="2"/>
    </row>
    <row r="890" customFormat="false" ht="12.8" hidden="false" customHeight="false" outlineLevel="0" collapsed="false">
      <c r="A890" s="0" t="str">
        <f aca="false">IFERROR(IF(SMALL(Manquants!E$2:E$900,ROW()-1)=SMALL(Manquants!E$2:E$900,ROW()),"",SMALL(Manquants!E$2:E$900,ROW()-1)),"")</f>
        <v/>
      </c>
      <c r="B890" s="0" t="str">
        <f aca="false">IF(A890="","",VLOOKUP(A890,Manquants!E$1:F$900,2,0))</f>
        <v/>
      </c>
      <c r="C890" s="0" t="str">
        <f aca="false">IF(A890="","",SUMIFS(Manquants!AI:AI,Manquants!E:E,A890))</f>
        <v/>
      </c>
      <c r="J890" s="67" t="str">
        <f aca="false">IF($B890=J$1,$C890,"")</f>
        <v/>
      </c>
      <c r="N890" s="63" t="str">
        <f aca="false">IF($B890=N$1,$C890,"")</f>
        <v/>
      </c>
      <c r="R890" s="71" t="str">
        <f aca="false">IF($B890=R$1,$C890,"")</f>
        <v/>
      </c>
      <c r="V890" s="67" t="str">
        <f aca="false">IF($B890=V$1,$C890,"")</f>
        <v/>
      </c>
      <c r="Z890" s="63" t="str">
        <f aca="false">IF($B890=Z$1,$C890,"")</f>
        <v/>
      </c>
      <c r="AD890" s="71" t="str">
        <f aca="false">IF($B890=AD$1,$C890,"")</f>
        <v/>
      </c>
      <c r="AH890" s="67" t="str">
        <f aca="false">IF($B890=AH$1,$C890,"")</f>
        <v/>
      </c>
      <c r="AL890" s="63" t="str">
        <f aca="false">IF($B890=AL$1,$C890,"")</f>
        <v/>
      </c>
      <c r="AP890" s="71" t="str">
        <f aca="false">IF($B890=AP$1,$C890,"")</f>
        <v/>
      </c>
      <c r="AT890" s="67" t="str">
        <f aca="false">IF($B890=AT$1,$C890,"")</f>
        <v/>
      </c>
      <c r="AX890" s="63" t="str">
        <f aca="false">IF($B890=AX$1,$C890,"")</f>
        <v/>
      </c>
      <c r="BB890" s="71" t="str">
        <f aca="false">IF($B890=BB$1,$C890,"")</f>
        <v/>
      </c>
      <c r="BC890" s="75"/>
      <c r="BD890" s="75"/>
      <c r="BE890" s="75"/>
      <c r="BF890" s="67" t="str">
        <f aca="false">IF($B890=BF$1,$C890,"")</f>
        <v/>
      </c>
      <c r="BJ890" s="63" t="str">
        <f aca="false">IF($B890=BJ$1,$C890,"")</f>
        <v/>
      </c>
      <c r="BN890" s="6"/>
      <c r="BO890" s="2"/>
      <c r="BP890" s="2"/>
    </row>
    <row r="891" customFormat="false" ht="12.8" hidden="false" customHeight="false" outlineLevel="0" collapsed="false">
      <c r="A891" s="0" t="str">
        <f aca="false">IFERROR(IF(SMALL(Manquants!E$2:E$900,ROW()-1)=SMALL(Manquants!E$2:E$900,ROW()),"",SMALL(Manquants!E$2:E$900,ROW()-1)),"")</f>
        <v/>
      </c>
      <c r="B891" s="0" t="str">
        <f aca="false">IF(A891="","",VLOOKUP(A891,Manquants!E$1:F$900,2,0))</f>
        <v/>
      </c>
      <c r="C891" s="0" t="str">
        <f aca="false">IF(A891="","",SUMIFS(Manquants!AI:AI,Manquants!E:E,A891))</f>
        <v/>
      </c>
      <c r="J891" s="67" t="str">
        <f aca="false">IF($B891=J$1,$C891,"")</f>
        <v/>
      </c>
      <c r="N891" s="63" t="str">
        <f aca="false">IF($B891=N$1,$C891,"")</f>
        <v/>
      </c>
      <c r="R891" s="71" t="str">
        <f aca="false">IF($B891=R$1,$C891,"")</f>
        <v/>
      </c>
      <c r="V891" s="67" t="str">
        <f aca="false">IF($B891=V$1,$C891,"")</f>
        <v/>
      </c>
      <c r="Z891" s="63" t="str">
        <f aca="false">IF($B891=Z$1,$C891,"")</f>
        <v/>
      </c>
      <c r="AD891" s="71" t="str">
        <f aca="false">IF($B891=AD$1,$C891,"")</f>
        <v/>
      </c>
      <c r="AH891" s="67" t="str">
        <f aca="false">IF($B891=AH$1,$C891,"")</f>
        <v/>
      </c>
      <c r="AL891" s="63" t="str">
        <f aca="false">IF($B891=AL$1,$C891,"")</f>
        <v/>
      </c>
      <c r="AP891" s="71" t="str">
        <f aca="false">IF($B891=AP$1,$C891,"")</f>
        <v/>
      </c>
      <c r="AT891" s="67" t="str">
        <f aca="false">IF($B891=AT$1,$C891,"")</f>
        <v/>
      </c>
      <c r="AX891" s="63" t="str">
        <f aca="false">IF($B891=AX$1,$C891,"")</f>
        <v/>
      </c>
      <c r="BB891" s="71" t="str">
        <f aca="false">IF($B891=BB$1,$C891,"")</f>
        <v/>
      </c>
      <c r="BC891" s="75"/>
      <c r="BD891" s="75"/>
      <c r="BE891" s="75"/>
      <c r="BF891" s="67" t="str">
        <f aca="false">IF($B891=BF$1,$C891,"")</f>
        <v/>
      </c>
      <c r="BJ891" s="63" t="str">
        <f aca="false">IF($B891=BJ$1,$C891,"")</f>
        <v/>
      </c>
      <c r="BN891" s="6"/>
      <c r="BO891" s="2"/>
      <c r="BP891" s="2"/>
    </row>
    <row r="892" customFormat="false" ht="12.8" hidden="false" customHeight="false" outlineLevel="0" collapsed="false">
      <c r="A892" s="0" t="str">
        <f aca="false">IFERROR(IF(SMALL(Manquants!E$2:E$900,ROW()-1)=SMALL(Manquants!E$2:E$900,ROW()),"",SMALL(Manquants!E$2:E$900,ROW()-1)),"")</f>
        <v/>
      </c>
      <c r="B892" s="0" t="str">
        <f aca="false">IF(A892="","",VLOOKUP(A892,Manquants!E$1:F$900,2,0))</f>
        <v/>
      </c>
      <c r="C892" s="0" t="str">
        <f aca="false">IF(A892="","",SUMIFS(Manquants!AI:AI,Manquants!E:E,A892))</f>
        <v/>
      </c>
      <c r="J892" s="67" t="str">
        <f aca="false">IF($B892=J$1,$C892,"")</f>
        <v/>
      </c>
      <c r="N892" s="63" t="str">
        <f aca="false">IF($B892=N$1,$C892,"")</f>
        <v/>
      </c>
      <c r="R892" s="71" t="str">
        <f aca="false">IF($B892=R$1,$C892,"")</f>
        <v/>
      </c>
      <c r="V892" s="67" t="str">
        <f aca="false">IF($B892=V$1,$C892,"")</f>
        <v/>
      </c>
      <c r="Z892" s="63" t="str">
        <f aca="false">IF($B892=Z$1,$C892,"")</f>
        <v/>
      </c>
      <c r="AD892" s="71" t="str">
        <f aca="false">IF($B892=AD$1,$C892,"")</f>
        <v/>
      </c>
      <c r="AH892" s="67" t="str">
        <f aca="false">IF($B892=AH$1,$C892,"")</f>
        <v/>
      </c>
      <c r="AL892" s="63" t="str">
        <f aca="false">IF($B892=AL$1,$C892,"")</f>
        <v/>
      </c>
      <c r="AP892" s="71" t="str">
        <f aca="false">IF($B892=AP$1,$C892,"")</f>
        <v/>
      </c>
      <c r="AT892" s="67" t="str">
        <f aca="false">IF($B892=AT$1,$C892,"")</f>
        <v/>
      </c>
      <c r="AX892" s="63" t="str">
        <f aca="false">IF($B892=AX$1,$C892,"")</f>
        <v/>
      </c>
      <c r="BB892" s="71" t="str">
        <f aca="false">IF($B892=BB$1,$C892,"")</f>
        <v/>
      </c>
      <c r="BC892" s="75"/>
      <c r="BD892" s="75"/>
      <c r="BE892" s="75"/>
      <c r="BF892" s="67" t="str">
        <f aca="false">IF($B892=BF$1,$C892,"")</f>
        <v/>
      </c>
      <c r="BJ892" s="63" t="str">
        <f aca="false">IF($B892=BJ$1,$C892,"")</f>
        <v/>
      </c>
      <c r="BN892" s="6"/>
      <c r="BO892" s="2"/>
      <c r="BP892" s="2"/>
    </row>
    <row r="893" customFormat="false" ht="12.8" hidden="false" customHeight="false" outlineLevel="0" collapsed="false">
      <c r="A893" s="0" t="str">
        <f aca="false">IFERROR(IF(SMALL(Manquants!E$2:E$900,ROW()-1)=SMALL(Manquants!E$2:E$900,ROW()),"",SMALL(Manquants!E$2:E$900,ROW()-1)),"")</f>
        <v/>
      </c>
      <c r="B893" s="0" t="str">
        <f aca="false">IF(A893="","",VLOOKUP(A893,Manquants!E$1:F$900,2,0))</f>
        <v/>
      </c>
      <c r="C893" s="0" t="str">
        <f aca="false">IF(A893="","",SUMIFS(Manquants!AI:AI,Manquants!E:E,A893))</f>
        <v/>
      </c>
      <c r="J893" s="67" t="str">
        <f aca="false">IF($B893=J$1,$C893,"")</f>
        <v/>
      </c>
      <c r="N893" s="63" t="str">
        <f aca="false">IF($B893=N$1,$C893,"")</f>
        <v/>
      </c>
      <c r="R893" s="71" t="str">
        <f aca="false">IF($B893=R$1,$C893,"")</f>
        <v/>
      </c>
      <c r="V893" s="67" t="str">
        <f aca="false">IF($B893=V$1,$C893,"")</f>
        <v/>
      </c>
      <c r="Z893" s="63" t="str">
        <f aca="false">IF($B893=Z$1,$C893,"")</f>
        <v/>
      </c>
      <c r="AD893" s="71" t="str">
        <f aca="false">IF($B893=AD$1,$C893,"")</f>
        <v/>
      </c>
      <c r="AH893" s="67" t="str">
        <f aca="false">IF($B893=AH$1,$C893,"")</f>
        <v/>
      </c>
      <c r="AL893" s="63" t="str">
        <f aca="false">IF($B893=AL$1,$C893,"")</f>
        <v/>
      </c>
      <c r="AP893" s="71" t="str">
        <f aca="false">IF($B893=AP$1,$C893,"")</f>
        <v/>
      </c>
      <c r="AT893" s="67" t="str">
        <f aca="false">IF($B893=AT$1,$C893,"")</f>
        <v/>
      </c>
      <c r="AX893" s="63" t="str">
        <f aca="false">IF($B893=AX$1,$C893,"")</f>
        <v/>
      </c>
      <c r="BB893" s="71" t="str">
        <f aca="false">IF($B893=BB$1,$C893,"")</f>
        <v/>
      </c>
      <c r="BC893" s="75"/>
      <c r="BD893" s="75"/>
      <c r="BE893" s="75"/>
      <c r="BF893" s="67" t="str">
        <f aca="false">IF($B893=BF$1,$C893,"")</f>
        <v/>
      </c>
      <c r="BJ893" s="63" t="str">
        <f aca="false">IF($B893=BJ$1,$C893,"")</f>
        <v/>
      </c>
      <c r="BN893" s="6"/>
      <c r="BO893" s="2"/>
      <c r="BP893" s="2"/>
    </row>
    <row r="894" customFormat="false" ht="12.8" hidden="false" customHeight="false" outlineLevel="0" collapsed="false">
      <c r="A894" s="0" t="str">
        <f aca="false">IFERROR(IF(SMALL(Manquants!E$2:E$900,ROW()-1)=SMALL(Manquants!E$2:E$900,ROW()),"",SMALL(Manquants!E$2:E$900,ROW()-1)),"")</f>
        <v/>
      </c>
      <c r="B894" s="0" t="str">
        <f aca="false">IF(A894="","",VLOOKUP(A894,Manquants!E$1:F$900,2,0))</f>
        <v/>
      </c>
      <c r="C894" s="0" t="str">
        <f aca="false">IF(A894="","",SUMIFS(Manquants!AI:AI,Manquants!E:E,A894))</f>
        <v/>
      </c>
      <c r="J894" s="67" t="str">
        <f aca="false">IF($B894=J$1,$C894,"")</f>
        <v/>
      </c>
      <c r="N894" s="63" t="str">
        <f aca="false">IF($B894=N$1,$C894,"")</f>
        <v/>
      </c>
      <c r="R894" s="71" t="str">
        <f aca="false">IF($B894=R$1,$C894,"")</f>
        <v/>
      </c>
      <c r="V894" s="67" t="str">
        <f aca="false">IF($B894=V$1,$C894,"")</f>
        <v/>
      </c>
      <c r="Z894" s="63" t="str">
        <f aca="false">IF($B894=Z$1,$C894,"")</f>
        <v/>
      </c>
      <c r="AD894" s="71" t="str">
        <f aca="false">IF($B894=AD$1,$C894,"")</f>
        <v/>
      </c>
      <c r="AH894" s="67" t="str">
        <f aca="false">IF($B894=AH$1,$C894,"")</f>
        <v/>
      </c>
      <c r="AL894" s="63" t="str">
        <f aca="false">IF($B894=AL$1,$C894,"")</f>
        <v/>
      </c>
      <c r="AP894" s="71" t="str">
        <f aca="false">IF($B894=AP$1,$C894,"")</f>
        <v/>
      </c>
      <c r="AT894" s="67" t="str">
        <f aca="false">IF($B894=AT$1,$C894,"")</f>
        <v/>
      </c>
      <c r="AX894" s="63" t="str">
        <f aca="false">IF($B894=AX$1,$C894,"")</f>
        <v/>
      </c>
      <c r="BB894" s="71" t="str">
        <f aca="false">IF($B894=BB$1,$C894,"")</f>
        <v/>
      </c>
      <c r="BC894" s="75"/>
      <c r="BD894" s="75"/>
      <c r="BE894" s="75"/>
      <c r="BF894" s="67" t="str">
        <f aca="false">IF($B894=BF$1,$C894,"")</f>
        <v/>
      </c>
      <c r="BJ894" s="63" t="str">
        <f aca="false">IF($B894=BJ$1,$C894,"")</f>
        <v/>
      </c>
      <c r="BN894" s="6"/>
      <c r="BO894" s="2"/>
      <c r="BP894" s="2"/>
    </row>
    <row r="895" customFormat="false" ht="12.8" hidden="false" customHeight="false" outlineLevel="0" collapsed="false">
      <c r="A895" s="0" t="str">
        <f aca="false">IFERROR(IF(SMALL(Manquants!E$2:E$900,ROW()-1)=SMALL(Manquants!E$2:E$900,ROW()),"",SMALL(Manquants!E$2:E$900,ROW()-1)),"")</f>
        <v/>
      </c>
      <c r="B895" s="0" t="str">
        <f aca="false">IF(A895="","",VLOOKUP(A895,Manquants!E$1:F$900,2,0))</f>
        <v/>
      </c>
      <c r="C895" s="0" t="str">
        <f aca="false">IF(A895="","",SUMIFS(Manquants!AI:AI,Manquants!E:E,A895))</f>
        <v/>
      </c>
      <c r="J895" s="67" t="str">
        <f aca="false">IF($B895=J$1,$C895,"")</f>
        <v/>
      </c>
      <c r="N895" s="63" t="str">
        <f aca="false">IF($B895=N$1,$C895,"")</f>
        <v/>
      </c>
      <c r="R895" s="71" t="str">
        <f aca="false">IF($B895=R$1,$C895,"")</f>
        <v/>
      </c>
      <c r="V895" s="67" t="str">
        <f aca="false">IF($B895=V$1,$C895,"")</f>
        <v/>
      </c>
      <c r="Z895" s="63" t="str">
        <f aca="false">IF($B895=Z$1,$C895,"")</f>
        <v/>
      </c>
      <c r="AD895" s="71" t="str">
        <f aca="false">IF($B895=AD$1,$C895,"")</f>
        <v/>
      </c>
      <c r="AH895" s="67" t="str">
        <f aca="false">IF($B895=AH$1,$C895,"")</f>
        <v/>
      </c>
      <c r="AL895" s="63" t="str">
        <f aca="false">IF($B895=AL$1,$C895,"")</f>
        <v/>
      </c>
      <c r="AP895" s="71" t="str">
        <f aca="false">IF($B895=AP$1,$C895,"")</f>
        <v/>
      </c>
      <c r="AT895" s="67" t="str">
        <f aca="false">IF($B895=AT$1,$C895,"")</f>
        <v/>
      </c>
      <c r="AX895" s="63" t="str">
        <f aca="false">IF($B895=AX$1,$C895,"")</f>
        <v/>
      </c>
      <c r="BB895" s="71" t="str">
        <f aca="false">IF($B895=BB$1,$C895,"")</f>
        <v/>
      </c>
      <c r="BC895" s="75"/>
      <c r="BD895" s="75"/>
      <c r="BE895" s="75"/>
      <c r="BF895" s="67" t="str">
        <f aca="false">IF($B895=BF$1,$C895,"")</f>
        <v/>
      </c>
      <c r="BJ895" s="63" t="str">
        <f aca="false">IF($B895=BJ$1,$C895,"")</f>
        <v/>
      </c>
      <c r="BN895" s="6"/>
      <c r="BO895" s="2"/>
      <c r="BP895" s="2"/>
    </row>
    <row r="896" customFormat="false" ht="12.8" hidden="false" customHeight="false" outlineLevel="0" collapsed="false">
      <c r="A896" s="0" t="str">
        <f aca="false">IFERROR(IF(SMALL(Manquants!E$2:E$900,ROW()-1)=SMALL(Manquants!E$2:E$900,ROW()),"",SMALL(Manquants!E$2:E$900,ROW()-1)),"")</f>
        <v/>
      </c>
      <c r="B896" s="0" t="str">
        <f aca="false">IF(A896="","",VLOOKUP(A896,Manquants!E$1:F$900,2,0))</f>
        <v/>
      </c>
      <c r="C896" s="0" t="str">
        <f aca="false">IF(A896="","",SUMIFS(Manquants!AI:AI,Manquants!E:E,A896))</f>
        <v/>
      </c>
      <c r="J896" s="67" t="str">
        <f aca="false">IF($B896=J$1,$C896,"")</f>
        <v/>
      </c>
      <c r="N896" s="63" t="str">
        <f aca="false">IF($B896=N$1,$C896,"")</f>
        <v/>
      </c>
      <c r="R896" s="71" t="str">
        <f aca="false">IF($B896=R$1,$C896,"")</f>
        <v/>
      </c>
      <c r="V896" s="67" t="str">
        <f aca="false">IF($B896=V$1,$C896,"")</f>
        <v/>
      </c>
      <c r="Z896" s="63" t="str">
        <f aca="false">IF($B896=Z$1,$C896,"")</f>
        <v/>
      </c>
      <c r="AD896" s="71" t="str">
        <f aca="false">IF($B896=AD$1,$C896,"")</f>
        <v/>
      </c>
      <c r="AH896" s="67" t="str">
        <f aca="false">IF($B896=AH$1,$C896,"")</f>
        <v/>
      </c>
      <c r="AL896" s="63" t="str">
        <f aca="false">IF($B896=AL$1,$C896,"")</f>
        <v/>
      </c>
      <c r="AP896" s="71" t="str">
        <f aca="false">IF($B896=AP$1,$C896,"")</f>
        <v/>
      </c>
      <c r="AT896" s="67" t="str">
        <f aca="false">IF($B896=AT$1,$C896,"")</f>
        <v/>
      </c>
      <c r="AX896" s="63" t="str">
        <f aca="false">IF($B896=AX$1,$C896,"")</f>
        <v/>
      </c>
      <c r="BB896" s="71" t="str">
        <f aca="false">IF($B896=BB$1,$C896,"")</f>
        <v/>
      </c>
      <c r="BC896" s="75"/>
      <c r="BD896" s="75"/>
      <c r="BE896" s="75"/>
      <c r="BF896" s="67" t="str">
        <f aca="false">IF($B896=BF$1,$C896,"")</f>
        <v/>
      </c>
      <c r="BJ896" s="63" t="str">
        <f aca="false">IF($B896=BJ$1,$C896,"")</f>
        <v/>
      </c>
      <c r="BN896" s="6"/>
      <c r="BO896" s="2"/>
      <c r="BP896" s="2"/>
    </row>
    <row r="897" customFormat="false" ht="12.8" hidden="false" customHeight="false" outlineLevel="0" collapsed="false">
      <c r="A897" s="0" t="str">
        <f aca="false">IFERROR(IF(SMALL(Manquants!E$2:E$900,ROW()-1)=SMALL(Manquants!E$2:E$900,ROW()),"",SMALL(Manquants!E$2:E$900,ROW()-1)),"")</f>
        <v/>
      </c>
      <c r="B897" s="0" t="str">
        <f aca="false">IF(A897="","",VLOOKUP(A897,Manquants!E$1:F$900,2,0))</f>
        <v/>
      </c>
      <c r="C897" s="0" t="str">
        <f aca="false">IF(A897="","",SUMIFS(Manquants!AI:AI,Manquants!E:E,A897))</f>
        <v/>
      </c>
      <c r="J897" s="67" t="str">
        <f aca="false">IF($B897=J$1,$C897,"")</f>
        <v/>
      </c>
      <c r="N897" s="63" t="str">
        <f aca="false">IF($B897=N$1,$C897,"")</f>
        <v/>
      </c>
      <c r="R897" s="71" t="str">
        <f aca="false">IF($B897=R$1,$C897,"")</f>
        <v/>
      </c>
      <c r="V897" s="67" t="str">
        <f aca="false">IF($B897=V$1,$C897,"")</f>
        <v/>
      </c>
      <c r="Z897" s="63" t="str">
        <f aca="false">IF($B897=Z$1,$C897,"")</f>
        <v/>
      </c>
      <c r="AD897" s="71" t="str">
        <f aca="false">IF($B897=AD$1,$C897,"")</f>
        <v/>
      </c>
      <c r="AH897" s="67" t="str">
        <f aca="false">IF($B897=AH$1,$C897,"")</f>
        <v/>
      </c>
      <c r="AL897" s="63" t="str">
        <f aca="false">IF($B897=AL$1,$C897,"")</f>
        <v/>
      </c>
      <c r="AP897" s="71" t="str">
        <f aca="false">IF($B897=AP$1,$C897,"")</f>
        <v/>
      </c>
      <c r="AT897" s="67" t="str">
        <f aca="false">IF($B897=AT$1,$C897,"")</f>
        <v/>
      </c>
      <c r="AX897" s="63" t="str">
        <f aca="false">IF($B897=AX$1,$C897,"")</f>
        <v/>
      </c>
      <c r="BB897" s="71" t="str">
        <f aca="false">IF($B897=BB$1,$C897,"")</f>
        <v/>
      </c>
      <c r="BC897" s="75"/>
      <c r="BD897" s="75"/>
      <c r="BE897" s="75"/>
      <c r="BF897" s="67" t="str">
        <f aca="false">IF($B897=BF$1,$C897,"")</f>
        <v/>
      </c>
      <c r="BJ897" s="63" t="str">
        <f aca="false">IF($B897=BJ$1,$C897,"")</f>
        <v/>
      </c>
      <c r="BN897" s="6"/>
      <c r="BO897" s="2"/>
      <c r="BP897" s="2"/>
    </row>
    <row r="898" customFormat="false" ht="12.8" hidden="false" customHeight="false" outlineLevel="0" collapsed="false">
      <c r="A898" s="0" t="str">
        <f aca="false">IFERROR(IF(SMALL(Manquants!E$2:E$900,ROW()-1)=SMALL(Manquants!E$2:E$900,ROW()),"",SMALL(Manquants!E$2:E$900,ROW()-1)),"")</f>
        <v/>
      </c>
      <c r="B898" s="0" t="str">
        <f aca="false">IF(A898="","",VLOOKUP(A898,Manquants!E$1:F$900,2,0))</f>
        <v/>
      </c>
      <c r="C898" s="0" t="str">
        <f aca="false">IF(A898="","",SUMIFS(Manquants!AI:AI,Manquants!E:E,A898))</f>
        <v/>
      </c>
      <c r="J898" s="67" t="str">
        <f aca="false">IF($B898=J$1,$C898,"")</f>
        <v/>
      </c>
      <c r="N898" s="63" t="str">
        <f aca="false">IF($B898=N$1,$C898,"")</f>
        <v/>
      </c>
      <c r="R898" s="71" t="str">
        <f aca="false">IF($B898=R$1,$C898,"")</f>
        <v/>
      </c>
      <c r="V898" s="67" t="str">
        <f aca="false">IF($B898=V$1,$C898,"")</f>
        <v/>
      </c>
      <c r="Z898" s="63" t="str">
        <f aca="false">IF($B898=Z$1,$C898,"")</f>
        <v/>
      </c>
      <c r="AD898" s="71" t="str">
        <f aca="false">IF($B898=AD$1,$C898,"")</f>
        <v/>
      </c>
      <c r="AH898" s="67" t="str">
        <f aca="false">IF($B898=AH$1,$C898,"")</f>
        <v/>
      </c>
      <c r="AL898" s="63" t="str">
        <f aca="false">IF($B898=AL$1,$C898,"")</f>
        <v/>
      </c>
      <c r="AP898" s="71" t="str">
        <f aca="false">IF($B898=AP$1,$C898,"")</f>
        <v/>
      </c>
      <c r="AT898" s="67" t="str">
        <f aca="false">IF($B898=AT$1,$C898,"")</f>
        <v/>
      </c>
      <c r="AX898" s="63" t="str">
        <f aca="false">IF($B898=AX$1,$C898,"")</f>
        <v/>
      </c>
      <c r="BB898" s="71" t="str">
        <f aca="false">IF($B898=BB$1,$C898,"")</f>
        <v/>
      </c>
      <c r="BC898" s="75"/>
      <c r="BD898" s="75"/>
      <c r="BE898" s="75"/>
      <c r="BF898" s="67" t="str">
        <f aca="false">IF($B898=BF$1,$C898,"")</f>
        <v/>
      </c>
      <c r="BJ898" s="63" t="str">
        <f aca="false">IF($B898=BJ$1,$C898,"")</f>
        <v/>
      </c>
      <c r="BN898" s="6"/>
      <c r="BO898" s="2"/>
      <c r="BP898" s="2"/>
    </row>
    <row r="899" customFormat="false" ht="12.8" hidden="false" customHeight="false" outlineLevel="0" collapsed="false">
      <c r="A899" s="0" t="str">
        <f aca="false">IFERROR(IF(SMALL(Manquants!E$2:E$900,ROW()-1)=SMALL(Manquants!E$2:E$900,ROW()),"",SMALL(Manquants!E$2:E$900,ROW()-1)),"")</f>
        <v/>
      </c>
      <c r="B899" s="0" t="str">
        <f aca="false">IF(A899="","",VLOOKUP(A899,Manquants!E$1:F$900,2,0))</f>
        <v/>
      </c>
      <c r="C899" s="0" t="str">
        <f aca="false">IF(A899="","",SUMIFS(Manquants!AI:AI,Manquants!E:E,A899))</f>
        <v/>
      </c>
      <c r="J899" s="67" t="str">
        <f aca="false">IF($B899=J$1,$C899,"")</f>
        <v/>
      </c>
      <c r="N899" s="63" t="str">
        <f aca="false">IF($B899=N$1,$C899,"")</f>
        <v/>
      </c>
      <c r="R899" s="71" t="str">
        <f aca="false">IF($B899=R$1,$C899,"")</f>
        <v/>
      </c>
      <c r="V899" s="67" t="str">
        <f aca="false">IF($B899=V$1,$C899,"")</f>
        <v/>
      </c>
      <c r="Z899" s="63" t="str">
        <f aca="false">IF($B899=Z$1,$C899,"")</f>
        <v/>
      </c>
      <c r="AD899" s="71" t="str">
        <f aca="false">IF($B899=AD$1,$C899,"")</f>
        <v/>
      </c>
      <c r="AH899" s="67" t="str">
        <f aca="false">IF($B899=AH$1,$C899,"")</f>
        <v/>
      </c>
      <c r="AL899" s="63" t="str">
        <f aca="false">IF($B899=AL$1,$C899,"")</f>
        <v/>
      </c>
      <c r="AP899" s="71" t="str">
        <f aca="false">IF($B899=AP$1,$C899,"")</f>
        <v/>
      </c>
      <c r="AT899" s="67" t="str">
        <f aca="false">IF($B899=AT$1,$C899,"")</f>
        <v/>
      </c>
      <c r="AX899" s="63" t="str">
        <f aca="false">IF($B899=AX$1,$C899,"")</f>
        <v/>
      </c>
      <c r="BB899" s="71" t="str">
        <f aca="false">IF($B899=BB$1,$C899,"")</f>
        <v/>
      </c>
      <c r="BC899" s="75"/>
      <c r="BD899" s="75"/>
      <c r="BE899" s="75"/>
      <c r="BF899" s="67" t="str">
        <f aca="false">IF($B899=BF$1,$C899,"")</f>
        <v/>
      </c>
      <c r="BJ899" s="63" t="str">
        <f aca="false">IF($B899=BJ$1,$C899,"")</f>
        <v/>
      </c>
      <c r="BN899" s="6"/>
      <c r="BO899" s="2"/>
      <c r="BP899" s="2"/>
    </row>
    <row r="900" customFormat="false" ht="12.8" hidden="false" customHeight="false" outlineLevel="0" collapsed="false">
      <c r="A900" s="0" t="str">
        <f aca="false">IFERROR(IF(SMALL(Manquants!E$2:E$900,ROW()-1)=SMALL(Manquants!E$2:E$900,ROW()),"",SMALL(Manquants!E$2:E$900,ROW()-1)),"")</f>
        <v/>
      </c>
      <c r="B900" s="0" t="str">
        <f aca="false">IF(A900="","",VLOOKUP(A900,Manquants!E$1:F$900,2,0))</f>
        <v/>
      </c>
      <c r="C900" s="0" t="str">
        <f aca="false">IF(A900="","",SUMIFS(Manquants!AI:AI,Manquants!E:E,A900))</f>
        <v/>
      </c>
      <c r="J900" s="67" t="str">
        <f aca="false">IF($B900=J$1,$C900,"")</f>
        <v/>
      </c>
      <c r="N900" s="63" t="str">
        <f aca="false">IF($B900=N$1,$C900,"")</f>
        <v/>
      </c>
      <c r="R900" s="71" t="str">
        <f aca="false">IF($B900=R$1,$C900,"")</f>
        <v/>
      </c>
      <c r="V900" s="67" t="str">
        <f aca="false">IF($B900=V$1,$C900,"")</f>
        <v/>
      </c>
      <c r="Z900" s="63" t="str">
        <f aca="false">IF($B900=Z$1,$C900,"")</f>
        <v/>
      </c>
      <c r="AD900" s="71" t="str">
        <f aca="false">IF($B900=AD$1,$C900,"")</f>
        <v/>
      </c>
      <c r="AH900" s="67" t="str">
        <f aca="false">IF($B900=AH$1,$C900,"")</f>
        <v/>
      </c>
      <c r="AL900" s="63" t="str">
        <f aca="false">IF($B900=AL$1,$C900,"")</f>
        <v/>
      </c>
      <c r="AP900" s="71" t="str">
        <f aca="false">IF($B900=AP$1,$C900,"")</f>
        <v/>
      </c>
      <c r="AT900" s="67" t="str">
        <f aca="false">IF($B900=AT$1,$C900,"")</f>
        <v/>
      </c>
      <c r="AX900" s="63" t="str">
        <f aca="false">IF($B900=AX$1,$C900,"")</f>
        <v/>
      </c>
      <c r="BB900" s="71" t="str">
        <f aca="false">IF($B900=BB$1,$C900,"")</f>
        <v/>
      </c>
      <c r="BC900" s="75"/>
      <c r="BD900" s="75"/>
      <c r="BE900" s="75"/>
      <c r="BF900" s="67" t="str">
        <f aca="false">IF($B900=BF$1,$C900,"")</f>
        <v/>
      </c>
      <c r="BJ900" s="63" t="str">
        <f aca="false">IF($B900=BJ$1,$C900,"")</f>
        <v/>
      </c>
      <c r="BN900" s="6"/>
      <c r="BO900" s="2"/>
      <c r="BP900" s="2"/>
    </row>
  </sheetData>
  <mergeCells count="14">
    <mergeCell ref="J1:L1"/>
    <mergeCell ref="N1:P1"/>
    <mergeCell ref="R1:T1"/>
    <mergeCell ref="V1:X1"/>
    <mergeCell ref="Z1:AB1"/>
    <mergeCell ref="AD1:AF1"/>
    <mergeCell ref="AH1:AJ1"/>
    <mergeCell ref="AL1:AN1"/>
    <mergeCell ref="AP1:AR1"/>
    <mergeCell ref="AT1:AV1"/>
    <mergeCell ref="AX1:AZ1"/>
    <mergeCell ref="BB1:BD1"/>
    <mergeCell ref="BF1:BH1"/>
    <mergeCell ref="BJ1:BL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2018-07-01T14:57:35Z</dcterms:created>
  <dc:creator>TABARES Yendi</dc:creator>
  <dc:description/>
  <dc:language>fr-FR</dc:language>
  <cp:lastModifiedBy/>
  <dcterms:modified xsi:type="dcterms:W3CDTF">2018-07-05T00:11:46Z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