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OldAssign" sheetId="1" state="visible" r:id="rId2"/>
    <sheet name="TEAM" sheetId="2" state="visible" r:id="rId3"/>
    <sheet name="DATA" sheetId="3" state="visible" r:id="rId4"/>
    <sheet name="RESULT" sheetId="4" state="visible" r:id="rId5"/>
  </sheets>
  <calcPr iterateCount="100" refMode="A1" iterate="false" iterateDelta="0.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<sst xmlns="http://schemas.openxmlformats.org/spreadsheetml/2006/main" count="145" uniqueCount="68">
  <si>
    <t xml:space="preserve">Condition 1 / Champ 1</t>
  </si>
  <si>
    <t xml:space="preserve">Condition 2 / Champ 2</t>
  </si>
  <si>
    <t xml:space="preserve">Assignement</t>
  </si>
  <si>
    <t xml:space="preserve">A</t>
  </si>
  <si>
    <t xml:space="preserve">Erreur</t>
  </si>
  <si>
    <t xml:space="preserve">Pierre</t>
  </si>
  <si>
    <t xml:space="preserve">B</t>
  </si>
  <si>
    <t xml:space="preserve">Urgent</t>
  </si>
  <si>
    <t xml:space="preserve">Paul</t>
  </si>
  <si>
    <t xml:space="preserve">CD</t>
  </si>
  <si>
    <t xml:space="preserve">Livraison</t>
  </si>
  <si>
    <t xml:space="preserve">Jacques</t>
  </si>
  <si>
    <t xml:space="preserve">E</t>
  </si>
  <si>
    <t xml:space="preserve">Facture</t>
  </si>
  <si>
    <t xml:space="preserve">Ludivine</t>
  </si>
  <si>
    <t xml:space="preserve">F</t>
  </si>
  <si>
    <t xml:space="preserve">Devis</t>
  </si>
  <si>
    <t xml:space="preserve">Cécilia</t>
  </si>
  <si>
    <t xml:space="preserve">GH</t>
  </si>
  <si>
    <t xml:space="preserve">Retour</t>
  </si>
  <si>
    <t xml:space="preserve">Nathalie</t>
  </si>
  <si>
    <t xml:space="preserve">I</t>
  </si>
  <si>
    <t xml:space="preserve">Marketing</t>
  </si>
  <si>
    <t xml:space="preserve">Patrick</t>
  </si>
  <si>
    <t xml:space="preserve">J</t>
  </si>
  <si>
    <t xml:space="preserve">Demande</t>
  </si>
  <si>
    <t xml:space="preserve">Marc</t>
  </si>
  <si>
    <t xml:space="preserve">Keyword</t>
  </si>
  <si>
    <t xml:space="preserve">External Address</t>
  </si>
  <si>
    <t xml:space="preserve">Processing Team</t>
  </si>
  <si>
    <t xml:space="preserve">Assign to</t>
  </si>
  <si>
    <t xml:space="preserve">C00</t>
  </si>
  <si>
    <t xml:space="preserve">PRO Paris</t>
  </si>
  <si>
    <t xml:space="preserve">Julie</t>
  </si>
  <si>
    <t xml:space="preserve">PRO Toulouse</t>
  </si>
  <si>
    <t xml:space="preserve">CDE</t>
  </si>
  <si>
    <t xml:space="preserve">Commande</t>
  </si>
  <si>
    <t xml:space="preserve">contact@test.com</t>
  </si>
  <si>
    <t xml:space="preserve">Demande de reprise</t>
  </si>
  <si>
    <t xml:space="preserve">Depannage</t>
  </si>
  <si>
    <t xml:space="preserve">DPT Marketing</t>
  </si>
  <si>
    <t xml:space="preserve">louise@mycompany.fr</t>
  </si>
  <si>
    <t xml:space="preserve">DPT</t>
  </si>
  <si>
    <t xml:space="preserve">@mycompany.fr</t>
  </si>
  <si>
    <t xml:space="preserve">elisabeth@perfect.uk</t>
  </si>
  <si>
    <t xml:space="preserve">Erreur de commande</t>
  </si>
  <si>
    <t xml:space="preserve">dalila@future.fr</t>
  </si>
  <si>
    <t xml:space="preserve">Erreur livraison</t>
  </si>
  <si>
    <t xml:space="preserve">Etat de stock</t>
  </si>
  <si>
    <t xml:space="preserve">Rapport de réception</t>
  </si>
  <si>
    <t xml:space="preserve">pierre@bonjour.com</t>
  </si>
  <si>
    <t xml:space="preserve">Rapport de traitement</t>
  </si>
  <si>
    <t xml:space="preserve">Reprise</t>
  </si>
  <si>
    <t xml:space="preserve">contact@why.uk</t>
  </si>
  <si>
    <t xml:space="preserve">secretariat@unicorn.fr</t>
  </si>
  <si>
    <t xml:space="preserve">URGENT Depannage</t>
  </si>
  <si>
    <t xml:space="preserve">Lucie</t>
  </si>
  <si>
    <t xml:space="preserve">URGENT Devis</t>
  </si>
  <si>
    <t xml:space="preserve">URGENT</t>
  </si>
  <si>
    <t xml:space="preserve">EMAIL OBJECT</t>
  </si>
  <si>
    <t xml:space="preserve">EXTERNAL ADDRESS</t>
  </si>
  <si>
    <t xml:space="preserve">PROCESSING TEAM</t>
  </si>
  <si>
    <t xml:space="preserve">ASSIGNED TO</t>
  </si>
  <si>
    <t xml:space="preserve">bonjour@bye.com</t>
  </si>
  <si>
    <t xml:space="preserve">amelie@poulain.fr</t>
  </si>
  <si>
    <t xml:space="preserve">waoe@wutt.uk</t>
  </si>
  <si>
    <t xml:space="preserve">match type</t>
  </si>
  <si>
    <t xml:space="preserve">Erreur de livraison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</si>
</sst>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000"/>
    <numFmt numFmtId="166" formatCode="@"/>
    <numFmt numFmtId="167" formatCode="0%"/>
    <numFmt numFmtId="168" formatCode="General"/>
  </numFmts>
  <fonts count="8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Calibri"/>
      <family val="2"/>
    </font>
    <font>
      <b val="true"/>
      <sz val="14"/>
      <color rgb="FF000000"/>
      <name val="Calibri"/>
      <family val="2"/>
    </font>
    <font>
      <sz val="11"/>
      <color rgb="FFFFFFFF"/>
      <name val="Calibri"/>
      <family val="2"/>
    </font>
    <font>
      <sz val="7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44546A"/>
        <bgColor rgb="FF333399"/>
      </patternFill>
    </fill>
    <fill>
      <patternFill patternType="solid">
        <fgColor rgb="FF5B9BD5"/>
        <bgColor rgb="FF4472C4"/>
      </patternFill>
    </fill>
    <fill>
      <patternFill patternType="solid">
        <fgColor rgb="FFF2F2F2"/>
        <bgColor rgb="FFE7E6E6"/>
      </patternFill>
    </fill>
    <fill>
      <patternFill patternType="solid">
        <fgColor rgb="FFED7D31"/>
        <bgColor rgb="FFFF8080"/>
      </patternFill>
    </fill>
    <fill>
      <patternFill patternType="solid">
        <fgColor rgb="FFFBE5D6"/>
        <bgColor rgb="FFE7E6E6"/>
      </patternFill>
    </fill>
    <fill>
      <patternFill patternType="solid">
        <fgColor rgb="FFDDDDDD"/>
        <bgColor rgb="FFD9D9D9"/>
      </patternFill>
    </fill>
    <fill>
      <patternFill patternType="solid">
        <fgColor rgb="FFFFF5CE"/>
        <bgColor rgb="FFFBE5D6"/>
      </patternFill>
    </fill>
    <fill>
      <patternFill patternType="solid">
        <fgColor rgb="FFA5A5A5"/>
        <bgColor rgb="FF808080"/>
      </patternFill>
    </fill>
    <fill>
      <patternFill patternType="solid">
        <fgColor rgb="FFE7E6E6"/>
        <bgColor rgb="FFDDDDDD"/>
      </patternFill>
    </fill>
    <fill>
      <patternFill patternType="solid">
        <fgColor rgb="FFFFC000"/>
        <bgColor rgb="FFFF9900"/>
      </patternFill>
    </fill>
    <fill>
      <patternFill patternType="solid">
        <fgColor rgb="FF70AD47"/>
        <bgColor rgb="FF99CC00"/>
      </patternFill>
    </fill>
    <fill>
      <patternFill patternType="solid">
        <fgColor rgb="FF4472C4"/>
        <bgColor rgb="FF5B9BD5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/>
      <top/>
      <bottom style="dotted"/>
      <diagonal/>
    </border>
    <border diagonalUp="false" diagonalDown="false">
      <left/>
      <right/>
      <top/>
      <bottom style="dotted"/>
      <diagonal/>
    </border>
    <border diagonalUp="false" diagonalDown="false">
      <left/>
      <right style="thin"/>
      <top/>
      <bottom style="dotted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4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4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4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4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4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4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4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5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5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7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7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8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9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13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9D9D9"/>
      <rgbColor rgb="FF808080"/>
      <rgbColor rgb="FF5B9BD5"/>
      <rgbColor rgb="FF993366"/>
      <rgbColor rgb="FFFFF5CE"/>
      <rgbColor rgb="FFF2F2F2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7E6E6"/>
      <rgbColor rgb="FFC5E0B4"/>
      <rgbColor rgb="FFFFE699"/>
      <rgbColor rgb="FFDDDDDD"/>
      <rgbColor rgb="FFFF99CC"/>
      <rgbColor rgb="FFCC99FF"/>
      <rgbColor rgb="FFFBE5D6"/>
      <rgbColor rgb="FF4472C4"/>
      <rgbColor rgb="FF33CCCC"/>
      <rgbColor rgb="FF99CC00"/>
      <rgbColor rgb="FFFFC000"/>
      <rgbColor rgb="FFFF9900"/>
      <rgbColor rgb="FFED7D31"/>
      <rgbColor rgb="FF44546A"/>
      <rgbColor rgb="FFA5A5A5"/>
      <rgbColor rgb="FF003366"/>
      <rgbColor rgb="FF70AD47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EXT" displayName="EXT" ref="G4:H7" headerRowCount="1" totalsRowCount="0" totalsRowShown="0">
  <tableColumns count="2">
    <tableColumn id="1" name=""/>
    <tableColumn id="2" name=""/>
  </tableColumns>
</table>
</file>

<file path=xl/tables/table2.xml><?xml version="1.0" encoding="utf-8"?>
<table xmlns="http://schemas.openxmlformats.org/spreadsheetml/2006/main" id="2" name="KW" displayName="KW" ref="N4:O9" headerRowCount="1" totalsRowCount="0" totalsRowShown="0">
  <tableColumns count="2">
    <tableColumn id="1" name=""/>
    <tableColumn id="2" name=""/>
  </tableColumns>
</table>
</file>

<file path=xl/tables/table3.xml><?xml version="1.0" encoding="utf-8"?>
<table xmlns="http://schemas.openxmlformats.org/spreadsheetml/2006/main" id="3" name="KWEXT" displayName="KWEXT" ref="B4:E9" headerRowCount="1" totalsRowCount="0" totalsRowShown="0">
  <tableColumns count="4">
    <tableColumn id="1" name="Keyword"/>
    <tableColumn id="2" name="External Address"/>
    <tableColumn id="3" name="Processing Team"/>
    <tableColumn id="4" name="Assign to"/>
  </tableColumns>
</table>
</file>

<file path=xl/tables/table4.xml><?xml version="1.0" encoding="utf-8"?>
<table xmlns="http://schemas.openxmlformats.org/spreadsheetml/2006/main" id="4" name="KWPRO" displayName="KWPRO" ref="J4:L10" headerRowCount="1" totalsRowCount="0" totalsRowShown="0">
  <tableColumns count="3">
    <tableColumn id="1" name=""/>
    <tableColumn id="2" name=""/>
    <tableColumn id="3" name=""/>
  </tableColumns>
</table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Relationship Id="rId4" Type="http://schemas.openxmlformats.org/officeDocument/2006/relationships/table" Target="../tables/table4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D9D9D9"/>
    <pageSetUpPr fitToPage="false"/>
  </sheetPr>
  <dimension ref="B2:D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O29" activeCellId="0" sqref="O29"/>
    </sheetView>
  </sheetViews>
  <sheetFormatPr defaultRowHeight="15" zeroHeight="false" outlineLevelRow="0" outlineLevelCol="0"/>
  <cols>
    <col collapsed="false" customWidth="true" hidden="false" outlineLevel="0" max="1" min="1" style="0" width="8.51"/>
    <col collapsed="false" customWidth="true" hidden="false" outlineLevel="0" max="3" min="2" style="0" width="20.29"/>
    <col collapsed="false" customWidth="true" hidden="false" outlineLevel="0" max="4" min="4" style="0" width="12.32"/>
    <col collapsed="false" customWidth="true" hidden="false" outlineLevel="0" max="1025" min="5" style="0" width="8.51"/>
  </cols>
  <sheetData>
    <row r="2" customFormat="false" ht="15" hidden="false" customHeight="false" outlineLevel="0" collapsed="false">
      <c r="B2" s="1" t="s">
        <v>0</v>
      </c>
      <c r="C2" s="2" t="s">
        <v>1</v>
      </c>
      <c r="D2" s="3" t="s">
        <v>2</v>
      </c>
    </row>
    <row r="3" customFormat="false" ht="15" hidden="false" customHeight="false" outlineLevel="0" collapsed="false">
      <c r="B3" s="4" t="s">
        <v>3</v>
      </c>
      <c r="C3" s="5" t="s">
        <v>4</v>
      </c>
      <c r="D3" s="6" t="s">
        <v>5</v>
      </c>
    </row>
    <row r="4" customFormat="false" ht="15" hidden="false" customHeight="false" outlineLevel="0" collapsed="false">
      <c r="B4" s="7" t="s">
        <v>6</v>
      </c>
      <c r="C4" s="8" t="s">
        <v>7</v>
      </c>
      <c r="D4" s="9" t="s">
        <v>8</v>
      </c>
    </row>
    <row r="5" customFormat="false" ht="15" hidden="false" customHeight="false" outlineLevel="0" collapsed="false">
      <c r="B5" s="10" t="s">
        <v>9</v>
      </c>
      <c r="C5" s="11" t="s">
        <v>10</v>
      </c>
      <c r="D5" s="12" t="s">
        <v>11</v>
      </c>
    </row>
    <row r="6" customFormat="false" ht="15" hidden="false" customHeight="false" outlineLevel="0" collapsed="false">
      <c r="B6" s="7" t="s">
        <v>12</v>
      </c>
      <c r="C6" s="8" t="s">
        <v>13</v>
      </c>
      <c r="D6" s="9" t="s">
        <v>14</v>
      </c>
    </row>
    <row r="7" customFormat="false" ht="15" hidden="false" customHeight="false" outlineLevel="0" collapsed="false">
      <c r="B7" s="10" t="s">
        <v>15</v>
      </c>
      <c r="C7" s="11" t="s">
        <v>16</v>
      </c>
      <c r="D7" s="12" t="s">
        <v>17</v>
      </c>
    </row>
    <row r="8" customFormat="false" ht="15" hidden="false" customHeight="false" outlineLevel="0" collapsed="false">
      <c r="B8" s="7" t="s">
        <v>18</v>
      </c>
      <c r="C8" s="8" t="s">
        <v>19</v>
      </c>
      <c r="D8" s="9" t="s">
        <v>20</v>
      </c>
    </row>
    <row r="9" customFormat="false" ht="15" hidden="false" customHeight="false" outlineLevel="0" collapsed="false">
      <c r="B9" s="10" t="s">
        <v>21</v>
      </c>
      <c r="C9" s="11" t="s">
        <v>22</v>
      </c>
      <c r="D9" s="12" t="s">
        <v>23</v>
      </c>
    </row>
    <row r="10" customFormat="false" ht="15" hidden="false" customHeight="false" outlineLevel="0" collapsed="false">
      <c r="B10" s="13" t="s">
        <v>24</v>
      </c>
      <c r="C10" s="14" t="s">
        <v>25</v>
      </c>
      <c r="D10" s="15" t="s">
        <v>26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FFE699"/>
    <pageSetUpPr fitToPage="false"/>
  </sheetPr>
  <dimension ref="B2:M1048576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6" activeCellId="0" sqref="A6"/>
    </sheetView>
  </sheetViews>
  <sheetFormatPr defaultRowHeight="13.8" zeroHeight="false" outlineLevelRow="0" outlineLevelCol="0"/>
  <cols>
    <col collapsed="false" customWidth="true" hidden="false" outlineLevel="0" max="1" min="1" style="0" width="8.51"/>
    <col collapsed="false" customWidth="true" hidden="false" outlineLevel="0" max="2" min="2" style="0" width="19.27"/>
    <col collapsed="false" customWidth="true" hidden="false" outlineLevel="0" max="3" min="3" style="0" width="19.44"/>
    <col collapsed="false" customWidth="true" hidden="false" outlineLevel="0" max="4" min="4" style="0" width="15.02"/>
    <col collapsed="false" customWidth="true" hidden="false" outlineLevel="0" max="5" min="5" style="0" width="9.02"/>
    <col collapsed="false" customWidth="true" hidden="false" outlineLevel="0" max="6" min="6" style="0" width="8.51"/>
    <col collapsed="false" customWidth="true" hidden="false" outlineLevel="0" max="7" min="7" style="0" width="20.99"/>
    <col collapsed="false" customWidth="true" hidden="false" outlineLevel="0" max="8" min="8" style="0" width="11.2"/>
    <col collapsed="false" customWidth="true" hidden="false" outlineLevel="0" max="9" min="9" style="0" width="8.4"/>
    <col collapsed="false" customWidth="true" hidden="false" outlineLevel="0" max="10" min="10" style="0" width="10.91"/>
    <col collapsed="false" customWidth="true" hidden="false" outlineLevel="0" max="11" min="11" style="0" width="29.26"/>
    <col collapsed="false" customWidth="true" hidden="false" outlineLevel="0" max="12" min="12" style="0" width="11.2"/>
    <col collapsed="false" customWidth="true" hidden="false" outlineLevel="0" max="13" min="13" style="0" width="8.51"/>
    <col collapsed="false" customWidth="true" hidden="false" outlineLevel="0" max="14" min="14" style="0" width="14.28"/>
    <col collapsed="false" customWidth="true" hidden="false" outlineLevel="0" max="15" min="15" style="0" width="11.2"/>
    <col collapsed="false" customWidth="true" hidden="false" outlineLevel="0" max="1025" min="16" style="0" width="8.51"/>
  </cols>
  <sheetData>
    <row r="2" customFormat="false" ht="17.35" hidden="false" customHeight="false" outlineLevel="0" collapsed="false">
      <c r="B2" s="16"/>
      <c r="C2" s="16"/>
      <c r="D2" s="16"/>
      <c r="E2" s="16"/>
    </row>
    <row r="4" customFormat="false" ht="13.8" hidden="false" customHeight="false" outlineLevel="0" collapsed="false">
      <c r="B4" s="17" t="s">
        <v>27</v>
      </c>
      <c r="C4" s="17" t="s">
        <v>28</v>
      </c>
      <c r="D4" s="17" t="s">
        <v>29</v>
      </c>
      <c r="E4" s="17" t="s">
        <v>30</v>
      </c>
    </row>
    <row r="5" customFormat="false" ht="13.8" hidden="false" customHeight="false" outlineLevel="0" collapsed="false">
      <c r="B5" s="18" t="s">
        <v>31</v>
      </c>
      <c r="D5" s="18" t="s">
        <v>32</v>
      </c>
      <c r="E5" s="18" t="s">
        <v>33</v>
      </c>
      <c r="F5" s="0" t="str">
        <f aca="false">CONCATENATE(B5,C5,D5)</f>
        <v>C00PRO Paris</v>
      </c>
      <c r="G5" s="0" t="str">
        <f aca="false">CONCATENATE(B5,C5)</f>
        <v>C00</v>
      </c>
      <c r="H5" s="0" t="str">
        <f aca="false">CONCATENATE(B5,D5)</f>
        <v>C00PRO Paris</v>
      </c>
      <c r="I5" s="0" t="str">
        <f aca="false">CONCATENATE(C5,D5)</f>
        <v>PRO Paris</v>
      </c>
    </row>
    <row r="6" customFormat="false" ht="13.8" hidden="false" customHeight="false" outlineLevel="0" collapsed="false">
      <c r="B6" s="18" t="s">
        <v>31</v>
      </c>
      <c r="D6" s="18" t="s">
        <v>34</v>
      </c>
      <c r="E6" s="18" t="s">
        <v>20</v>
      </c>
      <c r="F6" s="0" t="str">
        <f aca="false">CONCATENATE(B6,C6,D6)</f>
        <v>C00PRO Toulouse</v>
      </c>
      <c r="G6" s="0" t="str">
        <f aca="false">CONCATENATE(B6,C6)</f>
        <v>C00</v>
      </c>
      <c r="H6" s="0" t="str">
        <f aca="false">CONCATENATE(B6,D6)</f>
        <v>C00PRO Toulouse</v>
      </c>
      <c r="I6" s="0" t="str">
        <f aca="false">CONCATENATE(C6,D6)</f>
        <v>PRO Toulouse</v>
      </c>
    </row>
    <row r="7" customFormat="false" ht="13.8" hidden="false" customHeight="false" outlineLevel="0" collapsed="false">
      <c r="B7" s="18" t="s">
        <v>35</v>
      </c>
      <c r="E7" s="18" t="s">
        <v>26</v>
      </c>
      <c r="F7" s="0" t="str">
        <f aca="false">CONCATENATE(B7,C7,D7)</f>
        <v>CDE</v>
      </c>
      <c r="G7" s="0" t="str">
        <f aca="false">CONCATENATE(B7,C7)</f>
        <v>CDE</v>
      </c>
      <c r="H7" s="0" t="str">
        <f aca="false">CONCATENATE(B7,D7)</f>
        <v>CDE</v>
      </c>
      <c r="I7" s="0" t="str">
        <f aca="false">CONCATENATE(C7,D7)</f>
        <v/>
      </c>
    </row>
    <row r="8" customFormat="false" ht="13.8" hidden="false" customHeight="false" outlineLevel="0" collapsed="false">
      <c r="B8" s="18" t="s">
        <v>36</v>
      </c>
      <c r="D8" s="18" t="s">
        <v>32</v>
      </c>
      <c r="E8" s="18" t="s">
        <v>33</v>
      </c>
      <c r="F8" s="0" t="str">
        <f aca="false">CONCATENATE(B8,C8,D8)</f>
        <v>CommandePRO Paris</v>
      </c>
      <c r="G8" s="0" t="str">
        <f aca="false">CONCATENATE(B8,C8)</f>
        <v>Commande</v>
      </c>
      <c r="H8" s="0" t="str">
        <f aca="false">CONCATENATE(B8,D8)</f>
        <v>CommandePRO Paris</v>
      </c>
      <c r="I8" s="0" t="str">
        <f aca="false">CONCATENATE(C8,D8)</f>
        <v>PRO Paris</v>
      </c>
    </row>
    <row r="9" customFormat="false" ht="13.8" hidden="false" customHeight="false" outlineLevel="0" collapsed="false">
      <c r="B9" s="18" t="s">
        <v>36</v>
      </c>
      <c r="D9" s="18" t="s">
        <v>34</v>
      </c>
      <c r="E9" s="18" t="s">
        <v>20</v>
      </c>
      <c r="F9" s="0" t="str">
        <f aca="false">CONCATENATE(B9,C9,D9)</f>
        <v>CommandePRO Toulouse</v>
      </c>
      <c r="G9" s="0" t="str">
        <f aca="false">CONCATENATE(B9,C9)</f>
        <v>Commande</v>
      </c>
      <c r="H9" s="0" t="str">
        <f aca="false">CONCATENATE(B9,D9)</f>
        <v>CommandePRO Toulouse</v>
      </c>
      <c r="I9" s="0" t="str">
        <f aca="false">CONCATENATE(C9,D9)</f>
        <v>PRO Toulouse</v>
      </c>
    </row>
    <row r="10" customFormat="false" ht="13.8" hidden="false" customHeight="false" outlineLevel="0" collapsed="false">
      <c r="C10" s="18" t="s">
        <v>37</v>
      </c>
      <c r="D10" s="18"/>
      <c r="E10" s="18" t="s">
        <v>26</v>
      </c>
      <c r="F10" s="0" t="str">
        <f aca="false">CONCATENATE(B10,C10,D10)</f>
        <v>contact@test.com</v>
      </c>
      <c r="G10" s="0" t="str">
        <f aca="false">CONCATENATE(B10,C10)</f>
        <v>contact@test.com</v>
      </c>
      <c r="H10" s="0" t="str">
        <f aca="false">CONCATENATE(B10,D10)</f>
        <v/>
      </c>
      <c r="I10" s="0" t="str">
        <f aca="false">CONCATENATE(C10,D10)</f>
        <v>contact@test.com</v>
      </c>
    </row>
    <row r="11" customFormat="false" ht="13.8" hidden="false" customHeight="false" outlineLevel="0" collapsed="false">
      <c r="B11" s="18" t="s">
        <v>38</v>
      </c>
      <c r="E11" s="18" t="s">
        <v>20</v>
      </c>
      <c r="F11" s="0" t="str">
        <f aca="false">CONCATENATE(B11,C11,D11)</f>
        <v>Demande de reprise</v>
      </c>
      <c r="G11" s="0" t="str">
        <f aca="false">CONCATENATE(B11,C11)</f>
        <v>Demande de reprise</v>
      </c>
      <c r="H11" s="0" t="str">
        <f aca="false">CONCATENATE(B11,D11)</f>
        <v>Demande de reprise</v>
      </c>
      <c r="I11" s="0" t="str">
        <f aca="false">CONCATENATE(C11,D11)</f>
        <v/>
      </c>
    </row>
    <row r="12" customFormat="false" ht="13.8" hidden="false" customHeight="false" outlineLevel="0" collapsed="false">
      <c r="B12" s="18" t="s">
        <v>39</v>
      </c>
      <c r="E12" s="18" t="s">
        <v>33</v>
      </c>
      <c r="F12" s="0" t="str">
        <f aca="false">CONCATENATE(B12,C12,D12)</f>
        <v>Depannage</v>
      </c>
      <c r="G12" s="0" t="str">
        <f aca="false">CONCATENATE(B12,C12)</f>
        <v>Depannage</v>
      </c>
      <c r="H12" s="0" t="str">
        <f aca="false">CONCATENATE(B12,D12)</f>
        <v>Depannage</v>
      </c>
      <c r="I12" s="0" t="str">
        <f aca="false">CONCATENATE(C12,D12)</f>
        <v/>
      </c>
    </row>
    <row r="13" customFormat="false" ht="13.8" hidden="false" customHeight="false" outlineLevel="0" collapsed="false">
      <c r="B13" s="0" t="s">
        <v>40</v>
      </c>
      <c r="C13" s="0" t="s">
        <v>41</v>
      </c>
      <c r="E13" s="0" t="s">
        <v>26</v>
      </c>
      <c r="F13" s="0" t="str">
        <f aca="false">CONCATENATE(B13,C13,D13)</f>
        <v>DPT Marketinglouise@mycompany.fr</v>
      </c>
      <c r="G13" s="0" t="str">
        <f aca="false">CONCATENATE(B13,C13)</f>
        <v>DPT Marketinglouise@mycompany.fr</v>
      </c>
      <c r="H13" s="0" t="str">
        <f aca="false">CONCATENATE(B13,D13)</f>
        <v>DPT Marketing</v>
      </c>
      <c r="I13" s="0" t="str">
        <f aca="false">CONCATENATE(C13,D13)</f>
        <v>louise@mycompany.fr</v>
      </c>
    </row>
    <row r="14" customFormat="false" ht="13.8" hidden="false" customHeight="false" outlineLevel="0" collapsed="false">
      <c r="B14" s="18" t="s">
        <v>42</v>
      </c>
      <c r="C14" s="18" t="s">
        <v>43</v>
      </c>
      <c r="D14" s="18"/>
      <c r="E14" s="18" t="s">
        <v>26</v>
      </c>
      <c r="F14" s="0" t="str">
        <f aca="false">CONCATENATE(B14,C14,D14)</f>
        <v>DPT@mycompany.fr</v>
      </c>
      <c r="G14" s="0" t="str">
        <f aca="false">CONCATENATE(B14,C14)</f>
        <v>DPT@mycompany.fr</v>
      </c>
      <c r="H14" s="0" t="str">
        <f aca="false">CONCATENATE(B14,D14)</f>
        <v>DPT</v>
      </c>
      <c r="I14" s="0" t="str">
        <f aca="false">CONCATENATE(C14,D14)</f>
        <v>@mycompany.fr</v>
      </c>
    </row>
    <row r="15" customFormat="false" ht="13.8" hidden="false" customHeight="false" outlineLevel="0" collapsed="false">
      <c r="C15" s="18" t="s">
        <v>44</v>
      </c>
      <c r="D15" s="18"/>
      <c r="E15" s="18" t="s">
        <v>33</v>
      </c>
      <c r="F15" s="0" t="str">
        <f aca="false">CONCATENATE(B15,C15,D15)</f>
        <v>elisabeth@perfect.uk</v>
      </c>
      <c r="G15" s="0" t="str">
        <f aca="false">CONCATENATE(B15,C15)</f>
        <v>elisabeth@perfect.uk</v>
      </c>
      <c r="H15" s="0" t="str">
        <f aca="false">CONCATENATE(B15,D15)</f>
        <v/>
      </c>
      <c r="I15" s="0" t="str">
        <f aca="false">CONCATENATE(C15,D15)</f>
        <v>elisabeth@perfect.uk</v>
      </c>
    </row>
    <row r="16" customFormat="false" ht="13.8" hidden="false" customHeight="false" outlineLevel="0" collapsed="false">
      <c r="B16" s="0" t="s">
        <v>45</v>
      </c>
      <c r="C16" s="0" t="s">
        <v>46</v>
      </c>
      <c r="E16" s="0" t="s">
        <v>33</v>
      </c>
      <c r="F16" s="0" t="str">
        <f aca="false">CONCATENATE(B16,C16,D16)</f>
        <v>Erreur de commandedalila@future.fr</v>
      </c>
      <c r="G16" s="0" t="str">
        <f aca="false">CONCATENATE(B16,C16)</f>
        <v>Erreur de commandedalila@future.fr</v>
      </c>
      <c r="H16" s="0" t="str">
        <f aca="false">CONCATENATE(B16,D16)</f>
        <v>Erreur de commande</v>
      </c>
      <c r="I16" s="0" t="str">
        <f aca="false">CONCATENATE(C16,D16)</f>
        <v>dalila@future.fr</v>
      </c>
    </row>
    <row r="17" customFormat="false" ht="13.8" hidden="false" customHeight="false" outlineLevel="0" collapsed="false">
      <c r="B17" s="18" t="s">
        <v>47</v>
      </c>
      <c r="E17" s="18" t="s">
        <v>33</v>
      </c>
      <c r="F17" s="0" t="str">
        <f aca="false">CONCATENATE(B17,C17,D17)</f>
        <v>Erreur livraison</v>
      </c>
      <c r="G17" s="0" t="str">
        <f aca="false">CONCATENATE(B17,C17)</f>
        <v>Erreur livraison</v>
      </c>
      <c r="H17" s="0" t="str">
        <f aca="false">CONCATENATE(B17,D17)</f>
        <v>Erreur livraison</v>
      </c>
      <c r="I17" s="0" t="str">
        <f aca="false">CONCATENATE(C17,D17)</f>
        <v/>
      </c>
    </row>
    <row r="18" customFormat="false" ht="13.8" hidden="false" customHeight="false" outlineLevel="0" collapsed="false">
      <c r="B18" s="0" t="s">
        <v>4</v>
      </c>
      <c r="C18" s="0" t="s">
        <v>46</v>
      </c>
      <c r="E18" s="0" t="s">
        <v>33</v>
      </c>
      <c r="F18" s="0" t="str">
        <f aca="false">CONCATENATE(B18,C18,D18)</f>
        <v>Erreurdalila@future.fr</v>
      </c>
      <c r="G18" s="0" t="str">
        <f aca="false">CONCATENATE(B18,C18)</f>
        <v>Erreurdalila@future.fr</v>
      </c>
      <c r="H18" s="0" t="str">
        <f aca="false">CONCATENATE(B18,D18)</f>
        <v>Erreur</v>
      </c>
      <c r="I18" s="0" t="str">
        <f aca="false">CONCATENATE(C18,D18)</f>
        <v>dalila@future.fr</v>
      </c>
    </row>
    <row r="19" customFormat="false" ht="13.8" hidden="false" customHeight="false" outlineLevel="0" collapsed="false">
      <c r="B19" s="18" t="s">
        <v>48</v>
      </c>
      <c r="E19" s="18" t="s">
        <v>23</v>
      </c>
      <c r="F19" s="0" t="str">
        <f aca="false">CONCATENATE(B19,C19,D19)</f>
        <v>Etat de stock</v>
      </c>
      <c r="G19" s="0" t="str">
        <f aca="false">CONCATENATE(B19,C19)</f>
        <v>Etat de stock</v>
      </c>
      <c r="H19" s="0" t="str">
        <f aca="false">CONCATENATE(B19,D19)</f>
        <v>Etat de stock</v>
      </c>
      <c r="I19" s="0" t="str">
        <f aca="false">CONCATENATE(C19,D19)</f>
        <v/>
      </c>
    </row>
    <row r="20" customFormat="false" ht="13.8" hidden="false" customHeight="false" outlineLevel="0" collapsed="false">
      <c r="B20" s="0" t="s">
        <v>49</v>
      </c>
      <c r="C20" s="0" t="s">
        <v>50</v>
      </c>
      <c r="E20" s="0" t="s">
        <v>23</v>
      </c>
      <c r="F20" s="0" t="str">
        <f aca="false">CONCATENATE(B20,C20,D20)</f>
        <v>Rapport de réceptionpierre@bonjour.com</v>
      </c>
      <c r="G20" s="0" t="str">
        <f aca="false">CONCATENATE(B20,C20)</f>
        <v>Rapport de réceptionpierre@bonjour.com</v>
      </c>
      <c r="H20" s="0" t="str">
        <f aca="false">CONCATENATE(B20,D20)</f>
        <v>Rapport de réception</v>
      </c>
      <c r="I20" s="0" t="str">
        <f aca="false">CONCATENATE(C20,D20)</f>
        <v>pierre@bonjour.com</v>
      </c>
    </row>
    <row r="21" customFormat="false" ht="13.8" hidden="false" customHeight="false" outlineLevel="0" collapsed="false">
      <c r="B21" s="0" t="s">
        <v>51</v>
      </c>
      <c r="C21" s="0" t="s">
        <v>50</v>
      </c>
      <c r="E21" s="0" t="s">
        <v>23</v>
      </c>
      <c r="F21" s="0" t="str">
        <f aca="false">CONCATENATE(B21,C21,D21)</f>
        <v>Rapport de traitementpierre@bonjour.com</v>
      </c>
      <c r="G21" s="0" t="str">
        <f aca="false">CONCATENATE(B21,C21)</f>
        <v>Rapport de traitementpierre@bonjour.com</v>
      </c>
      <c r="H21" s="0" t="str">
        <f aca="false">CONCATENATE(B21,D21)</f>
        <v>Rapport de traitement</v>
      </c>
      <c r="I21" s="0" t="str">
        <f aca="false">CONCATENATE(C21,D21)</f>
        <v>pierre@bonjour.com</v>
      </c>
    </row>
    <row r="22" customFormat="false" ht="13.8" hidden="false" customHeight="false" outlineLevel="0" collapsed="false">
      <c r="B22" s="18" t="s">
        <v>52</v>
      </c>
      <c r="E22" s="18" t="s">
        <v>20</v>
      </c>
      <c r="F22" s="0" t="str">
        <f aca="false">CONCATENATE(B22,C22,D22)</f>
        <v>Reprise</v>
      </c>
      <c r="G22" s="0" t="str">
        <f aca="false">CONCATENATE(B22,C22)</f>
        <v>Reprise</v>
      </c>
      <c r="H22" s="0" t="str">
        <f aca="false">CONCATENATE(B22,D22)</f>
        <v>Reprise</v>
      </c>
      <c r="I22" s="0" t="str">
        <f aca="false">CONCATENATE(C22,D22)</f>
        <v/>
      </c>
    </row>
    <row r="23" customFormat="false" ht="13.8" hidden="false" customHeight="false" outlineLevel="0" collapsed="false">
      <c r="B23" s="0" t="s">
        <v>19</v>
      </c>
      <c r="C23" s="0" t="s">
        <v>53</v>
      </c>
      <c r="E23" s="0" t="s">
        <v>20</v>
      </c>
      <c r="F23" s="0" t="str">
        <f aca="false">CONCATENATE(B23,C23,D23)</f>
        <v>Retourcontact@why.uk</v>
      </c>
      <c r="G23" s="0" t="str">
        <f aca="false">CONCATENATE(B23,C23)</f>
        <v>Retourcontact@why.uk</v>
      </c>
      <c r="H23" s="0" t="str">
        <f aca="false">CONCATENATE(B23,D23)</f>
        <v>Retour</v>
      </c>
      <c r="I23" s="0" t="str">
        <f aca="false">CONCATENATE(C23,D23)</f>
        <v>contact@why.uk</v>
      </c>
    </row>
    <row r="24" customFormat="false" ht="13.8" hidden="false" customHeight="false" outlineLevel="0" collapsed="false">
      <c r="C24" s="18" t="s">
        <v>54</v>
      </c>
      <c r="D24" s="18"/>
      <c r="E24" s="18" t="s">
        <v>20</v>
      </c>
      <c r="F24" s="0" t="str">
        <f aca="false">CONCATENATE(B24,C24,D24)</f>
        <v>secretariat@unicorn.fr</v>
      </c>
      <c r="G24" s="0" t="str">
        <f aca="false">CONCATENATE(B24,C24)</f>
        <v>secretariat@unicorn.fr</v>
      </c>
      <c r="H24" s="0" t="str">
        <f aca="false">CONCATENATE(B24,D24)</f>
        <v/>
      </c>
      <c r="I24" s="0" t="str">
        <f aca="false">CONCATENATE(C24,D24)</f>
        <v>secretariat@unicorn.fr</v>
      </c>
      <c r="M24" s="18"/>
    </row>
    <row r="25" customFormat="false" ht="13.8" hidden="false" customHeight="false" outlineLevel="0" collapsed="false">
      <c r="B25" s="18" t="s">
        <v>55</v>
      </c>
      <c r="D25" s="18" t="s">
        <v>34</v>
      </c>
      <c r="E25" s="18" t="s">
        <v>56</v>
      </c>
      <c r="F25" s="0" t="str">
        <f aca="false">CONCATENATE(B25,C25,D25)</f>
        <v>URGENT DepannagePRO Toulouse</v>
      </c>
      <c r="G25" s="0" t="str">
        <f aca="false">CONCATENATE(B25,C25)</f>
        <v>URGENT Depannage</v>
      </c>
      <c r="H25" s="0" t="str">
        <f aca="false">CONCATENATE(B25,D25)</f>
        <v>URGENT DepannagePRO Toulouse</v>
      </c>
      <c r="I25" s="0" t="str">
        <f aca="false">CONCATENATE(C25,D25)</f>
        <v>PRO Toulouse</v>
      </c>
      <c r="M25" s="18"/>
    </row>
    <row r="26" customFormat="false" ht="13.8" hidden="false" customHeight="false" outlineLevel="0" collapsed="false">
      <c r="B26" s="0" t="s">
        <v>57</v>
      </c>
      <c r="C26" s="18"/>
      <c r="D26" s="18" t="s">
        <v>32</v>
      </c>
      <c r="E26" s="18" t="s">
        <v>5</v>
      </c>
      <c r="F26" s="0" t="str">
        <f aca="false">CONCATENATE(B26,C26,D26)</f>
        <v>URGENT DevisPRO Paris</v>
      </c>
      <c r="G26" s="0" t="str">
        <f aca="false">CONCATENATE(B26,C26)</f>
        <v>URGENT Devis</v>
      </c>
      <c r="H26" s="0" t="str">
        <f aca="false">CONCATENATE(B26,D26)</f>
        <v>URGENT DevisPRO Paris</v>
      </c>
      <c r="I26" s="0" t="str">
        <f aca="false">CONCATENATE(C26,D26)</f>
        <v>PRO Paris</v>
      </c>
      <c r="M26" s="18"/>
    </row>
    <row r="27" customFormat="false" ht="13.8" hidden="false" customHeight="false" outlineLevel="0" collapsed="false">
      <c r="B27" s="18" t="s">
        <v>58</v>
      </c>
      <c r="D27" s="18" t="s">
        <v>32</v>
      </c>
      <c r="E27" s="18" t="s">
        <v>5</v>
      </c>
      <c r="F27" s="0" t="str">
        <f aca="false">CONCATENATE(B27,C27,D27)</f>
        <v>URGENTPRO Paris</v>
      </c>
      <c r="G27" s="0" t="str">
        <f aca="false">CONCATENATE(B27,C27)</f>
        <v>URGENT</v>
      </c>
      <c r="H27" s="0" t="str">
        <f aca="false">CONCATENATE(B27,D27)</f>
        <v>URGENTPRO Paris</v>
      </c>
      <c r="I27" s="0" t="str">
        <f aca="false">CONCATENATE(C27,D27)</f>
        <v>PRO Paris</v>
      </c>
      <c r="M27" s="18"/>
    </row>
    <row r="28" customFormat="false" ht="13.8" hidden="false" customHeight="false" outlineLevel="0" collapsed="false">
      <c r="B28" s="18" t="s">
        <v>58</v>
      </c>
      <c r="D28" s="18" t="s">
        <v>34</v>
      </c>
      <c r="E28" s="18" t="s">
        <v>56</v>
      </c>
      <c r="F28" s="0" t="str">
        <f aca="false">CONCATENATE(B28,C28,D28)</f>
        <v>URGENTPRO Toulouse</v>
      </c>
      <c r="G28" s="0" t="str">
        <f aca="false">CONCATENATE(B28,C28)</f>
        <v>URGENT</v>
      </c>
      <c r="H28" s="0" t="str">
        <f aca="false">CONCATENATE(B28,D28)</f>
        <v>URGENTPRO Toulouse</v>
      </c>
      <c r="I28" s="0" t="str">
        <f aca="false">CONCATENATE(C28,D28)</f>
        <v>PRO Toulouse</v>
      </c>
      <c r="M28" s="18"/>
    </row>
    <row r="29" customFormat="false" ht="13.8" hidden="false" customHeight="false" outlineLevel="0" collapsed="false">
      <c r="G29" s="18"/>
      <c r="H29" s="18"/>
      <c r="J29" s="18"/>
      <c r="K29" s="18"/>
      <c r="L29" s="18"/>
      <c r="M29" s="18"/>
    </row>
    <row r="30" customFormat="false" ht="13.8" hidden="false" customHeight="false" outlineLevel="0" collapsed="false">
      <c r="G30" s="18"/>
      <c r="H30" s="18"/>
      <c r="J30" s="18"/>
      <c r="K30" s="18"/>
      <c r="L30" s="18"/>
      <c r="M30" s="18"/>
    </row>
    <row r="1048576" customFormat="false" ht="12.8" hidden="false" customHeight="false" outlineLevel="0" collapsed="false"/>
  </sheetData>
  <mergeCells count="4">
    <mergeCell ref="B2:E2"/>
    <mergeCell ref="G2:H2"/>
    <mergeCell ref="J2:L2"/>
    <mergeCell ref="N2:O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BDD7EE"/>
    <pageSetUpPr fitToPage="false"/>
  </sheetPr>
  <dimension ref="B1:N2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13" activeCellId="0" sqref="P13"/>
    </sheetView>
  </sheetViews>
  <sheetFormatPr defaultRowHeight="13.8" zeroHeight="false" outlineLevelRow="0" outlineLevelCol="0"/>
  <cols>
    <col collapsed="false" customWidth="true" hidden="false" outlineLevel="0" max="1" min="1" style="0" width="1.52"/>
    <col collapsed="false" customWidth="true" hidden="false" outlineLevel="0" max="2" min="2" style="0" width="19.87"/>
    <col collapsed="false" customWidth="true" hidden="false" outlineLevel="0" max="3" min="3" style="0" width="21.41"/>
    <col collapsed="false" customWidth="true" hidden="false" outlineLevel="0" max="4" min="4" style="0" width="17.77"/>
    <col collapsed="false" customWidth="true" hidden="false" outlineLevel="0" max="5" min="5" style="0" width="12.6"/>
    <col collapsed="false" customWidth="true" hidden="false" outlineLevel="0" max="6" min="6" style="0" width="1.52"/>
    <col collapsed="false" customWidth="true" hidden="false" outlineLevel="0" max="14" min="7" style="0" width="4.05"/>
    <col collapsed="false" customWidth="true" hidden="false" outlineLevel="0" max="1022" min="15" style="0" width="8.51"/>
    <col collapsed="false" customWidth="false" hidden="false" outlineLevel="0" max="1025" min="1023" style="0" width="11.4"/>
  </cols>
  <sheetData>
    <row r="1" customFormat="false" ht="13.8" hidden="false" customHeight="false" outlineLevel="0" collapsed="false">
      <c r="B1" s="19" t="s">
        <v>59</v>
      </c>
      <c r="C1" s="19" t="s">
        <v>60</v>
      </c>
      <c r="D1" s="19" t="s">
        <v>61</v>
      </c>
      <c r="E1" s="20" t="s">
        <v>62</v>
      </c>
      <c r="G1" s="21" t="n">
        <v>1</v>
      </c>
      <c r="H1" s="21" t="n">
        <v>0.66</v>
      </c>
      <c r="I1" s="21" t="n">
        <v>0.66</v>
      </c>
      <c r="J1" s="21" t="n">
        <v>0.66</v>
      </c>
      <c r="K1" s="21" t="n">
        <v>0.33</v>
      </c>
      <c r="L1" s="21" t="n">
        <v>0.33</v>
      </c>
      <c r="M1" s="21" t="n">
        <v>0.33</v>
      </c>
    </row>
    <row r="2" customFormat="false" ht="13.8" hidden="false" customHeight="false" outlineLevel="0" collapsed="false">
      <c r="B2" s="22" t="s">
        <v>45</v>
      </c>
      <c r="C2" s="22" t="s">
        <v>46</v>
      </c>
      <c r="D2" s="22" t="s">
        <v>34</v>
      </c>
      <c r="E2" s="23" t="str">
        <f aca="true">INDIRECT("TEAM!E"&amp;N2,1)</f>
        <v>Julie</v>
      </c>
      <c r="G2" s="24" t="str">
        <f aca="false">IFERROR(MATCH(CONCATENATE(B2,C2,D2),TEAM!F$1:F$28,0),"")</f>
        <v/>
      </c>
      <c r="H2" s="24" t="n">
        <f aca="false">IFERROR(MATCH(CONCATENATE(B2,C2),TEAM!G$1:G$28,0),"")</f>
        <v>16</v>
      </c>
      <c r="I2" s="24" t="str">
        <f aca="false">IFERROR(MATCH(CONCATENATE(B2,D2),TEAM!H$1:H$28,0),"")</f>
        <v/>
      </c>
      <c r="J2" s="24" t="str">
        <f aca="false">IFERROR(MATCH(CONCATENATE(C2,D2),TEAM!I$1:I$28,0),"")</f>
        <v/>
      </c>
      <c r="K2" s="25" t="n">
        <f aca="false">IFERROR(MATCH(B2,TEAM!B$1:B$28,0),"")</f>
        <v>16</v>
      </c>
      <c r="L2" s="25" t="n">
        <f aca="false">IFERROR(MATCH(C2,TEAM!C$1:C$28,0),"")</f>
        <v>16</v>
      </c>
      <c r="M2" s="25" t="n">
        <f aca="false">IFERROR(MATCH(D2,TEAM!D$1:D$28,0),"")</f>
        <v>6</v>
      </c>
      <c r="N2" s="26" t="n">
        <f aca="false">MAX(G2:M2)</f>
        <v>16</v>
      </c>
    </row>
    <row r="3" customFormat="false" ht="13.8" hidden="false" customHeight="false" outlineLevel="0" collapsed="false">
      <c r="B3" s="22" t="s">
        <v>57</v>
      </c>
      <c r="C3" s="22" t="s">
        <v>63</v>
      </c>
      <c r="D3" s="22" t="s">
        <v>32</v>
      </c>
      <c r="E3" s="23" t="str">
        <f aca="true">INDIRECT("TEAM!E"&amp;N3,1)</f>
        <v>Pierre</v>
      </c>
      <c r="G3" s="24" t="str">
        <f aca="false">IFERROR(MATCH(CONCATENATE(B3,C3,D3),TEAM!F$1:F$28,0),"")</f>
        <v/>
      </c>
      <c r="H3" s="24" t="str">
        <f aca="false">IFERROR(MATCH(CONCATENATE(B3,C3),TEAM!G$1:G$28,0),"")</f>
        <v/>
      </c>
      <c r="I3" s="24" t="n">
        <f aca="false">IFERROR(MATCH(CONCATENATE(B3,D3),TEAM!H$1:H$28,0),"")</f>
        <v>26</v>
      </c>
      <c r="J3" s="24" t="str">
        <f aca="false">IFERROR(MATCH(CONCATENATE(C3,D3),TEAM!I$1:I$28,0),"")</f>
        <v/>
      </c>
      <c r="K3" s="25" t="n">
        <f aca="false">IFERROR(MATCH(B3,TEAM!B$1:B$28,0),"")</f>
        <v>26</v>
      </c>
      <c r="L3" s="25" t="str">
        <f aca="false">IFERROR(MATCH(C3,TEAM!C$1:C$28,0),"")</f>
        <v/>
      </c>
      <c r="M3" s="25" t="n">
        <f aca="false">IFERROR(MATCH(D3,TEAM!D$1:D$28,0),"")</f>
        <v>5</v>
      </c>
      <c r="N3" s="26" t="n">
        <f aca="false">MAX(G3:M3)</f>
        <v>26</v>
      </c>
    </row>
    <row r="4" customFormat="false" ht="13.8" hidden="false" customHeight="false" outlineLevel="0" collapsed="false">
      <c r="B4" s="22" t="s">
        <v>38</v>
      </c>
      <c r="C4" s="22" t="s">
        <v>64</v>
      </c>
      <c r="D4" s="22" t="s">
        <v>32</v>
      </c>
      <c r="E4" s="23" t="str">
        <f aca="true">INDIRECT("TEAM!E"&amp;N4,1)</f>
        <v>Nathalie</v>
      </c>
      <c r="G4" s="24" t="str">
        <f aca="false">IFERROR(MATCH(CONCATENATE(B4,C4,D4),TEAM!F$1:F$28,0),"")</f>
        <v/>
      </c>
      <c r="H4" s="24" t="str">
        <f aca="false">IFERROR(MATCH(CONCATENATE(B4,C4),TEAM!G$1:G$28,0),"")</f>
        <v/>
      </c>
      <c r="I4" s="24" t="str">
        <f aca="false">IFERROR(MATCH(CONCATENATE(B4,D4),TEAM!H$1:H$28,0),"")</f>
        <v/>
      </c>
      <c r="J4" s="24" t="str">
        <f aca="false">IFERROR(MATCH(CONCATENATE(C4,D4),TEAM!I$1:I$28,0),"")</f>
        <v/>
      </c>
      <c r="K4" s="25" t="n">
        <f aca="false">IFERROR(MATCH(B4,TEAM!B$1:B$28,0),"")</f>
        <v>11</v>
      </c>
      <c r="L4" s="25" t="str">
        <f aca="false">IFERROR(MATCH(C4,TEAM!C$1:C$28,0),"")</f>
        <v/>
      </c>
      <c r="M4" s="25" t="n">
        <f aca="false">IFERROR(MATCH(D4,TEAM!D$1:D$28,0),"")</f>
        <v>5</v>
      </c>
      <c r="N4" s="26" t="n">
        <f aca="false">MAX(G4:M4)</f>
        <v>11</v>
      </c>
    </row>
    <row r="5" customFormat="false" ht="13.8" hidden="false" customHeight="false" outlineLevel="0" collapsed="false">
      <c r="B5" s="22" t="s">
        <v>47</v>
      </c>
      <c r="C5" s="22" t="s">
        <v>37</v>
      </c>
      <c r="D5" s="22" t="s">
        <v>34</v>
      </c>
      <c r="E5" s="23" t="str">
        <f aca="true">INDIRECT("TEAM!E"&amp;N5,1)</f>
        <v>Julie</v>
      </c>
      <c r="G5" s="24" t="str">
        <f aca="false">IFERROR(MATCH(CONCATENATE(B5,C5,D5),TEAM!F$1:F$28,0),"")</f>
        <v/>
      </c>
      <c r="H5" s="24" t="str">
        <f aca="false">IFERROR(MATCH(CONCATENATE(B5,C5),TEAM!G$1:G$28,0),"")</f>
        <v/>
      </c>
      <c r="I5" s="24" t="str">
        <f aca="false">IFERROR(MATCH(CONCATENATE(B5,D5),TEAM!H$1:H$28,0),"")</f>
        <v/>
      </c>
      <c r="J5" s="24" t="str">
        <f aca="false">IFERROR(MATCH(CONCATENATE(C5,D5),TEAM!I$1:I$28,0),"")</f>
        <v/>
      </c>
      <c r="K5" s="25" t="n">
        <f aca="false">IFERROR(MATCH(B5,TEAM!B$1:B$28,0),"")</f>
        <v>17</v>
      </c>
      <c r="L5" s="25" t="n">
        <f aca="false">IFERROR(MATCH(C5,TEAM!C$1:C$28,0),"")</f>
        <v>10</v>
      </c>
      <c r="M5" s="25" t="n">
        <f aca="false">IFERROR(MATCH(D5,TEAM!D$1:D$28,0),"")</f>
        <v>6</v>
      </c>
      <c r="N5" s="26" t="n">
        <f aca="false">MAX(G5:M5)</f>
        <v>17</v>
      </c>
    </row>
    <row r="6" customFormat="false" ht="13.8" hidden="false" customHeight="false" outlineLevel="0" collapsed="false">
      <c r="B6" s="22" t="s">
        <v>40</v>
      </c>
      <c r="C6" s="22" t="s">
        <v>41</v>
      </c>
      <c r="D6" s="22" t="s">
        <v>34</v>
      </c>
      <c r="E6" s="23" t="str">
        <f aca="true">INDIRECT("TEAM!E"&amp;N6,1)</f>
        <v>Marc</v>
      </c>
      <c r="G6" s="24" t="str">
        <f aca="false">IFERROR(MATCH(CONCATENATE(B6,C6,D6),TEAM!F$1:F$28,0),"")</f>
        <v/>
      </c>
      <c r="H6" s="24" t="n">
        <f aca="false">IFERROR(MATCH(CONCATENATE(B6,C6),TEAM!G$1:G$28,0),"")</f>
        <v>13</v>
      </c>
      <c r="I6" s="24" t="str">
        <f aca="false">IFERROR(MATCH(CONCATENATE(B6,D6),TEAM!H$1:H$28,0),"")</f>
        <v/>
      </c>
      <c r="J6" s="24" t="str">
        <f aca="false">IFERROR(MATCH(CONCATENATE(C6,D6),TEAM!I$1:I$28,0),"")</f>
        <v/>
      </c>
      <c r="K6" s="25" t="n">
        <f aca="false">IFERROR(MATCH(B6,TEAM!B$1:B$28,0),"")</f>
        <v>13</v>
      </c>
      <c r="L6" s="25" t="n">
        <f aca="false">IFERROR(MATCH(C6,TEAM!C$1:C$28,0),"")</f>
        <v>13</v>
      </c>
      <c r="M6" s="25" t="n">
        <f aca="false">IFERROR(MATCH(D6,TEAM!D$1:D$28,0),"")</f>
        <v>6</v>
      </c>
      <c r="N6" s="26" t="n">
        <f aca="false">MAX(G6:M6)</f>
        <v>13</v>
      </c>
    </row>
    <row r="7" customFormat="false" ht="13.8" hidden="false" customHeight="false" outlineLevel="0" collapsed="false">
      <c r="B7" s="22" t="s">
        <v>55</v>
      </c>
      <c r="C7" s="22" t="s">
        <v>65</v>
      </c>
      <c r="D7" s="22" t="s">
        <v>34</v>
      </c>
      <c r="E7" s="23" t="str">
        <f aca="true">INDIRECT("TEAM!E"&amp;N7,1)</f>
        <v>Lucie</v>
      </c>
      <c r="G7" s="24" t="str">
        <f aca="false">IFERROR(MATCH(CONCATENATE(B7,C7,D7),TEAM!F$1:F$28,0),"")</f>
        <v/>
      </c>
      <c r="H7" s="24" t="str">
        <f aca="false">IFERROR(MATCH(CONCATENATE(B7,C7),TEAM!G$1:G$28,0),"")</f>
        <v/>
      </c>
      <c r="I7" s="24" t="n">
        <f aca="false">IFERROR(MATCH(CONCATENATE(B7,D7),TEAM!H$1:H$28,0),"")</f>
        <v>25</v>
      </c>
      <c r="J7" s="24" t="str">
        <f aca="false">IFERROR(MATCH(CONCATENATE(C7,D7),TEAM!I$1:I$28,0),"")</f>
        <v/>
      </c>
      <c r="K7" s="25" t="n">
        <f aca="false">IFERROR(MATCH(B7,TEAM!B$1:B$28,0),"")</f>
        <v>25</v>
      </c>
      <c r="L7" s="25" t="str">
        <f aca="false">IFERROR(MATCH(C7,TEAM!C$1:C$28,0),"")</f>
        <v/>
      </c>
      <c r="M7" s="25" t="n">
        <f aca="false">IFERROR(MATCH(D7,TEAM!D$1:D$28,0),"")</f>
        <v>6</v>
      </c>
      <c r="N7" s="26" t="n">
        <f aca="false">MAX(G7:M7)</f>
        <v>25</v>
      </c>
    </row>
    <row r="8" customFormat="false" ht="13.8" hidden="false" customHeight="false" outlineLevel="0" collapsed="false">
      <c r="E8" s="18"/>
      <c r="F8" s="18"/>
    </row>
    <row r="9" customFormat="false" ht="13.8" hidden="false" customHeight="false" outlineLevel="0" collapsed="false">
      <c r="E9" s="18"/>
      <c r="F9" s="18"/>
    </row>
    <row r="10" customFormat="false" ht="13.8" hidden="false" customHeight="false" outlineLevel="0" collapsed="false">
      <c r="E10" s="18"/>
      <c r="F10" s="18"/>
    </row>
    <row r="11" customFormat="false" ht="13.8" hidden="false" customHeight="false" outlineLevel="0" collapsed="false">
      <c r="E11" s="18"/>
      <c r="F11" s="18"/>
    </row>
    <row r="12" customFormat="false" ht="13.8" hidden="false" customHeight="false" outlineLevel="0" collapsed="false">
      <c r="E12" s="18"/>
      <c r="F12" s="18"/>
    </row>
    <row r="13" customFormat="false" ht="13.8" hidden="false" customHeight="false" outlineLevel="0" collapsed="false">
      <c r="E13" s="18"/>
      <c r="F13" s="18"/>
    </row>
    <row r="14" customFormat="false" ht="13.8" hidden="false" customHeight="false" outlineLevel="0" collapsed="false">
      <c r="E14" s="18"/>
      <c r="F14" s="18"/>
    </row>
    <row r="15" customFormat="false" ht="13.8" hidden="false" customHeight="false" outlineLevel="0" collapsed="false">
      <c r="E15" s="18"/>
      <c r="F15" s="18"/>
    </row>
    <row r="16" customFormat="false" ht="13.8" hidden="false" customHeight="false" outlineLevel="0" collapsed="false">
      <c r="E16" s="18"/>
      <c r="F16" s="18"/>
    </row>
    <row r="17" customFormat="false" ht="13.8" hidden="false" customHeight="false" outlineLevel="0" collapsed="false">
      <c r="E17" s="18"/>
      <c r="F17" s="18"/>
    </row>
    <row r="18" customFormat="false" ht="13.8" hidden="false" customHeight="false" outlineLevel="0" collapsed="false">
      <c r="E18" s="18"/>
      <c r="F18" s="18"/>
    </row>
    <row r="19" customFormat="false" ht="13.8" hidden="false" customHeight="false" outlineLevel="0" collapsed="false">
      <c r="E19" s="18"/>
      <c r="F19" s="18"/>
    </row>
    <row r="20" customFormat="false" ht="13.8" hidden="false" customHeight="false" outlineLevel="0" collapsed="false">
      <c r="E20" s="18"/>
      <c r="F20" s="18"/>
    </row>
    <row r="21" customFormat="false" ht="13.8" hidden="false" customHeight="false" outlineLevel="0" collapsed="false">
      <c r="E21" s="18"/>
      <c r="F21" s="18"/>
    </row>
    <row r="22" customFormat="false" ht="13.8" hidden="false" customHeight="false" outlineLevel="0" collapsed="false">
      <c r="E22" s="18"/>
      <c r="F22" s="18"/>
    </row>
    <row r="23" customFormat="false" ht="13.8" hidden="false" customHeight="false" outlineLevel="0" collapsed="false">
      <c r="E23" s="18"/>
      <c r="F23" s="18"/>
    </row>
    <row r="24" customFormat="false" ht="13.8" hidden="false" customHeight="false" outlineLevel="0" collapsed="false">
      <c r="E24" s="18"/>
      <c r="F24" s="18"/>
    </row>
    <row r="25" customFormat="false" ht="13.8" hidden="false" customHeight="false" outlineLevel="0" collapsed="false">
      <c r="E25" s="18"/>
      <c r="F25" s="18"/>
    </row>
    <row r="26" customFormat="false" ht="13.8" hidden="false" customHeight="false" outlineLevel="0" collapsed="false">
      <c r="E26" s="18"/>
      <c r="F26" s="18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C5E0B4"/>
    <pageSetUpPr fitToPage="false"/>
  </sheetPr>
  <dimension ref="B1:W7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3" activeCellId="0" sqref="G3"/>
    </sheetView>
  </sheetViews>
  <sheetFormatPr defaultRowHeight="13.8" zeroHeight="false" outlineLevelRow="0" outlineLevelCol="0"/>
  <cols>
    <col collapsed="false" customWidth="true" hidden="false" outlineLevel="0" max="1" min="1" style="0" width="1.52"/>
    <col collapsed="false" customWidth="true" hidden="false" outlineLevel="0" max="2" min="2" style="0" width="18.24"/>
    <col collapsed="false" customWidth="true" hidden="false" outlineLevel="0" max="3" min="3" style="0" width="19.14"/>
    <col collapsed="false" customWidth="true" hidden="false" outlineLevel="0" max="4" min="4" style="0" width="17.04"/>
    <col collapsed="false" customWidth="true" hidden="false" outlineLevel="0" max="5" min="5" style="0" width="12.41"/>
    <col collapsed="false" customWidth="true" hidden="false" outlineLevel="0" max="6" min="6" style="0" width="1.52"/>
    <col collapsed="false" customWidth="true" hidden="false" outlineLevel="0" max="7" min="7" style="0" width="10.64"/>
    <col collapsed="false" customWidth="true" hidden="false" outlineLevel="0" max="8" min="8" style="0" width="1.52"/>
    <col collapsed="false" customWidth="true" hidden="false" outlineLevel="0" max="16" min="9" style="27" width="4.05"/>
    <col collapsed="false" customWidth="true" hidden="false" outlineLevel="0" max="23" min="17" style="0" width="7.57"/>
    <col collapsed="false" customWidth="true" hidden="false" outlineLevel="0" max="1025" min="24" style="0" width="8.51"/>
  </cols>
  <sheetData>
    <row r="1" customFormat="false" ht="13.8" hidden="false" customHeight="false" outlineLevel="0" collapsed="false">
      <c r="B1" s="19" t="s">
        <v>59</v>
      </c>
      <c r="C1" s="19" t="s">
        <v>60</v>
      </c>
      <c r="D1" s="19" t="s">
        <v>61</v>
      </c>
      <c r="E1" s="20" t="s">
        <v>62</v>
      </c>
      <c r="G1" s="28" t="s">
        <v>66</v>
      </c>
    </row>
    <row r="2" customFormat="false" ht="13.8" hidden="false" customHeight="false" outlineLevel="0" collapsed="false">
      <c r="B2" s="22" t="s">
        <v>45</v>
      </c>
      <c r="C2" s="22" t="s">
        <v>46</v>
      </c>
      <c r="D2" s="29" t="s">
        <v>34</v>
      </c>
      <c r="E2" s="23" t="s">
        <v>33</v>
      </c>
      <c r="G2" s="30" t="str">
        <f aca="true">INDIRECT("TEAM!E"&amp;P2,1)</f>
        <v>Julie</v>
      </c>
      <c r="I2" s="24" t="str">
        <f aca="false">IFERROR(MATCH(CONCATENATE(B2,C2,D2),TEAM!F$1:F$28,0),"")</f>
        <v/>
      </c>
      <c r="J2" s="24" t="n">
        <f aca="false">IFERROR(MATCH(CONCATENATE(B2,C2),TEAM!G$1:G$28,0),"")</f>
        <v>16</v>
      </c>
      <c r="K2" s="24" t="str">
        <f aca="false">IFERROR(MATCH(CONCATENATE(B2,D2),TEAM!H$1:H$28,0),"")</f>
        <v/>
      </c>
      <c r="L2" s="24" t="str">
        <f aca="false">IFERROR(MATCH(CONCATENATE(C2,D2),TEAM!I$1:I$28,0),"")</f>
        <v/>
      </c>
      <c r="M2" s="25" t="n">
        <f aca="false">IFERROR(MATCH(B2,TEAM!B$1:B$28,0),"")</f>
        <v>16</v>
      </c>
      <c r="N2" s="25" t="n">
        <f aca="false">IFERROR(MATCH(C2,TEAM!C$1:C$28,0),"")</f>
        <v>16</v>
      </c>
      <c r="O2" s="25" t="n">
        <f aca="false">IFERROR(MATCH(D2,TEAM!D$1:D$28,0),"")</f>
        <v>6</v>
      </c>
      <c r="P2" s="26" t="n">
        <f aca="false">MAX(I2:O2)</f>
        <v>16</v>
      </c>
      <c r="Q2" s="0" t="str">
        <f aca="true">IFERROR(INDIRECT("TEAM!E"&amp;I2,1),"")</f>
        <v/>
      </c>
      <c r="R2" s="0" t="str">
        <f aca="true">IFERROR(INDIRECT("TEAM!E"&amp;J2,1),"")</f>
        <v>Julie</v>
      </c>
      <c r="S2" s="0" t="str">
        <f aca="true">IFERROR(INDIRECT("TEAM!E"&amp;K2,1),"")</f>
        <v/>
      </c>
      <c r="T2" s="0" t="str">
        <f aca="true">IFERROR(INDIRECT("TEAM!E"&amp;L2,1),"")</f>
        <v/>
      </c>
      <c r="U2" s="0" t="str">
        <f aca="true">IFERROR(INDIRECT("TEAM!E"&amp;M2,1),"")</f>
        <v>Julie</v>
      </c>
      <c r="V2" s="0" t="str">
        <f aca="true">IFERROR(INDIRECT("TEAM!E"&amp;N2,1),"")</f>
        <v>Julie</v>
      </c>
      <c r="W2" s="0" t="str">
        <f aca="true">IFERROR(INDIRECT("TEAM!E"&amp;O2,1),"")</f>
        <v>Nathalie</v>
      </c>
    </row>
    <row r="3" customFormat="false" ht="13.8" hidden="false" customHeight="false" outlineLevel="0" collapsed="false">
      <c r="B3" s="22" t="s">
        <v>57</v>
      </c>
      <c r="C3" s="29" t="s">
        <v>63</v>
      </c>
      <c r="D3" s="22" t="s">
        <v>32</v>
      </c>
      <c r="E3" s="23" t="s">
        <v>5</v>
      </c>
      <c r="G3" s="31" t="str">
        <f aca="true">INDIRECT("TEAM!E"&amp;P3,1)</f>
        <v>Pierre</v>
      </c>
      <c r="I3" s="24" t="str">
        <f aca="false">IFERROR(MATCH(CONCATENATE(B3,C3,D3),TEAM!F$1:F$28,0),"")</f>
        <v/>
      </c>
      <c r="J3" s="24" t="str">
        <f aca="false">IFERROR(MATCH(CONCATENATE(B3,C3),TEAM!G$1:G$28,0),"")</f>
        <v/>
      </c>
      <c r="K3" s="24" t="n">
        <f aca="false">IFERROR(MATCH(CONCATENATE(B3,D3),TEAM!H$1:H$28,0),"")</f>
        <v>26</v>
      </c>
      <c r="L3" s="24" t="str">
        <f aca="false">IFERROR(MATCH(CONCATENATE(C3,D3),TEAM!I$1:I$28,0),"")</f>
        <v/>
      </c>
      <c r="M3" s="25" t="n">
        <f aca="false">IFERROR(MATCH(B3,TEAM!B$1:B$28,0),"")</f>
        <v>26</v>
      </c>
      <c r="N3" s="25" t="str">
        <f aca="false">IFERROR(MATCH(C3,TEAM!C$1:C$28,0),"")</f>
        <v/>
      </c>
      <c r="O3" s="25" t="n">
        <f aca="false">IFERROR(MATCH(D3,TEAM!D$1:D$28,0),"")</f>
        <v>5</v>
      </c>
      <c r="P3" s="26" t="n">
        <f aca="false">MAX(I3:O3)</f>
        <v>26</v>
      </c>
      <c r="Q3" s="0" t="str">
        <f aca="true">IFERROR(INDIRECT("TEAM!E"&amp;I3,1),"")</f>
        <v/>
      </c>
      <c r="R3" s="0" t="str">
        <f aca="true">IFERROR(INDIRECT("TEAM!E"&amp;J3,1),"")</f>
        <v/>
      </c>
      <c r="S3" s="0" t="str">
        <f aca="true">IFERROR(INDIRECT("TEAM!E"&amp;K3,1),"")</f>
        <v>Pierre</v>
      </c>
      <c r="T3" s="0" t="str">
        <f aca="true">IFERROR(INDIRECT("TEAM!E"&amp;L3,1),"")</f>
        <v/>
      </c>
      <c r="U3" s="0" t="str">
        <f aca="true">IFERROR(INDIRECT("TEAM!E"&amp;M3,1),"")</f>
        <v>Pierre</v>
      </c>
      <c r="V3" s="0" t="str">
        <f aca="true">IFERROR(INDIRECT("TEAM!E"&amp;N3,1),"")</f>
        <v/>
      </c>
      <c r="W3" s="0" t="str">
        <f aca="true">IFERROR(INDIRECT("TEAM!E"&amp;O3,1),"")</f>
        <v>Julie</v>
      </c>
    </row>
    <row r="4" customFormat="false" ht="13.8" hidden="false" customHeight="false" outlineLevel="0" collapsed="false">
      <c r="B4" s="22" t="s">
        <v>38</v>
      </c>
      <c r="C4" s="29" t="s">
        <v>64</v>
      </c>
      <c r="D4" s="29" t="s">
        <v>32</v>
      </c>
      <c r="E4" s="23" t="s">
        <v>20</v>
      </c>
      <c r="G4" s="32" t="str">
        <f aca="true">INDIRECT("TEAM!E"&amp;P4,1)</f>
        <v>Nathalie</v>
      </c>
      <c r="I4" s="24" t="str">
        <f aca="false">IFERROR(MATCH(CONCATENATE(B4,C4,D4),TEAM!F$1:F$28,0),"")</f>
        <v/>
      </c>
      <c r="J4" s="24" t="str">
        <f aca="false">IFERROR(MATCH(CONCATENATE(B4,C4),TEAM!G$1:G$28,0),"")</f>
        <v/>
      </c>
      <c r="K4" s="24" t="str">
        <f aca="false">IFERROR(MATCH(CONCATENATE(B4,D4),TEAM!H$1:H$28,0),"")</f>
        <v/>
      </c>
      <c r="L4" s="24" t="str">
        <f aca="false">IFERROR(MATCH(CONCATENATE(C4,D4),TEAM!I$1:I$28,0),"")</f>
        <v/>
      </c>
      <c r="M4" s="25" t="n">
        <f aca="false">IFERROR(MATCH(B4,TEAM!B$1:B$28,0),"")</f>
        <v>11</v>
      </c>
      <c r="N4" s="25" t="str">
        <f aca="false">IFERROR(MATCH(C4,TEAM!C$1:C$28,0),"")</f>
        <v/>
      </c>
      <c r="O4" s="25" t="n">
        <f aca="false">IFERROR(MATCH(D4,TEAM!D$1:D$28,0),"")</f>
        <v>5</v>
      </c>
      <c r="P4" s="26" t="n">
        <f aca="false">MAX(I4:O4)</f>
        <v>11</v>
      </c>
      <c r="Q4" s="0" t="str">
        <f aca="true">IFERROR(INDIRECT("TEAM!E"&amp;I4,1),"")</f>
        <v/>
      </c>
      <c r="R4" s="0" t="str">
        <f aca="true">IFERROR(INDIRECT("TEAM!E"&amp;J4,1),"")</f>
        <v/>
      </c>
      <c r="S4" s="0" t="str">
        <f aca="true">IFERROR(INDIRECT("TEAM!E"&amp;K4,1),"")</f>
        <v/>
      </c>
      <c r="T4" s="0" t="str">
        <f aca="true">IFERROR(INDIRECT("TEAM!E"&amp;L4,1),"")</f>
        <v/>
      </c>
      <c r="U4" s="0" t="str">
        <f aca="true">IFERROR(INDIRECT("TEAM!E"&amp;M4,1),"")</f>
        <v>Nathalie</v>
      </c>
      <c r="V4" s="0" t="str">
        <f aca="true">IFERROR(INDIRECT("TEAM!E"&amp;N4,1),"")</f>
        <v/>
      </c>
      <c r="W4" s="0" t="str">
        <f aca="true">IFERROR(INDIRECT("TEAM!E"&amp;O4,1),"")</f>
        <v>Julie</v>
      </c>
    </row>
    <row r="5" customFormat="false" ht="13.8" hidden="false" customHeight="false" outlineLevel="0" collapsed="false">
      <c r="B5" s="29" t="s">
        <v>67</v>
      </c>
      <c r="C5" s="33" t="s">
        <v>37</v>
      </c>
      <c r="D5" s="29" t="s">
        <v>34</v>
      </c>
      <c r="E5" s="23" t="s">
        <v>26</v>
      </c>
      <c r="G5" s="34" t="str">
        <f aca="true">INDIRECT("TEAM!E"&amp;P5,1)</f>
        <v>Marc</v>
      </c>
      <c r="I5" s="24" t="str">
        <f aca="false">IFERROR(MATCH(CONCATENATE(B5,C5,D5),TEAM!F$1:F$28,0),"")</f>
        <v/>
      </c>
      <c r="J5" s="24" t="str">
        <f aca="false">IFERROR(MATCH(CONCATENATE(B5,C5),TEAM!G$1:G$28,0),"")</f>
        <v/>
      </c>
      <c r="K5" s="24" t="str">
        <f aca="false">IFERROR(MATCH(CONCATENATE(B5,D5),TEAM!H$1:H$28,0),"")</f>
        <v/>
      </c>
      <c r="L5" s="24" t="str">
        <f aca="false">IFERROR(MATCH(CONCATENATE(C5,D5),TEAM!I$1:I$28,0),"")</f>
        <v/>
      </c>
      <c r="M5" s="25" t="str">
        <f aca="false">IFERROR(MATCH(B5,TEAM!B$1:B$28,0),"")</f>
        <v/>
      </c>
      <c r="N5" s="25" t="n">
        <f aca="false">IFERROR(MATCH(C5,TEAM!C$1:C$28,0),"")</f>
        <v>10</v>
      </c>
      <c r="O5" s="25" t="n">
        <f aca="false">IFERROR(MATCH(D5,TEAM!D$1:D$28,0),"")</f>
        <v>6</v>
      </c>
      <c r="P5" s="26" t="n">
        <f aca="false">MAX(I5:O5)</f>
        <v>10</v>
      </c>
      <c r="Q5" s="0" t="str">
        <f aca="true">IFERROR(INDIRECT("TEAM!E"&amp;I5,1),"")</f>
        <v/>
      </c>
      <c r="R5" s="0" t="str">
        <f aca="true">IFERROR(INDIRECT("TEAM!E"&amp;J5,1),"")</f>
        <v/>
      </c>
      <c r="S5" s="0" t="str">
        <f aca="true">IFERROR(INDIRECT("TEAM!E"&amp;K5,1),"")</f>
        <v/>
      </c>
      <c r="T5" s="0" t="str">
        <f aca="true">IFERROR(INDIRECT("TEAM!E"&amp;L5,1),"")</f>
        <v/>
      </c>
      <c r="U5" s="0" t="str">
        <f aca="true">IFERROR(INDIRECT("TEAM!E"&amp;M5,1),"")</f>
        <v/>
      </c>
      <c r="V5" s="0" t="str">
        <f aca="true">IFERROR(INDIRECT("TEAM!E"&amp;N5,1),"")</f>
        <v>Marc</v>
      </c>
      <c r="W5" s="0" t="str">
        <f aca="true">IFERROR(INDIRECT("TEAM!E"&amp;O5,1),"")</f>
        <v>Nathalie</v>
      </c>
    </row>
    <row r="6" customFormat="false" ht="13.8" hidden="false" customHeight="false" outlineLevel="0" collapsed="false">
      <c r="B6" s="22" t="s">
        <v>40</v>
      </c>
      <c r="C6" s="22" t="s">
        <v>41</v>
      </c>
      <c r="D6" s="29" t="s">
        <v>34</v>
      </c>
      <c r="E6" s="23" t="s">
        <v>26</v>
      </c>
      <c r="G6" s="30" t="str">
        <f aca="true">INDIRECT("TEAM!E"&amp;P6,1)</f>
        <v>Marc</v>
      </c>
      <c r="I6" s="24" t="str">
        <f aca="false">IFERROR(MATCH(CONCATENATE(B6,C6,D6),TEAM!F$1:F$28,0),"")</f>
        <v/>
      </c>
      <c r="J6" s="24" t="n">
        <f aca="false">IFERROR(MATCH(CONCATENATE(B6,C6),TEAM!G$1:G$28,0),"")</f>
        <v>13</v>
      </c>
      <c r="K6" s="24" t="str">
        <f aca="false">IFERROR(MATCH(CONCATENATE(B6,D6),TEAM!H$1:H$28,0),"")</f>
        <v/>
      </c>
      <c r="L6" s="24" t="str">
        <f aca="false">IFERROR(MATCH(CONCATENATE(C6,D6),TEAM!I$1:I$28,0),"")</f>
        <v/>
      </c>
      <c r="M6" s="25" t="n">
        <f aca="false">IFERROR(MATCH(B6,TEAM!B$1:B$28,0),"")</f>
        <v>13</v>
      </c>
      <c r="N6" s="25" t="n">
        <f aca="false">IFERROR(MATCH(C6,TEAM!C$1:C$28,0),"")</f>
        <v>13</v>
      </c>
      <c r="O6" s="25" t="n">
        <f aca="false">IFERROR(MATCH(D6,TEAM!D$1:D$28,0),"")</f>
        <v>6</v>
      </c>
      <c r="P6" s="26" t="n">
        <f aca="false">MAX(I6:O6)</f>
        <v>13</v>
      </c>
      <c r="Q6" s="0" t="str">
        <f aca="true">IFERROR(INDIRECT("TEAM!E"&amp;I6,1),"")</f>
        <v/>
      </c>
      <c r="R6" s="0" t="str">
        <f aca="true">IFERROR(INDIRECT("TEAM!E"&amp;J6,1),"")</f>
        <v>Marc</v>
      </c>
      <c r="S6" s="0" t="str">
        <f aca="true">IFERROR(INDIRECT("TEAM!E"&amp;K6,1),"")</f>
        <v/>
      </c>
      <c r="T6" s="0" t="str">
        <f aca="true">IFERROR(INDIRECT("TEAM!E"&amp;L6,1),"")</f>
        <v/>
      </c>
      <c r="U6" s="0" t="str">
        <f aca="true">IFERROR(INDIRECT("TEAM!E"&amp;M6,1),"")</f>
        <v>Marc</v>
      </c>
      <c r="V6" s="0" t="str">
        <f aca="true">IFERROR(INDIRECT("TEAM!E"&amp;N6,1),"")</f>
        <v>Marc</v>
      </c>
      <c r="W6" s="0" t="str">
        <f aca="true">IFERROR(INDIRECT("TEAM!E"&amp;O6,1),"")</f>
        <v>Nathalie</v>
      </c>
    </row>
    <row r="7" customFormat="false" ht="13.8" hidden="false" customHeight="false" outlineLevel="0" collapsed="false">
      <c r="B7" s="22" t="s">
        <v>55</v>
      </c>
      <c r="C7" s="29" t="s">
        <v>65</v>
      </c>
      <c r="D7" s="33" t="s">
        <v>34</v>
      </c>
      <c r="E7" s="23" t="s">
        <v>56</v>
      </c>
      <c r="G7" s="31" t="str">
        <f aca="true">INDIRECT("TEAM!E"&amp;P7,1)</f>
        <v>Lucie</v>
      </c>
      <c r="I7" s="24" t="str">
        <f aca="false">IFERROR(MATCH(CONCATENATE(B7,C7,D7),TEAM!F$1:F$28,0),"")</f>
        <v/>
      </c>
      <c r="J7" s="24" t="str">
        <f aca="false">IFERROR(MATCH(CONCATENATE(B7,C7),TEAM!G$1:G$28,0),"")</f>
        <v/>
      </c>
      <c r="K7" s="24" t="n">
        <f aca="false">IFERROR(MATCH(CONCATENATE(B7,D7),TEAM!H$1:H$28,0),"")</f>
        <v>25</v>
      </c>
      <c r="L7" s="24" t="str">
        <f aca="false">IFERROR(MATCH(CONCATENATE(C7,D7),TEAM!I$1:I$28,0),"")</f>
        <v/>
      </c>
      <c r="M7" s="25" t="n">
        <f aca="false">IFERROR(MATCH(B7,TEAM!B$1:B$28,0),"")</f>
        <v>25</v>
      </c>
      <c r="N7" s="25" t="str">
        <f aca="false">IFERROR(MATCH(C7,TEAM!C$1:C$28,0),"")</f>
        <v/>
      </c>
      <c r="O7" s="25" t="n">
        <f aca="false">IFERROR(MATCH(D7,TEAM!D$1:D$28,0),"")</f>
        <v>6</v>
      </c>
      <c r="P7" s="26" t="n">
        <f aca="false">MAX(I7:O7)</f>
        <v>25</v>
      </c>
      <c r="Q7" s="0" t="str">
        <f aca="true">IFERROR(INDIRECT("TEAM!E"&amp;I7,1),"")</f>
        <v/>
      </c>
      <c r="R7" s="0" t="str">
        <f aca="true">IFERROR(INDIRECT("TEAM!E"&amp;J7,1),"")</f>
        <v/>
      </c>
      <c r="S7" s="0" t="str">
        <f aca="true">IFERROR(INDIRECT("TEAM!E"&amp;K7,1),"")</f>
        <v>Lucie</v>
      </c>
      <c r="T7" s="0" t="str">
        <f aca="true">IFERROR(INDIRECT("TEAM!E"&amp;L7,1),"")</f>
        <v/>
      </c>
      <c r="U7" s="0" t="str">
        <f aca="true">IFERROR(INDIRECT("TEAM!E"&amp;M7,1),"")</f>
        <v>Lucie</v>
      </c>
      <c r="V7" s="0" t="str">
        <f aca="true">IFERROR(INDIRECT("TEAM!E"&amp;N7,1),"")</f>
        <v/>
      </c>
      <c r="W7" s="0" t="str">
        <f aca="true">IFERROR(INDIRECT("TEAM!E"&amp;O7,1),"")</f>
        <v>Nathalie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2019-11-09T16:47:41Z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