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simu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<sst xmlns="http://schemas.openxmlformats.org/spreadsheetml/2006/main" count="30" uniqueCount="27">
  <si>
    <t xml:space="preserve">Hypothèse</t>
  </si>
  <si>
    <t xml:space="preserve">coût BNP</t>
  </si>
  <si>
    <t xml:space="preserve">coût COMPTE NICKEL</t>
  </si>
  <si>
    <t xml:space="preserve">coût C-ZAM</t>
  </si>
  <si>
    <t xml:space="preserve"># retraits /  an</t>
  </si>
  <si>
    <t xml:space="preserve">coût retrait BNP</t>
  </si>
  <si>
    <t xml:space="preserve">coût retrait COMPTE NICKEL</t>
  </si>
  <si>
    <t xml:space="preserve">coût retrait COMPTE C ZAM</t>
  </si>
  <si>
    <t xml:space="preserve">Frais fixes COMPTE NICKEL</t>
  </si>
  <si>
    <t xml:space="preserve">Frais fixes COMPTE C ZAM</t>
  </si>
  <si>
    <t xml:space="preserve">Frais d'ouverture de compte</t>
  </si>
  <si>
    <t xml:space="preserve">total</t>
  </si>
  <si>
    <t xml:space="preserve"># Retraits</t>
  </si>
  <si>
    <t xml:space="preserve">coût</t>
  </si>
  <si>
    <t xml:space="preserve">Ecart coût</t>
  </si>
  <si>
    <t xml:space="preserve">BNP</t>
  </si>
  <si>
    <t xml:space="preserve">COMPTE NICKEL</t>
  </si>
  <si>
    <t xml:space="preserve">COMPTE C ZAM</t>
  </si>
  <si>
    <t xml:space="preserve">BNP / C COMPTE NICKEL</t>
  </si>
  <si>
    <t xml:space="preserve">BNP / COMPTE C ZAM</t>
  </si>
  <si>
    <t xml:space="preserve">min</t>
  </si>
  <si>
    <t xml:space="preserve">Avantage</t>
  </si>
  <si>
    <t xml:space="preserve">Dans mon fichier joint, je dois faire une simulation pour savoir quel établissement bancaire est le plus avantageux au niveau du nombre de retraits d'espèce par an. </t>
  </si>
  <si>
    <t xml:space="preserve">Par exemple, si on effectue 5 retraits, l'établissement bancaire le plus avantageux est la BNP,car le coût est de 15 € par rapport au COMPTE NICKEL qui est de 43 € et le COMPTE C ZAM qui est de 22 €.</t>
  </si>
  <si>
    <t xml:space="preserve">Cependant, je n'arrive pas à m'expliquer les #N/A dans mes cellules I21:J28.</t>
  </si>
  <si>
    <t xml:space="preserve">Qu'est-ce qui ne va pas dans ma formule ?</t>
  </si>
  <si>
    <t xml:space="preserve">Pouvez-vous m'aider ?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</si>
</sst>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#,##0_ ;[RED]\-#,##0,"/>
    <numFmt numFmtId="166" formatCode="#,##0.00_ ;[RED]\-#,##0.00,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EEECE1"/>
        <bgColor rgb="FFFFFFFF"/>
      </patternFill>
    </fill>
    <fill>
      <patternFill patternType="solid">
        <fgColor rgb="FFB9CDE5"/>
        <bgColor rgb="FFC0C0C0"/>
      </patternFill>
    </fill>
    <fill>
      <patternFill patternType="solid">
        <fgColor rgb="FF92D050"/>
        <bgColor rgb="FFC0C0C0"/>
      </patternFill>
    </fill>
  </fills>
  <borders count="7">
    <border diagonalUp="false" diagonalDown="false">
      <left/>
      <right/>
      <top/>
      <bottom/>
      <diagonal/>
    </border>
    <border diagonalUp="false" diagonalDown="false">
      <left/>
      <right/>
      <top style="thin"/>
      <bottom style="thin"/>
      <diagonal/>
    </border>
    <border diagonalUp="false" diagonalDown="false">
      <left style="medium">
        <color rgb="FFF79646"/>
      </left>
      <right/>
      <top style="medium">
        <color rgb="FFF79646"/>
      </top>
      <bottom style="medium">
        <color rgb="FFF79646"/>
      </bottom>
      <diagonal/>
    </border>
    <border diagonalUp="false" diagonalDown="false">
      <left/>
      <right/>
      <top style="medium">
        <color rgb="FFF79646"/>
      </top>
      <bottom style="medium">
        <color rgb="FFF79646"/>
      </bottom>
      <diagonal/>
    </border>
    <border diagonalUp="false" diagonalDown="false">
      <left/>
      <right style="medium">
        <color rgb="FFF79646"/>
      </right>
      <top style="medium">
        <color rgb="FFF79646"/>
      </top>
      <bottom style="medium">
        <color rgb="FFF79646"/>
      </bottom>
      <diagonal/>
    </border>
    <border diagonalUp="false" diagonalDown="false">
      <left style="thick">
        <color rgb="FFFF0000"/>
      </left>
      <right/>
      <top style="thick">
        <color rgb="FFFF0000"/>
      </top>
      <bottom/>
      <diagonal/>
    </border>
    <border diagonalUp="false" diagonalDown="false">
      <left/>
      <right style="thick">
        <color rgb="FFFF0000"/>
      </right>
      <top style="thick">
        <color rgb="FFFF0000"/>
      </top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2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3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4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4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4" borderId="3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3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EEECE1"/>
      <rgbColor rgb="FFCCFFFF"/>
      <rgbColor rgb="FF660066"/>
      <rgbColor rgb="FFFF8080"/>
      <rgbColor rgb="FF0066CC"/>
      <rgbColor rgb="FFB9CDE5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2D050"/>
      <rgbColor rgb="FFFFCC00"/>
      <rgbColor rgb="FFF79646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3:J40"/>
  <sheetViews>
    <sheetView showFormulas="false" showGridLines="false" showRowColHeaders="true" showZeros="true" rightToLeft="false" tabSelected="true" showOutlineSymbols="true" defaultGridColor="true" view="normal" topLeftCell="A4" colorId="64" zoomScale="90" zoomScaleNormal="90" zoomScalePageLayoutView="100" workbookViewId="0">
      <selection pane="topLeft" activeCell="L24" activeCellId="0" sqref="L24"/>
    </sheetView>
  </sheetViews>
  <sheetFormatPr defaultRowHeight="15" outlineLevelRow="0" outlineLevelCol="0"/>
  <cols>
    <col collapsed="false" customWidth="true" hidden="false" outlineLevel="0" max="1" min="1" style="0" width="10.67"/>
    <col collapsed="false" customWidth="true" hidden="false" outlineLevel="0" max="2" min="2" style="0" width="26.14"/>
    <col collapsed="false" customWidth="true" hidden="false" outlineLevel="0" max="3" min="3" style="1" width="17"/>
    <col collapsed="false" customWidth="true" hidden="false" outlineLevel="0" max="4" min="4" style="1" width="15"/>
    <col collapsed="false" customWidth="true" hidden="false" outlineLevel="0" max="5" min="5" style="1" width="19.42"/>
    <col collapsed="false" customWidth="true" hidden="false" outlineLevel="0" max="6" min="6" style="1" width="26.14"/>
    <col collapsed="false" customWidth="true" hidden="false" outlineLevel="0" max="7" min="7" style="1" width="24"/>
    <col collapsed="false" customWidth="false" hidden="false" outlineLevel="0" max="8" min="8" style="1" width="11.42"/>
    <col collapsed="false" customWidth="true" hidden="false" outlineLevel="0" max="9" min="9" style="0" width="15"/>
    <col collapsed="false" customWidth="true" hidden="false" outlineLevel="0" max="1025" min="10" style="0" width="10.67"/>
  </cols>
  <sheetData>
    <row r="3" customFormat="false" ht="15" hidden="false" customHeight="false" outlineLevel="0" collapsed="false">
      <c r="C3" s="1" t="s">
        <v>0</v>
      </c>
      <c r="D3" s="1" t="s">
        <v>1</v>
      </c>
      <c r="E3" s="2" t="s">
        <v>2</v>
      </c>
      <c r="F3" s="1" t="s">
        <v>3</v>
      </c>
    </row>
    <row r="4" customFormat="false" ht="15" hidden="false" customHeight="false" outlineLevel="0" collapsed="false">
      <c r="B4" s="0" t="s">
        <v>4</v>
      </c>
      <c r="C4" s="1" t="n">
        <v>8</v>
      </c>
    </row>
    <row r="5" customFormat="false" ht="15" hidden="false" customHeight="false" outlineLevel="0" collapsed="false">
      <c r="B5" s="0" t="s">
        <v>5</v>
      </c>
      <c r="C5" s="1" t="n">
        <v>3</v>
      </c>
      <c r="D5" s="1" t="n">
        <f aca="false">+C4*C5</f>
        <v>24</v>
      </c>
    </row>
    <row r="6" customFormat="false" ht="15" hidden="false" customHeight="false" outlineLevel="0" collapsed="false">
      <c r="B6" s="3" t="s">
        <v>6</v>
      </c>
      <c r="C6" s="4" t="n">
        <v>0.5</v>
      </c>
      <c r="E6" s="2" t="n">
        <f aca="false">+C4*C6</f>
        <v>4</v>
      </c>
    </row>
    <row r="7" customFormat="false" ht="15" hidden="false" customHeight="false" outlineLevel="0" collapsed="false">
      <c r="B7" s="5" t="s">
        <v>7</v>
      </c>
      <c r="C7" s="6" t="n">
        <v>1</v>
      </c>
      <c r="F7" s="6" t="n">
        <f aca="false">C4*C7</f>
        <v>8</v>
      </c>
    </row>
    <row r="8" customFormat="false" ht="15" hidden="false" customHeight="false" outlineLevel="0" collapsed="false">
      <c r="B8" s="3" t="s">
        <v>8</v>
      </c>
      <c r="C8" s="2" t="n">
        <v>20</v>
      </c>
      <c r="E8" s="2" t="n">
        <f aca="false">+C8</f>
        <v>20</v>
      </c>
    </row>
    <row r="9" customFormat="false" ht="15" hidden="false" customHeight="false" outlineLevel="0" collapsed="false">
      <c r="B9" s="5" t="s">
        <v>9</v>
      </c>
      <c r="C9" s="6" t="n">
        <v>12</v>
      </c>
      <c r="F9" s="6" t="n">
        <f aca="false">+C9</f>
        <v>12</v>
      </c>
    </row>
    <row r="10" customFormat="false" ht="15" hidden="false" customHeight="false" outlineLevel="0" collapsed="false">
      <c r="B10" s="0" t="s">
        <v>10</v>
      </c>
      <c r="E10" s="1" t="n">
        <v>20</v>
      </c>
      <c r="F10" s="1" t="n">
        <v>5</v>
      </c>
    </row>
    <row r="12" customFormat="false" ht="15" hidden="false" customHeight="false" outlineLevel="0" collapsed="false">
      <c r="B12" s="7" t="s">
        <v>11</v>
      </c>
      <c r="C12" s="8"/>
      <c r="D12" s="8" t="n">
        <f aca="false">SUM(D4:D10)</f>
        <v>24</v>
      </c>
      <c r="E12" s="8" t="n">
        <f aca="false">SUM(E4:E10)</f>
        <v>44</v>
      </c>
      <c r="F12" s="8" t="n">
        <f aca="false">SUM(F4:F10)</f>
        <v>25</v>
      </c>
      <c r="G12" s="9"/>
    </row>
    <row r="13" customFormat="false" ht="15" hidden="false" customHeight="false" outlineLevel="0" collapsed="false">
      <c r="B13" s="10"/>
      <c r="C13" s="11"/>
      <c r="D13" s="11"/>
      <c r="E13" s="11"/>
      <c r="F13" s="11"/>
      <c r="G13" s="9"/>
    </row>
    <row r="14" customFormat="false" ht="15" hidden="false" customHeight="false" outlineLevel="0" collapsed="false">
      <c r="B14" s="10"/>
      <c r="C14" s="11"/>
      <c r="D14" s="11"/>
      <c r="E14" s="11"/>
      <c r="F14" s="11"/>
      <c r="G14" s="11"/>
      <c r="H14" s="9"/>
      <c r="I14" s="1"/>
    </row>
    <row r="16" customFormat="false" ht="15" hidden="false" customHeight="false" outlineLevel="0" collapsed="false">
      <c r="B16" s="1" t="s">
        <v>12</v>
      </c>
      <c r="C16" s="1" t="s">
        <v>13</v>
      </c>
      <c r="D16" s="2" t="s">
        <v>13</v>
      </c>
      <c r="E16" s="6" t="s">
        <v>13</v>
      </c>
      <c r="F16" s="2" t="s">
        <v>14</v>
      </c>
      <c r="G16" s="6" t="s">
        <v>14</v>
      </c>
    </row>
    <row r="17" customFormat="false" ht="13.8" hidden="false" customHeight="false" outlineLevel="0" collapsed="false">
      <c r="B17" s="1"/>
      <c r="C17" s="1" t="s">
        <v>15</v>
      </c>
      <c r="D17" s="2" t="s">
        <v>16</v>
      </c>
      <c r="E17" s="6" t="s">
        <v>17</v>
      </c>
      <c r="F17" s="2" t="s">
        <v>18</v>
      </c>
      <c r="G17" s="6" t="s">
        <v>19</v>
      </c>
      <c r="H17" s="1" t="s">
        <v>20</v>
      </c>
      <c r="I17" s="12" t="s">
        <v>21</v>
      </c>
    </row>
    <row r="18" customFormat="false" ht="15" hidden="false" customHeight="false" outlineLevel="0" collapsed="false">
      <c r="B18" s="1"/>
    </row>
    <row r="19" customFormat="false" ht="13.8" hidden="false" customHeight="false" outlineLevel="0" collapsed="false">
      <c r="B19" s="1" t="n">
        <v>0</v>
      </c>
      <c r="C19" s="13" t="n">
        <f aca="false">+B19*$C$5</f>
        <v>0</v>
      </c>
      <c r="D19" s="1" t="n">
        <f aca="false">+$E$8+(B19*$C$6)+$E$10</f>
        <v>40</v>
      </c>
      <c r="E19" s="1" t="n">
        <f aca="false">$C$9+(B19*$C$7)+$F$10</f>
        <v>17</v>
      </c>
      <c r="F19" s="1" t="n">
        <f aca="false">+C19-D19</f>
        <v>-40</v>
      </c>
      <c r="G19" s="1" t="n">
        <f aca="false">C19-E19</f>
        <v>-17</v>
      </c>
      <c r="H19" s="1" t="n">
        <f aca="false">MIN(C19:E19)</f>
        <v>0</v>
      </c>
      <c r="I19" s="14" t="str">
        <f aca="true">OFFSET($B$17,0,MATCH(H19,C19:E19))</f>
        <v>BNP</v>
      </c>
      <c r="J19" s="0" t="n">
        <f aca="false">MATCH(H19,C19:E19, )</f>
        <v>1</v>
      </c>
    </row>
    <row r="20" customFormat="false" ht="13.8" hidden="false" customHeight="false" outlineLevel="0" collapsed="false">
      <c r="B20" s="15" t="n">
        <v>5</v>
      </c>
      <c r="C20" s="16" t="n">
        <f aca="false">+B20*$C$5</f>
        <v>15</v>
      </c>
      <c r="D20" s="17" t="n">
        <f aca="false">+$E$8+(B20*$C$6)+$E$10</f>
        <v>42.5</v>
      </c>
      <c r="E20" s="18" t="n">
        <f aca="false">$C$9+(B20*$C$7)+$F$10</f>
        <v>22</v>
      </c>
      <c r="F20" s="1" t="n">
        <f aca="false">+C20-D20</f>
        <v>-27.5</v>
      </c>
      <c r="G20" s="1" t="n">
        <f aca="false">C20-E20</f>
        <v>-7</v>
      </c>
      <c r="H20" s="1" t="n">
        <f aca="false">MIN(C20:E20)</f>
        <v>15</v>
      </c>
      <c r="I20" s="14" t="str">
        <f aca="true">OFFSET($B$17,0,MATCH(H20,C20:E20))</f>
        <v>BNP</v>
      </c>
      <c r="J20" s="0" t="n">
        <f aca="false">MATCH(H20,C20:E20, )</f>
        <v>1</v>
      </c>
    </row>
    <row r="21" customFormat="false" ht="13.8" hidden="false" customHeight="false" outlineLevel="0" collapsed="false">
      <c r="B21" s="1" t="n">
        <v>10</v>
      </c>
      <c r="C21" s="1" t="n">
        <f aca="false">+B21*$C$5</f>
        <v>30</v>
      </c>
      <c r="D21" s="1" t="n">
        <f aca="false">+$E$8+(B21*$C$6)+$E$10</f>
        <v>45</v>
      </c>
      <c r="E21" s="13" t="n">
        <f aca="false">$C$9+(B21*$C$7)+$F$10</f>
        <v>27</v>
      </c>
      <c r="F21" s="1" t="n">
        <f aca="false">+C21-D21</f>
        <v>-15</v>
      </c>
      <c r="G21" s="1" t="n">
        <f aca="false">C21-E21</f>
        <v>3</v>
      </c>
      <c r="H21" s="1" t="n">
        <f aca="false">MIN(C21:E21)</f>
        <v>27</v>
      </c>
      <c r="I21" s="19" t="str">
        <f aca="true">OFFSET($B$17,0,MATCH(H21,C21:E21, ))</f>
        <v>COMPTE C ZAM</v>
      </c>
      <c r="J21" s="20" t="n">
        <f aca="false">MATCH(H21,C21:E21, )</f>
        <v>3</v>
      </c>
    </row>
    <row r="22" customFormat="false" ht="13.8" hidden="false" customHeight="false" outlineLevel="0" collapsed="false">
      <c r="B22" s="1" t="n">
        <v>15</v>
      </c>
      <c r="C22" s="1" t="n">
        <f aca="false">+B22*$C$5</f>
        <v>45</v>
      </c>
      <c r="D22" s="1" t="n">
        <f aca="false">+$E$8+(B22*$C$6)+$E$10</f>
        <v>47.5</v>
      </c>
      <c r="E22" s="13" t="n">
        <f aca="false">$C$9+(B22*$C$7)+$F$10</f>
        <v>32</v>
      </c>
      <c r="F22" s="1" t="n">
        <f aca="false">+C22-D22</f>
        <v>-2.5</v>
      </c>
      <c r="G22" s="1" t="n">
        <f aca="false">C22-E22</f>
        <v>13</v>
      </c>
      <c r="H22" s="1" t="n">
        <f aca="false">MIN(C22:E22)</f>
        <v>32</v>
      </c>
      <c r="I22" s="19" t="str">
        <f aca="true">OFFSET($B$17,0,MATCH(H22,C22:E22, ))</f>
        <v>COMPTE C ZAM</v>
      </c>
      <c r="J22" s="20" t="n">
        <f aca="false">MATCH(H22,C22:E22, )</f>
        <v>3</v>
      </c>
    </row>
    <row r="23" customFormat="false" ht="13.8" hidden="false" customHeight="false" outlineLevel="0" collapsed="false">
      <c r="B23" s="1" t="n">
        <f aca="false">+B22+5</f>
        <v>20</v>
      </c>
      <c r="C23" s="1" t="n">
        <f aca="false">+B23*$C$5</f>
        <v>60</v>
      </c>
      <c r="D23" s="1" t="n">
        <f aca="false">+$E$8+(B23*$C$6)+$E$10</f>
        <v>50</v>
      </c>
      <c r="E23" s="13" t="n">
        <f aca="false">$C$9+(B23*$C$7)+$F$10</f>
        <v>37</v>
      </c>
      <c r="F23" s="1" t="n">
        <f aca="false">+C23-D23</f>
        <v>10</v>
      </c>
      <c r="G23" s="1" t="n">
        <f aca="false">C23-E23</f>
        <v>23</v>
      </c>
      <c r="H23" s="1" t="n">
        <f aca="false">MIN(C23:E23)</f>
        <v>37</v>
      </c>
      <c r="I23" s="19" t="str">
        <f aca="true">OFFSET($B$17,0,MATCH(H23,C23:E23, ))</f>
        <v>COMPTE C ZAM</v>
      </c>
      <c r="J23" s="20" t="n">
        <f aca="false">MATCH(H23,C23:E23, )</f>
        <v>3</v>
      </c>
    </row>
    <row r="24" customFormat="false" ht="13.8" hidden="false" customHeight="false" outlineLevel="0" collapsed="false">
      <c r="B24" s="1" t="n">
        <f aca="false">+B23+5</f>
        <v>25</v>
      </c>
      <c r="C24" s="1" t="n">
        <f aca="false">+B24*$C$5</f>
        <v>75</v>
      </c>
      <c r="D24" s="1" t="n">
        <f aca="false">+$E$8+(B24*$C$6)+$E$10</f>
        <v>52.5</v>
      </c>
      <c r="E24" s="13" t="n">
        <f aca="false">$C$9+(B24*$C$7)+$F$10</f>
        <v>42</v>
      </c>
      <c r="F24" s="1" t="n">
        <f aca="false">+C24-D24</f>
        <v>22.5</v>
      </c>
      <c r="G24" s="1" t="n">
        <f aca="false">C24-E24</f>
        <v>33</v>
      </c>
      <c r="H24" s="1" t="n">
        <f aca="false">MIN(C24:E24)</f>
        <v>42</v>
      </c>
      <c r="I24" s="19" t="str">
        <f aca="true">OFFSET($B$17,0,MATCH(H24,C24:E24, ))</f>
        <v>COMPTE C ZAM</v>
      </c>
      <c r="J24" s="20" t="n">
        <f aca="false">MATCH(H24,C24:E24, )</f>
        <v>3</v>
      </c>
    </row>
    <row r="25" customFormat="false" ht="13.8" hidden="false" customHeight="false" outlineLevel="0" collapsed="false">
      <c r="B25" s="1" t="n">
        <f aca="false">+B24+5</f>
        <v>30</v>
      </c>
      <c r="C25" s="1" t="n">
        <f aca="false">+B25*$C$5</f>
        <v>90</v>
      </c>
      <c r="D25" s="1" t="n">
        <f aca="false">+$E$8+(B25*$C$6)+$E$10</f>
        <v>55</v>
      </c>
      <c r="E25" s="13" t="n">
        <f aca="false">$C$9+(B25*$C$7)+$F$10</f>
        <v>47</v>
      </c>
      <c r="F25" s="1" t="n">
        <f aca="false">+C25-D25</f>
        <v>35</v>
      </c>
      <c r="G25" s="1" t="n">
        <f aca="false">C25-E25</f>
        <v>43</v>
      </c>
      <c r="H25" s="1" t="n">
        <f aca="false">MIN(C25:E25)</f>
        <v>47</v>
      </c>
      <c r="I25" s="19" t="str">
        <f aca="true">OFFSET($B$17,0,MATCH(H25,C25:E25, ))</f>
        <v>COMPTE C ZAM</v>
      </c>
      <c r="J25" s="20" t="n">
        <f aca="false">MATCH(H25,C25:E25, )</f>
        <v>3</v>
      </c>
    </row>
    <row r="26" customFormat="false" ht="13.8" hidden="false" customHeight="false" outlineLevel="0" collapsed="false">
      <c r="B26" s="1" t="n">
        <f aca="false">+B25+5</f>
        <v>35</v>
      </c>
      <c r="C26" s="1" t="n">
        <f aca="false">+B26*$C$5</f>
        <v>105</v>
      </c>
      <c r="D26" s="1" t="n">
        <f aca="false">+$E$8+(B26*$C$6)+$E$10</f>
        <v>57.5</v>
      </c>
      <c r="E26" s="13" t="n">
        <f aca="false">$C$9+(B26*$C$7)+$F$10</f>
        <v>52</v>
      </c>
      <c r="F26" s="1" t="n">
        <f aca="false">+C26-D26</f>
        <v>47.5</v>
      </c>
      <c r="G26" s="1" t="n">
        <f aca="false">C26-E26</f>
        <v>53</v>
      </c>
      <c r="H26" s="1" t="n">
        <f aca="false">MIN(C26:E26)</f>
        <v>52</v>
      </c>
      <c r="I26" s="19" t="str">
        <f aca="true">OFFSET($B$17,0,MATCH(H26,C26:E26, ))</f>
        <v>COMPTE C ZAM</v>
      </c>
      <c r="J26" s="20" t="n">
        <f aca="false">MATCH(H26,C26:E26, )</f>
        <v>3</v>
      </c>
    </row>
    <row r="27" customFormat="false" ht="13.8" hidden="false" customHeight="false" outlineLevel="0" collapsed="false">
      <c r="B27" s="1" t="n">
        <f aca="false">+B26+5</f>
        <v>40</v>
      </c>
      <c r="C27" s="1" t="n">
        <f aca="false">+B27*$C$5</f>
        <v>120</v>
      </c>
      <c r="D27" s="1" t="n">
        <f aca="false">+$E$8+(B27*$C$6)+$E$10</f>
        <v>60</v>
      </c>
      <c r="E27" s="13" t="n">
        <f aca="false">$C$9+(B27*$C$7)+$F$10</f>
        <v>57</v>
      </c>
      <c r="F27" s="1" t="n">
        <f aca="false">+C27-D27</f>
        <v>60</v>
      </c>
      <c r="G27" s="1" t="n">
        <f aca="false">C27-E27</f>
        <v>63</v>
      </c>
      <c r="H27" s="1" t="n">
        <f aca="false">MIN(C27:E27)</f>
        <v>57</v>
      </c>
      <c r="I27" s="19" t="str">
        <f aca="true">OFFSET($B$17,0,MATCH(H27,C27:E27, ))</f>
        <v>COMPTE C ZAM</v>
      </c>
      <c r="J27" s="20" t="n">
        <f aca="false">MATCH(H27,C27:E27, )</f>
        <v>3</v>
      </c>
    </row>
    <row r="28" customFormat="false" ht="13.8" hidden="false" customHeight="false" outlineLevel="0" collapsed="false">
      <c r="B28" s="1" t="n">
        <f aca="false">+B27+5</f>
        <v>45</v>
      </c>
      <c r="C28" s="1" t="n">
        <f aca="false">+B28*$C$5</f>
        <v>135</v>
      </c>
      <c r="D28" s="1" t="n">
        <f aca="false">+$E$8+(B28*$C$6)+$E$10</f>
        <v>62.5</v>
      </c>
      <c r="E28" s="13" t="n">
        <f aca="false">$C$9+(B28*$C$7)+$F$10</f>
        <v>62</v>
      </c>
      <c r="F28" s="1" t="n">
        <f aca="false">+C28-D28</f>
        <v>72.5</v>
      </c>
      <c r="G28" s="1" t="n">
        <f aca="false">C28-E28</f>
        <v>73</v>
      </c>
      <c r="H28" s="1" t="n">
        <f aca="false">MIN(C28:E28)</f>
        <v>62</v>
      </c>
      <c r="I28" s="19" t="str">
        <f aca="true">OFFSET($B$17,0,MATCH(H28,C28:E28, ))</f>
        <v>COMPTE C ZAM</v>
      </c>
      <c r="J28" s="20" t="n">
        <f aca="false">MATCH(H28,C28:E28, )</f>
        <v>3</v>
      </c>
    </row>
    <row r="29" customFormat="false" ht="13.8" hidden="false" customHeight="false" outlineLevel="0" collapsed="false">
      <c r="B29" s="1" t="n">
        <f aca="false">+B28+5</f>
        <v>50</v>
      </c>
      <c r="C29" s="1" t="n">
        <f aca="false">+B29*$C$5</f>
        <v>150</v>
      </c>
      <c r="D29" s="13" t="n">
        <f aca="false">+$E$8+(B29*$C$6)+$E$10</f>
        <v>65</v>
      </c>
      <c r="E29" s="1" t="n">
        <f aca="false">$C$9+(B29*$C$7)+$F$10</f>
        <v>67</v>
      </c>
      <c r="F29" s="1" t="n">
        <f aca="false">+C29-D29</f>
        <v>85</v>
      </c>
      <c r="G29" s="1" t="n">
        <f aca="false">C29-E29</f>
        <v>83</v>
      </c>
      <c r="H29" s="1" t="n">
        <f aca="false">MIN(C29:E29)</f>
        <v>65</v>
      </c>
      <c r="I29" s="14" t="str">
        <f aca="true">OFFSET($B$17,0,MATCH(H29,C29:E29, ))</f>
        <v>COMPTE NICKEL</v>
      </c>
      <c r="J29" s="0" t="n">
        <f aca="false">MATCH(H29,C29:E29)</f>
        <v>2</v>
      </c>
    </row>
    <row r="36" customFormat="false" ht="15" hidden="false" customHeight="false" outlineLevel="0" collapsed="false">
      <c r="B36" s="0" t="s">
        <v>22</v>
      </c>
    </row>
    <row r="37" customFormat="false" ht="15" hidden="false" customHeight="false" outlineLevel="0" collapsed="false">
      <c r="B37" s="0" t="s">
        <v>23</v>
      </c>
    </row>
    <row r="38" customFormat="false" ht="15" hidden="false" customHeight="false" outlineLevel="0" collapsed="false">
      <c r="B38" s="0" t="s">
        <v>24</v>
      </c>
    </row>
    <row r="39" customFormat="false" ht="15" hidden="false" customHeight="false" outlineLevel="0" collapsed="false">
      <c r="B39" s="0" t="s">
        <v>25</v>
      </c>
    </row>
    <row r="40" customFormat="false" ht="15" hidden="false" customHeight="false" outlineLevel="0" collapsed="false">
      <c r="B40" s="0" t="s">
        <v>26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LibreOffice/5.2.7.2$Windows_x86 LibreOffice_project/2b7f1e640c46ceb28adf43ee075a6e8b8439ed10</Application>
  <Company>Crit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2017-07-05T07:22:19Z</dcterms:created>
  <dc:creator>Crit</dc:creator>
  <dc:description/>
  <dc:language>fr-FR</dc:language>
  <cp:lastModifiedBy/>
  <dcterms:modified xsi:type="dcterms:W3CDTF">2017-07-05T22:04:34Z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Crit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