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Tb source" sheetId="1" state="visible" r:id="rId2"/>
  </sheets>
  <externalReferences>
    <externalReference r:id="rId3"/>
  </externalReferences>
  <definedNames>
    <definedName function="false" hidden="false" name="Filiere" vbProcedure="false">'[1]Listes Valeurs'!$C$2:$C$5</definedName>
    <definedName function="false" hidden="false" name="LIEU" vbProcedure="false">'[1]Listes Valeurs'!$D$2:$D$3</definedName>
    <definedName function="false" hidden="false" name="POSITION" vbProcedure="false">'[1]Listes Valeurs'!$E$2:$E$4</definedName>
    <definedName function="false" hidden="false" name="STREAm" vbProcedure="false">'[1]Listes Valeurs'!$F$2:$F$8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<sst xmlns="http://schemas.openxmlformats.org/spreadsheetml/2006/main" count="68" uniqueCount="29">
  <si>
    <t xml:space="preserve">Coefficient</t>
  </si>
  <si>
    <t xml:space="preserve">Filière</t>
  </si>
  <si>
    <t xml:space="preserve">Titre</t>
  </si>
  <si>
    <t xml:space="preserve">Filière 2</t>
  </si>
  <si>
    <t xml:space="preserve">Filière 1</t>
  </si>
  <si>
    <t xml:space="preserve">Directeur</t>
  </si>
  <si>
    <t xml:space="preserve">Manager senior</t>
  </si>
  <si>
    <t xml:space="preserve">Manager</t>
  </si>
  <si>
    <t xml:space="preserve">Consultant Senior</t>
  </si>
  <si>
    <t xml:space="preserve">Consultant</t>
  </si>
  <si>
    <t xml:space="preserve">Consultant Junior</t>
  </si>
  <si>
    <t xml:space="preserve">Analyste</t>
  </si>
  <si>
    <t xml:space="preserve">Directeur de Programme</t>
  </si>
  <si>
    <t xml:space="preserve">Directeur de Projet Senior</t>
  </si>
  <si>
    <t xml:space="preserve">Directeur de Projet</t>
  </si>
  <si>
    <t xml:space="preserve">Chef de Projet Fonctionnel</t>
  </si>
  <si>
    <t xml:space="preserve">Chef de Projet</t>
  </si>
  <si>
    <t xml:space="preserve">Concepteur Fonctionnel</t>
  </si>
  <si>
    <t xml:space="preserve">Chargé de projet</t>
  </si>
  <si>
    <t xml:space="preserve">Ingénieur</t>
  </si>
  <si>
    <t xml:space="preserve">Filière 3</t>
  </si>
  <si>
    <t xml:space="preserve">Directeur Adjoint</t>
  </si>
  <si>
    <t xml:space="preserve">Filière 4</t>
  </si>
  <si>
    <t xml:space="preserve">Directeur Technique Adjoint</t>
  </si>
  <si>
    <t xml:space="preserve">Manager Technique</t>
  </si>
  <si>
    <t xml:space="preserve">Architecte Technique SI</t>
  </si>
  <si>
    <t xml:space="preserve">Architecte Technique</t>
  </si>
  <si>
    <t xml:space="preserve">Expert Technique</t>
  </si>
  <si>
    <t xml:space="preserve">Ingénieur / Expert Junior</t>
  </si>
</sst>
</file>

<file path=xl/styles.xml><?xml version="1.0" encoding="utf-8"?>
<styleSheet xmlns="http://schemas.openxmlformats.org/spreadsheetml/2006/main">
  <numFmts count="1">
    <numFmt numFmtId="164" formatCode="General"/>
  </numFmts>
  <fonts count="12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10"/>
      <name val="Calibri"/>
      <family val="2"/>
      <charset val="1"/>
    </font>
    <font>
      <b val="true"/>
      <i val="true"/>
      <sz val="11"/>
      <color rgb="FF0000CC"/>
      <name val="Arial"/>
      <family val="2"/>
      <charset val="1"/>
    </font>
    <font>
      <sz val="11"/>
      <color rgb="FF000000"/>
      <name val="Arial"/>
      <family val="2"/>
      <charset val="1"/>
    </font>
    <font>
      <sz val="10"/>
      <name val="Calibri"/>
      <family val="2"/>
      <charset val="1"/>
    </font>
    <font>
      <sz val="11"/>
      <color rgb="FF009900"/>
      <name val="Arial"/>
      <family val="2"/>
      <charset val="1"/>
    </font>
    <font>
      <sz val="11"/>
      <color rgb="FF0099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B9CDE5"/>
        <bgColor rgb="FFC0C0C0"/>
      </patternFill>
    </fill>
    <fill>
      <patternFill patternType="solid">
        <fgColor rgb="FFDBEEF4"/>
        <bgColor rgb="FFCCFFFF"/>
      </patternFill>
    </fill>
  </fills>
  <borders count="1">
    <border diagonalUp="false" diagonalDown="false">
      <left/>
      <right/>
      <top/>
      <bottom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true" indent="0" shrinkToFit="false"/>
      <protection locked="true" hidden="false"/>
    </xf>
  </cellStyleXfs>
  <cellXfs count="1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0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21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7" fillId="3" borderId="0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3" borderId="0" xfId="2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1" shrinkToFit="false"/>
      <protection locked="true" hidden="false"/>
    </xf>
    <xf numFmtId="164" fontId="0" fillId="0" borderId="0" xfId="2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0" fillId="2" borderId="0" xfId="2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9" fillId="0" borderId="0" xfId="21" applyFont="true" applyBorder="true" applyAlignment="true" applyProtection="false">
      <alignment horizontal="left" vertical="center" textRotation="0" wrapText="true" indent="1" shrinkToFit="false"/>
      <protection locked="true" hidden="false"/>
    </xf>
    <xf numFmtId="164" fontId="10" fillId="3" borderId="0" xfId="20" applyFont="true" applyBorder="true" applyAlignment="true" applyProtection="false">
      <alignment horizontal="left" vertical="center" textRotation="0" wrapText="false" indent="2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1" shrinkToFit="false"/>
      <protection locked="true" hidden="false"/>
    </xf>
    <xf numFmtId="164" fontId="0" fillId="0" borderId="0" xfId="0" applyFont="fals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11" fillId="3" borderId="0" xfId="0" applyFont="true" applyBorder="true" applyAlignment="true" applyProtection="false">
      <alignment horizontal="left" vertical="center" textRotation="0" wrapText="false" indent="2" shrinkToFit="false"/>
      <protection locked="true" hidden="false"/>
    </xf>
    <xf numFmtId="164" fontId="0" fillId="0" borderId="0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2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0" applyFont="true" applyBorder="true" applyAlignment="true" applyProtection="false">
      <alignment horizontal="left" vertical="center" textRotation="0" wrapText="false" indent="1" shrinkToFit="false"/>
      <protection locked="true" hidden="false"/>
    </xf>
  </cellXfs>
  <cellStyles count="8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Normal 3" xfId="20" builtinId="53" customBuiltin="true"/>
    <cellStyle name="Normal_CSA Simulation augmentation 2009 sans 170" xfId="21" builtinId="53" customBuiltin="true"/>
  </cellStyles>
  <colors>
    <indexedColors>
      <rgbColor rgb="FF000000"/>
      <rgbColor rgb="FFFFFFFF"/>
      <rgbColor rgb="FFFF0000"/>
      <rgbColor rgb="FF00FF00"/>
      <rgbColor rgb="FF0000CC"/>
      <rgbColor rgb="FFFFFF00"/>
      <rgbColor rgb="FFFF00FF"/>
      <rgbColor rgb="FF00FFFF"/>
      <rgbColor rgb="FF800000"/>
      <rgbColor rgb="FF0099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DBEEF4"/>
      <rgbColor rgb="FF660066"/>
      <rgbColor rgb="FFFF8080"/>
      <rgbColor rgb="FF0066CC"/>
      <rgbColor rgb="FFB9CDE5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externalLink" Target="externalLinks/externalLink1.xml"/><Relationship Id="rId4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vanniera/AppData/Local/Microsoft/Windows/Temporary%20Internet%20Files/Content.Outlook/BELBS1VA/ICE_fiche%20embauche%20salari&#233;_modele_V1.xlsm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e recrutement"/>
      <sheetName val="Listes Valeurs"/>
      <sheetName val="Propal (à supprimer)"/>
    </sheetNames>
    <sheetDataSet>
      <sheetData sheetId="0"/>
      <sheetData sheetId="1"/>
      <sheetData sheetId="2"/>
    </sheetDataSet>
  </externalBook>
</externalLink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32"/>
  <sheetViews>
    <sheetView showFormulas="false" showGridLines="true" showRowColHeaders="true" showZeros="true" rightToLeft="false" tabSelected="true" showOutlineSymbols="true" defaultGridColor="true" view="normal" topLeftCell="A1" colorId="64" zoomScale="80" zoomScaleNormal="80" zoomScalePageLayoutView="100" workbookViewId="0">
      <selection pane="topLeft" activeCell="G13" activeCellId="0" sqref="G13"/>
    </sheetView>
  </sheetViews>
  <sheetFormatPr defaultRowHeight="13.8" zeroHeight="false" outlineLevelRow="0" outlineLevelCol="0"/>
  <cols>
    <col collapsed="false" customWidth="true" hidden="false" outlineLevel="0" max="1" min="1" style="0" width="4.48"/>
    <col collapsed="false" customWidth="true" hidden="false" outlineLevel="0" max="2" min="2" style="0" width="11.11"/>
    <col collapsed="false" customWidth="true" hidden="false" outlineLevel="0" max="3" min="3" style="0" width="10.39"/>
    <col collapsed="false" customWidth="true" hidden="false" outlineLevel="0" max="4" min="4" style="1" width="27.44"/>
    <col collapsed="false" customWidth="true" hidden="false" outlineLevel="0" max="6" min="5" style="0" width="10.67"/>
    <col collapsed="false" customWidth="true" hidden="false" outlineLevel="0" max="7" min="7" style="0" width="12.47"/>
    <col collapsed="false" customWidth="true" hidden="false" outlineLevel="0" max="8" min="8" style="0" width="9.35"/>
    <col collapsed="false" customWidth="true" hidden="false" outlineLevel="0" max="9" min="9" style="0" width="30.36"/>
    <col collapsed="false" customWidth="true" hidden="false" outlineLevel="0" max="1025" min="10" style="0" width="10.67"/>
  </cols>
  <sheetData>
    <row r="1" customFormat="false" ht="13.8" hidden="false" customHeight="false" outlineLevel="0" collapsed="false">
      <c r="B1" s="2" t="s">
        <v>0</v>
      </c>
      <c r="C1" s="3" t="s">
        <v>1</v>
      </c>
      <c r="D1" s="4" t="s">
        <v>2</v>
      </c>
      <c r="G1" s="5" t="s">
        <v>1</v>
      </c>
      <c r="H1" s="6" t="s">
        <v>3</v>
      </c>
      <c r="I1" s="5" t="str">
        <f aca="false">IF(COUNTIF($B$2:$B$32,H2)&gt;1,"Titres","Titre")</f>
        <v>Titres</v>
      </c>
    </row>
    <row r="2" customFormat="false" ht="13.8" hidden="false" customHeight="false" outlineLevel="0" collapsed="false">
      <c r="A2" s="7" t="str">
        <f aca="false">IF(AND(B2=$H$2,C2=$H$1),ROW(),"")</f>
        <v/>
      </c>
      <c r="B2" s="8" t="str">
        <f aca="false">IF($H$1=C2,200,"")</f>
        <v/>
      </c>
      <c r="C2" s="9" t="s">
        <v>4</v>
      </c>
      <c r="D2" s="10" t="s">
        <v>5</v>
      </c>
      <c r="G2" s="5" t="s">
        <v>0</v>
      </c>
      <c r="H2" s="6" t="n">
        <v>150</v>
      </c>
      <c r="I2" s="11" t="str">
        <f aca="true">IF(COUNTIF($B$2:$B$32,H2)&lt;1,"Ce coefficient n'existe pas dans la filière sélectionnée",INDIRECT("D"&amp;SMALL($A$2:$A$32,1)))</f>
        <v>Chef de Projet Fonctionnel</v>
      </c>
    </row>
    <row r="3" customFormat="false" ht="13.8" hidden="false" customHeight="false" outlineLevel="0" collapsed="false">
      <c r="A3" s="12" t="str">
        <f aca="false">IF(AND(B3=$H$2,C3=$H$1),ROW(),"")</f>
        <v/>
      </c>
      <c r="B3" s="8" t="str">
        <f aca="false">IF($H$1=C3,190,"")</f>
        <v/>
      </c>
      <c r="C3" s="9" t="s">
        <v>4</v>
      </c>
      <c r="D3" s="10" t="s">
        <v>6</v>
      </c>
      <c r="H3" s="13"/>
      <c r="I3" s="14" t="str">
        <f aca="true">IF(COUNTIF($B$2:$B$32,H2)=2,INDIRECT("D"&amp;SMALL($A$2:$A$32,2)),"")</f>
        <v>Chef de Projet</v>
      </c>
    </row>
    <row r="4" customFormat="false" ht="13.8" hidden="false" customHeight="false" outlineLevel="0" collapsed="false">
      <c r="A4" s="12" t="str">
        <f aca="false">IF(AND(B4=$H$2,C4=$H$1),ROW(),"")</f>
        <v/>
      </c>
      <c r="B4" s="8" t="str">
        <f aca="false">IF($H$1=C4,170,"")</f>
        <v/>
      </c>
      <c r="C4" s="9" t="s">
        <v>4</v>
      </c>
      <c r="D4" s="10" t="s">
        <v>7</v>
      </c>
      <c r="H4" s="15"/>
      <c r="I4" s="16"/>
    </row>
    <row r="5" customFormat="false" ht="13.8" hidden="false" customHeight="false" outlineLevel="0" collapsed="false">
      <c r="A5" s="12" t="str">
        <f aca="false">IF(AND(B5=$H$2,C5=$H$1),ROW(),"")</f>
        <v/>
      </c>
      <c r="B5" s="8" t="str">
        <f aca="false">IF($H$1=C5,150,"")</f>
        <v/>
      </c>
      <c r="C5" s="9" t="s">
        <v>4</v>
      </c>
      <c r="D5" s="10" t="s">
        <v>8</v>
      </c>
      <c r="H5" s="15"/>
      <c r="I5" s="16"/>
    </row>
    <row r="6" customFormat="false" ht="13.8" hidden="false" customHeight="false" outlineLevel="0" collapsed="false">
      <c r="A6" s="12" t="str">
        <f aca="false">IF(AND(B6=$H$2,C6=$H$1),ROW(),"")</f>
        <v/>
      </c>
      <c r="B6" s="8" t="str">
        <f aca="false">IF($H$1=C6,130,"")</f>
        <v/>
      </c>
      <c r="C6" s="9" t="s">
        <v>4</v>
      </c>
      <c r="D6" s="10" t="s">
        <v>9</v>
      </c>
      <c r="H6" s="15"/>
      <c r="I6" s="17"/>
    </row>
    <row r="7" customFormat="false" ht="13.8" hidden="false" customHeight="false" outlineLevel="0" collapsed="false">
      <c r="A7" s="12" t="str">
        <f aca="false">IF(AND(B7=$H$2,C7=$H$1),ROW(),"")</f>
        <v/>
      </c>
      <c r="B7" s="8" t="str">
        <f aca="false">IF($H$1=C7,120,"")</f>
        <v/>
      </c>
      <c r="C7" s="9" t="s">
        <v>4</v>
      </c>
      <c r="D7" s="10" t="s">
        <v>10</v>
      </c>
      <c r="H7" s="15"/>
      <c r="I7" s="17"/>
    </row>
    <row r="8" customFormat="false" ht="13.8" hidden="false" customHeight="false" outlineLevel="0" collapsed="false">
      <c r="A8" s="7" t="str">
        <f aca="false">IF(AND(B8=$H$2,C8=$H$1),ROW(),"")</f>
        <v/>
      </c>
      <c r="B8" s="8" t="n">
        <f aca="false">IF($H$1=C8,400,"")</f>
        <v>400</v>
      </c>
      <c r="C8" s="9" t="s">
        <v>3</v>
      </c>
      <c r="D8" s="10" t="s">
        <v>11</v>
      </c>
      <c r="H8" s="15"/>
      <c r="I8" s="17"/>
    </row>
    <row r="9" customFormat="false" ht="13.8" hidden="false" customHeight="false" outlineLevel="0" collapsed="false">
      <c r="A9" s="7" t="str">
        <f aca="false">IF(AND(B9=$H$2,C9=$H$1),ROW(),"")</f>
        <v/>
      </c>
      <c r="B9" s="8" t="n">
        <f aca="false">IF($H$1=C9,200,"")</f>
        <v>200</v>
      </c>
      <c r="C9" s="9" t="s">
        <v>3</v>
      </c>
      <c r="D9" s="10" t="s">
        <v>12</v>
      </c>
      <c r="H9" s="15"/>
      <c r="I9" s="17"/>
    </row>
    <row r="10" customFormat="false" ht="13.8" hidden="false" customHeight="false" outlineLevel="0" collapsed="false">
      <c r="A10" s="12" t="str">
        <f aca="false">IF(AND(B10=$H$2,C10=$H$1),ROW(),"")</f>
        <v/>
      </c>
      <c r="B10" s="8" t="n">
        <f aca="false">IF($H$1=C10,190,"")</f>
        <v>190</v>
      </c>
      <c r="C10" s="9" t="s">
        <v>3</v>
      </c>
      <c r="D10" s="10" t="s">
        <v>13</v>
      </c>
      <c r="H10" s="15"/>
      <c r="I10" s="17"/>
    </row>
    <row r="11" customFormat="false" ht="13.8" hidden="false" customHeight="false" outlineLevel="0" collapsed="false">
      <c r="A11" s="12" t="str">
        <f aca="false">IF(AND(B11=$H$2,C11=$H$1),ROW(),"")</f>
        <v/>
      </c>
      <c r="B11" s="8" t="n">
        <f aca="false">IF($H$1=C11,170,"")</f>
        <v>170</v>
      </c>
      <c r="C11" s="9" t="s">
        <v>3</v>
      </c>
      <c r="D11" s="10" t="s">
        <v>14</v>
      </c>
      <c r="H11" s="15"/>
      <c r="I11" s="17"/>
    </row>
    <row r="12" customFormat="false" ht="13.8" hidden="false" customHeight="false" outlineLevel="0" collapsed="false">
      <c r="A12" s="12" t="n">
        <f aca="false">IF(AND(B12=$H$2,C12=$H$1),ROW(),"")</f>
        <v>12</v>
      </c>
      <c r="B12" s="8" t="n">
        <f aca="false">IF($H$1=C12,150,"")</f>
        <v>150</v>
      </c>
      <c r="C12" s="9" t="s">
        <v>3</v>
      </c>
      <c r="D12" s="10" t="s">
        <v>15</v>
      </c>
      <c r="H12" s="15"/>
      <c r="I12" s="17"/>
    </row>
    <row r="13" customFormat="false" ht="13.8" hidden="false" customHeight="false" outlineLevel="0" collapsed="false">
      <c r="A13" s="12" t="n">
        <f aca="false">IF(AND(B13=$H$2,C13=$H$1),ROW(),"")</f>
        <v>13</v>
      </c>
      <c r="B13" s="8" t="n">
        <f aca="false">IF($H$1=C13,150,"")</f>
        <v>150</v>
      </c>
      <c r="C13" s="9" t="s">
        <v>3</v>
      </c>
      <c r="D13" s="10" t="s">
        <v>16</v>
      </c>
    </row>
    <row r="14" customFormat="false" ht="13.8" hidden="false" customHeight="false" outlineLevel="0" collapsed="false">
      <c r="A14" s="7" t="str">
        <f aca="false">IF(AND(B14=$H$2,C14=$H$1),ROW(),"")</f>
        <v/>
      </c>
      <c r="B14" s="8" t="n">
        <f aca="false">IF($H$1=C14,130,"")</f>
        <v>130</v>
      </c>
      <c r="C14" s="9" t="s">
        <v>3</v>
      </c>
      <c r="D14" s="10" t="s">
        <v>17</v>
      </c>
    </row>
    <row r="15" customFormat="false" ht="13.8" hidden="false" customHeight="false" outlineLevel="0" collapsed="false">
      <c r="A15" s="7" t="str">
        <f aca="false">IF(AND(B15=$H$2,C15=$H$1),ROW(),"")</f>
        <v/>
      </c>
      <c r="B15" s="8" t="n">
        <f aca="false">IF($H$1=C15,130,"")</f>
        <v>130</v>
      </c>
      <c r="C15" s="9" t="s">
        <v>3</v>
      </c>
      <c r="D15" s="10" t="s">
        <v>18</v>
      </c>
    </row>
    <row r="16" customFormat="false" ht="13.8" hidden="false" customHeight="false" outlineLevel="0" collapsed="false">
      <c r="A16" s="12" t="str">
        <f aca="false">IF(AND(B16=$H$2,C16=$H$1),ROW(),"")</f>
        <v/>
      </c>
      <c r="B16" s="8" t="n">
        <f aca="false">IF($H$1=C16,120,"")</f>
        <v>120</v>
      </c>
      <c r="C16" s="9" t="s">
        <v>3</v>
      </c>
      <c r="D16" s="10" t="s">
        <v>11</v>
      </c>
    </row>
    <row r="17" customFormat="false" ht="13.8" hidden="false" customHeight="false" outlineLevel="0" collapsed="false">
      <c r="A17" s="7" t="str">
        <f aca="false">IF(AND(B17=$H$2,C17=$H$1),ROW(),"")</f>
        <v/>
      </c>
      <c r="B17" s="8" t="n">
        <f aca="false">IF($H$1=C17,115,"")</f>
        <v>115</v>
      </c>
      <c r="C17" s="9" t="s">
        <v>3</v>
      </c>
      <c r="D17" s="10" t="s">
        <v>19</v>
      </c>
    </row>
    <row r="18" customFormat="false" ht="13.8" hidden="false" customHeight="false" outlineLevel="0" collapsed="false">
      <c r="A18" s="7" t="str">
        <f aca="false">IF(AND(B18=$H$2,C18=$H$1),ROW(),"")</f>
        <v/>
      </c>
      <c r="B18" s="8" t="n">
        <f aca="false">IF($H$1=C18,105,"")</f>
        <v>105</v>
      </c>
      <c r="C18" s="9" t="s">
        <v>3</v>
      </c>
      <c r="D18" s="10" t="s">
        <v>19</v>
      </c>
    </row>
    <row r="19" customFormat="false" ht="13.8" hidden="false" customHeight="false" outlineLevel="0" collapsed="false">
      <c r="A19" s="7" t="str">
        <f aca="false">IF(AND(B19=$H$2,C19=$H$1),ROW(),"")</f>
        <v/>
      </c>
      <c r="B19" s="8" t="n">
        <f aca="false">IF($H$1=C19,100,"")</f>
        <v>100</v>
      </c>
      <c r="C19" s="9" t="s">
        <v>3</v>
      </c>
      <c r="D19" s="10" t="s">
        <v>19</v>
      </c>
    </row>
    <row r="20" customFormat="false" ht="13.8" hidden="false" customHeight="false" outlineLevel="0" collapsed="false">
      <c r="A20" s="12" t="str">
        <f aca="false">IF(AND(B20=$H$2,C20=$H$1),ROW(),"")</f>
        <v/>
      </c>
      <c r="B20" s="8" t="n">
        <f aca="false">IF($H$1=C20,95,"")</f>
        <v>95</v>
      </c>
      <c r="C20" s="9" t="s">
        <v>3</v>
      </c>
      <c r="D20" s="10" t="s">
        <v>19</v>
      </c>
    </row>
    <row r="21" customFormat="false" ht="13.8" hidden="false" customHeight="false" outlineLevel="0" collapsed="false">
      <c r="A21" s="12" t="str">
        <f aca="false">IF(AND(B21=$H$2,C21=$H$1),ROW(),"")</f>
        <v/>
      </c>
      <c r="B21" s="8" t="str">
        <f aca="false">IF($H$1=C21,200,"")</f>
        <v/>
      </c>
      <c r="C21" s="9" t="s">
        <v>20</v>
      </c>
      <c r="D21" s="10" t="s">
        <v>21</v>
      </c>
    </row>
    <row r="22" customFormat="false" ht="13.8" hidden="false" customHeight="false" outlineLevel="0" collapsed="false">
      <c r="A22" s="12" t="str">
        <f aca="false">IF(AND(B22=$H$2,C22=$H$1),ROW(),"")</f>
        <v/>
      </c>
      <c r="B22" s="8" t="str">
        <f aca="false">IF($H$1=C22,190,"")</f>
        <v/>
      </c>
      <c r="C22" s="9" t="s">
        <v>20</v>
      </c>
      <c r="D22" s="10" t="s">
        <v>13</v>
      </c>
    </row>
    <row r="23" customFormat="false" ht="13.8" hidden="false" customHeight="false" outlineLevel="0" collapsed="false">
      <c r="A23" s="12" t="str">
        <f aca="false">IF(AND(B23=$H$2,C23=$H$1),ROW(),"")</f>
        <v/>
      </c>
      <c r="B23" s="8" t="str">
        <f aca="false">IF($H$1=C23,170,"")</f>
        <v/>
      </c>
      <c r="C23" s="9" t="s">
        <v>20</v>
      </c>
      <c r="D23" s="10" t="s">
        <v>14</v>
      </c>
    </row>
    <row r="24" customFormat="false" ht="13.8" hidden="false" customHeight="false" outlineLevel="0" collapsed="false">
      <c r="A24" s="12" t="str">
        <f aca="false">IF(AND(B24=$H$2,C24=$H$1),ROW(),"")</f>
        <v/>
      </c>
      <c r="B24" s="8" t="str">
        <f aca="false">IF($H$1=C24,150,"")</f>
        <v/>
      </c>
      <c r="C24" s="9" t="s">
        <v>20</v>
      </c>
      <c r="D24" s="10" t="s">
        <v>16</v>
      </c>
    </row>
    <row r="25" customFormat="false" ht="13.8" hidden="false" customHeight="false" outlineLevel="0" collapsed="false">
      <c r="A25" s="7" t="str">
        <f aca="false">IF(AND(B25=$H$2,C25=$H$1),ROW(),"")</f>
        <v/>
      </c>
      <c r="B25" s="8" t="str">
        <f aca="false">IF($H$1=C25,130,"")</f>
        <v/>
      </c>
      <c r="C25" s="9" t="s">
        <v>20</v>
      </c>
      <c r="D25" s="10" t="s">
        <v>18</v>
      </c>
    </row>
    <row r="26" customFormat="false" ht="13.8" hidden="false" customHeight="false" outlineLevel="0" collapsed="false">
      <c r="A26" s="12" t="str">
        <f aca="false">IF(AND(B26=$H$2,C26=$H$1),ROW(),"")</f>
        <v/>
      </c>
      <c r="B26" s="8" t="str">
        <f aca="false">IF($H$1=C26,120,"")</f>
        <v/>
      </c>
      <c r="C26" s="9" t="s">
        <v>20</v>
      </c>
      <c r="D26" s="10" t="s">
        <v>11</v>
      </c>
    </row>
    <row r="27" customFormat="false" ht="13.8" hidden="false" customHeight="false" outlineLevel="0" collapsed="false">
      <c r="A27" s="12" t="str">
        <f aca="false">IF(AND(B27=$H$2,C27=$H$1),ROW(),"")</f>
        <v/>
      </c>
      <c r="B27" s="18" t="str">
        <f aca="false">IF($H$1=C27,200,"")</f>
        <v/>
      </c>
      <c r="C27" s="9" t="s">
        <v>22</v>
      </c>
      <c r="D27" s="10" t="s">
        <v>23</v>
      </c>
    </row>
    <row r="28" customFormat="false" ht="13.8" hidden="false" customHeight="false" outlineLevel="0" collapsed="false">
      <c r="A28" s="12" t="str">
        <f aca="false">IF(AND(B28=$H$2,C28=$H$1),ROW(),"")</f>
        <v/>
      </c>
      <c r="B28" s="18" t="str">
        <f aca="false">IF($H$1=C28,190,"")</f>
        <v/>
      </c>
      <c r="C28" s="9" t="s">
        <v>22</v>
      </c>
      <c r="D28" s="10" t="s">
        <v>24</v>
      </c>
    </row>
    <row r="29" customFormat="false" ht="13.8" hidden="false" customHeight="false" outlineLevel="0" collapsed="false">
      <c r="A29" s="12" t="str">
        <f aca="false">IF(AND(B29=$H$2,C29=$H$1),ROW(),"")</f>
        <v/>
      </c>
      <c r="B29" s="18" t="str">
        <f aca="false">IF($H$1=C29,170,"")</f>
        <v/>
      </c>
      <c r="C29" s="9" t="s">
        <v>22</v>
      </c>
      <c r="D29" s="10" t="s">
        <v>25</v>
      </c>
    </row>
    <row r="30" customFormat="false" ht="13.8" hidden="false" customHeight="false" outlineLevel="0" collapsed="false">
      <c r="A30" s="7" t="str">
        <f aca="false">IF(AND(B30=$H$2,C30=$H$1),ROW(),"")</f>
        <v/>
      </c>
      <c r="B30" s="18" t="str">
        <f aca="false">IF($H$1=C30,150,"")</f>
        <v/>
      </c>
      <c r="C30" s="9" t="s">
        <v>22</v>
      </c>
      <c r="D30" s="10" t="s">
        <v>26</v>
      </c>
    </row>
    <row r="31" customFormat="false" ht="13.8" hidden="false" customHeight="false" outlineLevel="0" collapsed="false">
      <c r="A31" s="12" t="str">
        <f aca="false">IF(AND(B31=$H$2,C31=$H$1),ROW(),"")</f>
        <v/>
      </c>
      <c r="B31" s="18" t="str">
        <f aca="false">IF($H$1=C31,130,"")</f>
        <v/>
      </c>
      <c r="C31" s="9" t="s">
        <v>22</v>
      </c>
      <c r="D31" s="10" t="s">
        <v>27</v>
      </c>
    </row>
    <row r="32" customFormat="false" ht="13.8" hidden="false" customHeight="false" outlineLevel="0" collapsed="false">
      <c r="A32" s="12" t="str">
        <f aca="false">IF(AND(B32=$H$2,C32=$H$1),ROW(),"")</f>
        <v/>
      </c>
      <c r="B32" s="18" t="str">
        <f aca="false">IF($H$1=C32,120,"")</f>
        <v/>
      </c>
      <c r="C32" s="9" t="s">
        <v>22</v>
      </c>
      <c r="D32" s="10" t="s">
        <v>28</v>
      </c>
    </row>
  </sheetData>
  <dataValidations count="3">
    <dataValidation allowBlank="false" operator="equal" showDropDown="false" showErrorMessage="true" showInputMessage="false" sqref="H1" type="list">
      <formula1>"Filière 1,Filière 2,Filière 3,Filière 4,"</formula1>
      <formula2>0</formula2>
    </dataValidation>
    <dataValidation allowBlank="false" operator="equal" showDropDown="false" showErrorMessage="true" showInputMessage="false" sqref="H2" type="list">
      <formula1>$B$2:$B$32</formula1>
      <formula2>0</formula2>
    </dataValidation>
    <dataValidation allowBlank="true" operator="between" showDropDown="false" showErrorMessage="true" showInputMessage="true" sqref="I2" type="none">
      <formula1>$B$2:$B$14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2017-09-29T13:21:17Z</dcterms:created>
  <dc:creator>Vannier, Adeline</dc:creator>
  <dc:description/>
  <dc:language>fr-FR</dc:language>
  <cp:lastModifiedBy/>
  <dcterms:modified xsi:type="dcterms:W3CDTF">2017-09-29T18:39:13Z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