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jours férié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<sst xmlns="http://schemas.openxmlformats.org/spreadsheetml/2006/main" count="12" uniqueCount="12">
  <si>
    <t xml:space="preserve">Article1</t>
  </si>
  <si>
    <t xml:space="preserve">Article2</t>
  </si>
  <si>
    <t xml:space="preserve">Article3</t>
  </si>
  <si>
    <t xml:space="preserve">Article4</t>
  </si>
  <si>
    <t xml:space="preserve">Article5</t>
  </si>
  <si>
    <t xml:space="preserve">Article6</t>
  </si>
  <si>
    <t xml:space="preserve">Article7</t>
  </si>
  <si>
    <t xml:space="preserve">Article8</t>
  </si>
  <si>
    <t xml:space="preserve">Article9</t>
  </si>
  <si>
    <t xml:space="preserve">Article10</t>
  </si>
  <si>
    <t xml:space="preserve">Article11</t>
  </si>
  <si>
    <t xml:space="preserve">Article12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</si>
</sst>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MMM"/>
    <numFmt numFmtId="166" formatCode="DD/MM/YY"/>
    <numFmt numFmtId="167" formatCode="DDD\ DD"/>
    <numFmt numFmtId="168" formatCode="#,##0"/>
    <numFmt numFmtId="169" formatCode="[$-40C]DD/MM/YYYY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8EB4E3"/>
        <bgColor rgb="FF9999FF"/>
      </patternFill>
    </fill>
    <fill>
      <patternFill patternType="solid">
        <fgColor rgb="FFDCE6F2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2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FFFFFF"/>
        </patternFill>
      </fill>
    </dxf>
    <dxf>
      <fill>
        <patternFill>
          <bgColor rgb="FFFFC000"/>
        </patternFill>
      </fill>
    </dxf>
    <dxf>
      <border diagonalUp="false" diagonalDown="false">
        <left/>
        <right/>
        <top/>
        <bottom/>
        <diagonal/>
      </border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4857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8" activeCellId="0" sqref="C8"/>
    </sheetView>
  </sheetViews>
  <sheetFormatPr defaultRowHeight="13.8" zeroHeight="false" outlineLevelRow="0" outlineLevelCol="0"/>
  <cols>
    <col collapsed="false" customWidth="true" hidden="false" outlineLevel="0" max="1" min="1" style="0" width="10.47"/>
    <col collapsed="false" customWidth="true" hidden="false" outlineLevel="0" max="32" min="2" style="0" width="3.35"/>
    <col collapsed="false" customWidth="true" hidden="false" outlineLevel="0" max="33" min="33" style="0" width="10.47"/>
    <col collapsed="false" customWidth="true" hidden="false" outlineLevel="0" max="35" min="34" style="0" width="11.2"/>
    <col collapsed="false" customWidth="true" hidden="false" outlineLevel="0" max="1025" min="36" style="0" width="10.47"/>
  </cols>
  <sheetData>
    <row r="1" customFormat="false" ht="13.8" hidden="false" customHeight="false" outlineLevel="0" collapsed="false">
      <c r="A1" s="1" t="n">
        <v>44136</v>
      </c>
      <c r="Q1" s="0" t="str">
        <f aca="false">IF($A$1="Février","فيفري","")</f>
        <v/>
      </c>
      <c r="AH1" s="2" t="n">
        <f aca="false">DATE(A3,1,1)</f>
        <v>43831</v>
      </c>
      <c r="AI1" s="0" t="n">
        <v>2020</v>
      </c>
    </row>
    <row r="2" customFormat="false" ht="13.8" hidden="false" customHeight="false" outlineLevel="0" collapsed="false">
      <c r="AH2" s="2" t="n">
        <f aca="false">EOMONTH(AH1,0)+1</f>
        <v>43862</v>
      </c>
      <c r="AI2" s="0" t="n">
        <v>2021</v>
      </c>
    </row>
    <row r="3" customFormat="false" ht="13.8" hidden="false" customHeight="false" outlineLevel="0" collapsed="false">
      <c r="A3" s="0" t="n">
        <v>2020</v>
      </c>
      <c r="AH3" s="2" t="n">
        <f aca="false">EOMONTH(AH2,0)+1</f>
        <v>43891</v>
      </c>
      <c r="AI3" s="0" t="n">
        <v>2022</v>
      </c>
    </row>
    <row r="4" customFormat="false" ht="17.35" hidden="false" customHeight="false" outlineLevel="0" collapsed="false">
      <c r="B4" s="3" t="str">
        <f aca="false">"Période du "&amp;TEXT(A1,"jj mmmm aaaa")&amp;" au "&amp;TEXT(EOMONTH(A1,0),"jj mmmm aaaa")</f>
        <v>Période du 01 novembre 2020 au 30 novembre 2020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H4" s="2" t="n">
        <f aca="false">EOMONTH(AH3,0)+1</f>
        <v>43922</v>
      </c>
      <c r="AI4" s="0" t="n">
        <v>2023</v>
      </c>
    </row>
    <row r="5" customFormat="false" ht="55.5" hidden="false" customHeight="true" outlineLevel="0" collapsed="false">
      <c r="A5" s="4"/>
      <c r="B5" s="5" t="n">
        <f aca="false">A1</f>
        <v>44136</v>
      </c>
      <c r="C5" s="5" t="n">
        <f aca="false">B5+1</f>
        <v>44137</v>
      </c>
      <c r="D5" s="5" t="n">
        <f aca="false">C5+1</f>
        <v>44138</v>
      </c>
      <c r="E5" s="5" t="n">
        <f aca="false">D5+1</f>
        <v>44139</v>
      </c>
      <c r="F5" s="5" t="n">
        <f aca="false">E5+1</f>
        <v>44140</v>
      </c>
      <c r="G5" s="5" t="n">
        <f aca="false">F5+1</f>
        <v>44141</v>
      </c>
      <c r="H5" s="5" t="n">
        <f aca="false">G5+1</f>
        <v>44142</v>
      </c>
      <c r="I5" s="5" t="n">
        <f aca="false">H5+1</f>
        <v>44143</v>
      </c>
      <c r="J5" s="5" t="n">
        <f aca="false">I5+1</f>
        <v>44144</v>
      </c>
      <c r="K5" s="5" t="n">
        <f aca="false">J5+1</f>
        <v>44145</v>
      </c>
      <c r="L5" s="5" t="n">
        <f aca="false">K5+1</f>
        <v>44146</v>
      </c>
      <c r="M5" s="5" t="n">
        <f aca="false">L5+1</f>
        <v>44147</v>
      </c>
      <c r="N5" s="5" t="n">
        <f aca="false">M5+1</f>
        <v>44148</v>
      </c>
      <c r="O5" s="5" t="n">
        <f aca="false">N5+1</f>
        <v>44149</v>
      </c>
      <c r="P5" s="5" t="n">
        <f aca="false">O5+1</f>
        <v>44150</v>
      </c>
      <c r="Q5" s="5" t="n">
        <f aca="false">P5+1</f>
        <v>44151</v>
      </c>
      <c r="R5" s="5" t="n">
        <f aca="false">Q5+1</f>
        <v>44152</v>
      </c>
      <c r="S5" s="5" t="n">
        <f aca="false">R5+1</f>
        <v>44153</v>
      </c>
      <c r="T5" s="5" t="n">
        <f aca="false">S5+1</f>
        <v>44154</v>
      </c>
      <c r="U5" s="5" t="n">
        <f aca="false">T5+1</f>
        <v>44155</v>
      </c>
      <c r="V5" s="5" t="n">
        <f aca="false">U5+1</f>
        <v>44156</v>
      </c>
      <c r="W5" s="5" t="n">
        <f aca="false">V5+1</f>
        <v>44157</v>
      </c>
      <c r="X5" s="5" t="n">
        <f aca="false">W5+1</f>
        <v>44158</v>
      </c>
      <c r="Y5" s="5" t="n">
        <f aca="false">X5+1</f>
        <v>44159</v>
      </c>
      <c r="Z5" s="5" t="n">
        <f aca="false">Y5+1</f>
        <v>44160</v>
      </c>
      <c r="AA5" s="5" t="n">
        <f aca="false">Z5+1</f>
        <v>44161</v>
      </c>
      <c r="AB5" s="5" t="n">
        <f aca="false">AA5+1</f>
        <v>44162</v>
      </c>
      <c r="AC5" s="5" t="n">
        <f aca="false">AB5+1</f>
        <v>44163</v>
      </c>
      <c r="AD5" s="5" t="n">
        <f aca="false">AC5+1</f>
        <v>44164</v>
      </c>
      <c r="AE5" s="5" t="n">
        <f aca="false">AD5+1</f>
        <v>44165</v>
      </c>
      <c r="AF5" s="5" t="n">
        <f aca="false">AE5+1</f>
        <v>44166</v>
      </c>
      <c r="AH5" s="2" t="n">
        <f aca="false">EOMONTH(AH4,0)+1</f>
        <v>43952</v>
      </c>
      <c r="AI5" s="0" t="n">
        <v>2024</v>
      </c>
    </row>
    <row r="6" customFormat="false" ht="13.8" hidden="false" customHeight="false" outlineLevel="0" collapsed="false">
      <c r="A6" s="6" t="s">
        <v>0</v>
      </c>
      <c r="B6" s="7" t="str">
        <f aca="false">IF(NETWORKDAYS(B$5,B$5,'jours fériés'!$B$5:$B$9,{1;1;0;0;0;0;1})&lt;1,"","X")</f>
        <v/>
      </c>
      <c r="C6" s="7" t="str">
        <f aca="false">IF(NETWORKDAYS(C$5,C$5,'jours fériés'!$B$5:$B$9,{1;1;0;0;0;0;1})&lt;1,"","X")</f>
        <v/>
      </c>
      <c r="D6" s="7" t="str">
        <f aca="false">IF(NETWORKDAYS(D$5,D$5,'jours fériés'!$B$5:$B$9,{1;1;0;0;0;0;1})&lt;1,"","X")</f>
        <v>X</v>
      </c>
      <c r="E6" s="7" t="str">
        <f aca="false">IF(NETWORKDAYS(E$5,E$5,'jours fériés'!$B$5:$B$9,{1;1;0;0;0;0;1})&lt;1,"","X")</f>
        <v>X</v>
      </c>
      <c r="F6" s="7" t="str">
        <f aca="false">IF(NETWORKDAYS(F$5,F$5,'jours fériés'!$B$5:$B$9,{1;1;0;0;0;0;1})&lt;1,"","X")</f>
        <v>X</v>
      </c>
      <c r="G6" s="7" t="str">
        <f aca="false">IF(NETWORKDAYS(G$5,G$5,'jours fériés'!$B$5:$B$9,{1;1;0;0;0;0;1})&lt;1,"","X")</f>
        <v>X</v>
      </c>
      <c r="H6" s="7" t="str">
        <f aca="false">IF(NETWORKDAYS(H$5,H$5,'jours fériés'!$B$5:$B$9,{1;1;0;0;0;0;1})&lt;1,"","X")</f>
        <v/>
      </c>
      <c r="I6" s="7" t="str">
        <f aca="false">IF(NETWORKDAYS(I$5,I$5,'jours fériés'!$B$5:$B$9,{1;1;0;0;0;0;1})&lt;1,"","X")</f>
        <v/>
      </c>
      <c r="J6" s="7" t="str">
        <f aca="false">IF(NETWORKDAYS(J$5,J$5,'jours fériés'!$B$5:$B$9,{1;1;0;0;0;0;1})&lt;1,"","X")</f>
        <v/>
      </c>
      <c r="K6" s="7" t="str">
        <f aca="false">IF(NETWORKDAYS(K$5,K$5,'jours fériés'!$B$5:$B$9,{1;1;0;0;0;0;1})&lt;1,"","X")</f>
        <v>X</v>
      </c>
      <c r="L6" s="7" t="str">
        <f aca="false">IF(NETWORKDAYS(L$5,L$5,'jours fériés'!$B$5:$B$9,{1;1;0;0;0;0;1})&lt;1,"","X")</f>
        <v>X</v>
      </c>
      <c r="M6" s="7" t="str">
        <f aca="false">IF(NETWORKDAYS(M$5,M$5,'jours fériés'!$B$5:$B$9,{1;1;0;0;0;0;1})&lt;1,"","X")</f>
        <v>X</v>
      </c>
      <c r="N6" s="7" t="str">
        <f aca="false">IF(NETWORKDAYS(N$5,N$5,'jours fériés'!$B$5:$B$9,{1;1;0;0;0;0;1})&lt;1,"","X")</f>
        <v>X</v>
      </c>
      <c r="O6" s="7" t="str">
        <f aca="false">IF(NETWORKDAYS(O$5,O$5,'jours fériés'!$B$5:$B$9,{1;1;0;0;0;0;1})&lt;1,"","X")</f>
        <v/>
      </c>
      <c r="P6" s="7" t="str">
        <f aca="false">IF(NETWORKDAYS(P$5,P$5,'jours fériés'!$B$5:$B$9,{1;1;0;0;0;0;1})&lt;1,"","X")</f>
        <v/>
      </c>
      <c r="Q6" s="7" t="str">
        <f aca="false">IF(NETWORKDAYS(Q$5,Q$5,'jours fériés'!$B$5:$B$9,{1;1;0;0;0;0;1})&lt;1,"","X")</f>
        <v/>
      </c>
      <c r="R6" s="7" t="str">
        <f aca="false">IF(NETWORKDAYS(R$5,R$5,'jours fériés'!$B$5:$B$9,{1;1;0;0;0;0;1})&lt;1,"","X")</f>
        <v>X</v>
      </c>
      <c r="S6" s="7" t="str">
        <f aca="false">IF(NETWORKDAYS(S$5,S$5,'jours fériés'!$B$5:$B$9,{1;1;0;0;0;0;1})&lt;1,"","X")</f>
        <v>X</v>
      </c>
      <c r="T6" s="7" t="str">
        <f aca="false">IF(NETWORKDAYS(T$5,T$5,'jours fériés'!$B$5:$B$9,{1;1;0;0;0;0;1})&lt;1,"","X")</f>
        <v>X</v>
      </c>
      <c r="U6" s="7" t="str">
        <f aca="false">IF(NETWORKDAYS(U$5,U$5,'jours fériés'!$B$5:$B$9,{1;1;0;0;0;0;1})&lt;1,"","X")</f>
        <v>X</v>
      </c>
      <c r="V6" s="7" t="str">
        <f aca="false">IF(NETWORKDAYS(V$5,V$5,'jours fériés'!$B$5:$B$9,{1;1;0;0;0;0;1})&lt;1,"","X")</f>
        <v/>
      </c>
      <c r="W6" s="7" t="str">
        <f aca="false">IF(NETWORKDAYS(W$5,W$5,'jours fériés'!$B$5:$B$9,{1;1;0;0;0;0;1})&lt;1,"","X")</f>
        <v/>
      </c>
      <c r="X6" s="7" t="str">
        <f aca="false">IF(NETWORKDAYS(X$5,X$5,'jours fériés'!$B$5:$B$9,{1;1;0;0;0;0;1})&lt;1,"","X")</f>
        <v/>
      </c>
      <c r="Y6" s="7" t="str">
        <f aca="false">IF(NETWORKDAYS(Y$5,Y$5,'jours fériés'!$B$5:$B$9,{1;1;0;0;0;0;1})&lt;1,"","X")</f>
        <v>X</v>
      </c>
      <c r="Z6" s="7" t="str">
        <f aca="false">IF(NETWORKDAYS(Z$5,Z$5,'jours fériés'!$B$5:$B$9,{1;1;0;0;0;0;1})&lt;1,"","X")</f>
        <v>X</v>
      </c>
      <c r="AA6" s="7" t="str">
        <f aca="false">IF(NETWORKDAYS(AA$5,AA$5,'jours fériés'!$B$5:$B$9,{1;1;0;0;0;0;1})&lt;1,"","X")</f>
        <v>X</v>
      </c>
      <c r="AB6" s="7" t="str">
        <f aca="false">IF(NETWORKDAYS(AB$5,AB$5,'jours fériés'!$B$5:$B$9,{1;1;0;0;0;0;1})&lt;1,"","X")</f>
        <v>X</v>
      </c>
      <c r="AC6" s="7" t="str">
        <f aca="false">IF(NETWORKDAYS(AC$5,AC$5,'jours fériés'!$B$5:$B$9,{1;1;0;0;0;0;1})&lt;1,"","X")</f>
        <v/>
      </c>
      <c r="AD6" s="7" t="str">
        <f aca="false">IF(NETWORKDAYS(AD$5,AD$5,'jours fériés'!$B$5:$B$9,{1;1;0;0;0;0;1})&lt;1,"","X")</f>
        <v/>
      </c>
      <c r="AE6" s="7" t="str">
        <f aca="false">IF(NETWORKDAYS(AE$5,AE$5,'jours fériés'!$B$5:$B$9,{1;1;0;0;0;0;1})&lt;1,"","X")</f>
        <v/>
      </c>
      <c r="AF6" s="7" t="str">
        <f aca="false">IF(NETWORKDAYS(AF$5,AF$5,'jours fériés'!$B$5:$B$9,{1;1;0;0;0;0;1})&lt;1,"","X")</f>
        <v>X</v>
      </c>
      <c r="AH6" s="2" t="n">
        <f aca="false">EOMONTH(AH5,0)+1</f>
        <v>43983</v>
      </c>
      <c r="AI6" s="0" t="n">
        <v>2031</v>
      </c>
    </row>
    <row r="7" customFormat="false" ht="13.8" hidden="false" customHeight="false" outlineLevel="0" collapsed="false">
      <c r="A7" s="6" t="s">
        <v>1</v>
      </c>
      <c r="B7" s="7" t="str">
        <f aca="false">IF(NETWORKDAYS(B$5,B$5,'jours fériés'!$B$5:$B$9,{1;0;0;0;0;0;1})&lt;1,"","X")</f>
        <v/>
      </c>
      <c r="C7" s="7" t="str">
        <f aca="false">IF(NETWORKDAYS(C$5,C$5,'jours fériés'!$B$5:$B$9,{1;0;0;0;0;0;1})&lt;1,"","X")</f>
        <v>X</v>
      </c>
      <c r="D7" s="7" t="str">
        <f aca="false">IF(NETWORKDAYS(D$5,D$5,'jours fériés'!$B$5:$B$9,{1;0;0;0;0;0;1})&lt;1,"","X")</f>
        <v>X</v>
      </c>
      <c r="E7" s="7" t="str">
        <f aca="false">IF(NETWORKDAYS(E$5,E$5,'jours fériés'!$B$5:$B$9,{1;0;0;0;0;0;1})&lt;1,"","X")</f>
        <v>X</v>
      </c>
      <c r="F7" s="7" t="str">
        <f aca="false">IF(NETWORKDAYS(F$5,F$5,'jours fériés'!$B$5:$B$9,{1;0;0;0;0;0;1})&lt;1,"","X")</f>
        <v>X</v>
      </c>
      <c r="G7" s="7" t="str">
        <f aca="false">IF(NETWORKDAYS(G$5,G$5,'jours fériés'!$B$5:$B$9,{1;0;0;0;0;0;1})&lt;1,"","X")</f>
        <v>X</v>
      </c>
      <c r="H7" s="7" t="str">
        <f aca="false">IF(NETWORKDAYS(H$5,H$5,'jours fériés'!$B$5:$B$9,{1;0;0;0;0;0;1})&lt;1,"","X")</f>
        <v/>
      </c>
      <c r="I7" s="7" t="str">
        <f aca="false">IF(NETWORKDAYS(I$5,I$5,'jours fériés'!$B$5:$B$9,{1;0;0;0;0;0;1})&lt;1,"","X")</f>
        <v/>
      </c>
      <c r="J7" s="7" t="str">
        <f aca="false">IF(NETWORKDAYS(J$5,J$5,'jours fériés'!$B$5:$B$9,{1;0;0;0;0;0;1})&lt;1,"","X")</f>
        <v>X</v>
      </c>
      <c r="K7" s="7" t="str">
        <f aca="false">IF(NETWORKDAYS(K$5,K$5,'jours fériés'!$B$5:$B$9,{1;0;0;0;0;0;1})&lt;1,"","X")</f>
        <v>X</v>
      </c>
      <c r="L7" s="7" t="str">
        <f aca="false">IF(NETWORKDAYS(L$5,L$5,'jours fériés'!$B$5:$B$9,{1;0;0;0;0;0;1})&lt;1,"","X")</f>
        <v>X</v>
      </c>
      <c r="M7" s="7" t="str">
        <f aca="false">IF(NETWORKDAYS(M$5,M$5,'jours fériés'!$B$5:$B$9,{1;0;0;0;0;0;1})&lt;1,"","X")</f>
        <v>X</v>
      </c>
      <c r="N7" s="7" t="str">
        <f aca="false">IF(NETWORKDAYS(N$5,N$5,'jours fériés'!$B$5:$B$9,{1;0;0;0;0;0;1})&lt;1,"","X")</f>
        <v>X</v>
      </c>
      <c r="O7" s="7" t="str">
        <f aca="false">IF(NETWORKDAYS(O$5,O$5,'jours fériés'!$B$5:$B$9,{1;0;0;0;0;0;1})&lt;1,"","X")</f>
        <v/>
      </c>
      <c r="P7" s="7" t="str">
        <f aca="false">IF(NETWORKDAYS(P$5,P$5,'jours fériés'!$B$5:$B$9,{1;0;0;0;0;0;1})&lt;1,"","X")</f>
        <v/>
      </c>
      <c r="Q7" s="7" t="str">
        <f aca="false">IF(NETWORKDAYS(Q$5,Q$5,'jours fériés'!$B$5:$B$9,{1;0;0;0;0;0;1})&lt;1,"","X")</f>
        <v>X</v>
      </c>
      <c r="R7" s="7" t="str">
        <f aca="false">IF(NETWORKDAYS(R$5,R$5,'jours fériés'!$B$5:$B$9,{1;0;0;0;0;0;1})&lt;1,"","X")</f>
        <v>X</v>
      </c>
      <c r="S7" s="7" t="str">
        <f aca="false">IF(NETWORKDAYS(S$5,S$5,'jours fériés'!$B$5:$B$9,{1;0;0;0;0;0;1})&lt;1,"","X")</f>
        <v>X</v>
      </c>
      <c r="T7" s="7" t="str">
        <f aca="false">IF(NETWORKDAYS(T$5,T$5,'jours fériés'!$B$5:$B$9,{1;0;0;0;0;0;1})&lt;1,"","X")</f>
        <v>X</v>
      </c>
      <c r="U7" s="7" t="str">
        <f aca="false">IF(NETWORKDAYS(U$5,U$5,'jours fériés'!$B$5:$B$9,{1;0;0;0;0;0;1})&lt;1,"","X")</f>
        <v>X</v>
      </c>
      <c r="V7" s="7" t="str">
        <f aca="false">IF(NETWORKDAYS(V$5,V$5,'jours fériés'!$B$5:$B$9,{1;0;0;0;0;0;1})&lt;1,"","X")</f>
        <v/>
      </c>
      <c r="W7" s="7" t="str">
        <f aca="false">IF(NETWORKDAYS(W$5,W$5,'jours fériés'!$B$5:$B$9,{1;0;0;0;0;0;1})&lt;1,"","X")</f>
        <v/>
      </c>
      <c r="X7" s="7" t="str">
        <f aca="false">IF(NETWORKDAYS(X$5,X$5,'jours fériés'!$B$5:$B$9,{1;0;0;0;0;0;1})&lt;1,"","X")</f>
        <v>X</v>
      </c>
      <c r="Y7" s="7" t="str">
        <f aca="false">IF(NETWORKDAYS(Y$5,Y$5,'jours fériés'!$B$5:$B$9,{1;0;0;0;0;0;1})&lt;1,"","X")</f>
        <v>X</v>
      </c>
      <c r="Z7" s="7" t="str">
        <f aca="false">IF(NETWORKDAYS(Z$5,Z$5,'jours fériés'!$B$5:$B$9,{1;0;0;0;0;0;1})&lt;1,"","X")</f>
        <v>X</v>
      </c>
      <c r="AA7" s="7" t="str">
        <f aca="false">IF(NETWORKDAYS(AA$5,AA$5,'jours fériés'!$B$5:$B$9,{1;0;0;0;0;0;1})&lt;1,"","X")</f>
        <v>X</v>
      </c>
      <c r="AB7" s="7" t="str">
        <f aca="false">IF(NETWORKDAYS(AB$5,AB$5,'jours fériés'!$B$5:$B$9,{1;0;0;0;0;0;1})&lt;1,"","X")</f>
        <v>X</v>
      </c>
      <c r="AC7" s="7" t="str">
        <f aca="false">IF(NETWORKDAYS(AC$5,AC$5,'jours fériés'!$B$5:$B$9,{1;0;0;0;0;0;1})&lt;1,"","X")</f>
        <v/>
      </c>
      <c r="AD7" s="7" t="str">
        <f aca="false">IF(NETWORKDAYS(AD$5,AD$5,'jours fériés'!$B$5:$B$9,{1;0;0;0;0;0;1})&lt;1,"","X")</f>
        <v/>
      </c>
      <c r="AE7" s="7" t="str">
        <f aca="false">IF(NETWORKDAYS(AE$5,AE$5,'jours fériés'!$B$5:$B$9,{1;0;0;0;0;0;1})&lt;1,"","X")</f>
        <v>X</v>
      </c>
      <c r="AF7" s="7" t="str">
        <f aca="false">IF(NETWORKDAYS(AF$5,AF$5,'jours fériés'!$B$5:$B$9,{1;0;0;0;0;0;1})&lt;1,"","X")</f>
        <v>X</v>
      </c>
      <c r="AH7" s="2" t="n">
        <f aca="false">EOMONTH(AH6,0)+1</f>
        <v>44013</v>
      </c>
    </row>
    <row r="8" customFormat="false" ht="13.8" hidden="false" customHeight="false" outlineLevel="0" collapsed="false">
      <c r="A8" s="6" t="s">
        <v>2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H8" s="2" t="n">
        <f aca="false">EOMONTH(AH7,0)+1</f>
        <v>44044</v>
      </c>
    </row>
    <row r="9" customFormat="false" ht="13.8" hidden="false" customHeight="false" outlineLevel="0" collapsed="false">
      <c r="A9" s="6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H9" s="2" t="n">
        <f aca="false">EOMONTH(AH8,0)+1</f>
        <v>44075</v>
      </c>
    </row>
    <row r="10" customFormat="false" ht="13.8" hidden="false" customHeight="false" outlineLevel="0" collapsed="false">
      <c r="A10" s="6" t="s">
        <v>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H10" s="2" t="n">
        <f aca="false">EOMONTH(AH9,0)+1</f>
        <v>44105</v>
      </c>
    </row>
    <row r="11" customFormat="false" ht="13.8" hidden="false" customHeight="false" outlineLevel="0" collapsed="false">
      <c r="A11" s="6" t="s">
        <v>5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H11" s="2" t="n">
        <f aca="false">EOMONTH(AH10,0)+1</f>
        <v>44136</v>
      </c>
    </row>
    <row r="12" customFormat="false" ht="13.8" hidden="false" customHeight="false" outlineLevel="0" collapsed="false">
      <c r="A12" s="6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H12" s="2" t="n">
        <f aca="false">EOMONTH(AH11,0)+1</f>
        <v>44166</v>
      </c>
    </row>
    <row r="13" customFormat="false" ht="13.8" hidden="false" customHeight="false" outlineLevel="0" collapsed="false">
      <c r="A13" s="6" t="s">
        <v>7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customFormat="false" ht="13.8" hidden="false" customHeight="false" outlineLevel="0" collapsed="false">
      <c r="A14" s="6" t="s">
        <v>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customFormat="false" ht="13.8" hidden="false" customHeight="false" outlineLevel="0" collapsed="false">
      <c r="A15" s="6" t="s">
        <v>9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customFormat="false" ht="13.8" hidden="false" customHeight="false" outlineLevel="0" collapsed="false">
      <c r="A16" s="6" t="s">
        <v>10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customFormat="false" ht="13.8" hidden="false" customHeight="false" outlineLevel="0" collapsed="false">
      <c r="A17" s="6" t="s">
        <v>11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9" customFormat="false" ht="13.8" hidden="false" customHeight="false" outlineLevel="0" collapsed="false">
      <c r="B19" s="8"/>
      <c r="C19" s="8"/>
      <c r="D19" s="8"/>
      <c r="E19" s="8"/>
      <c r="F19" s="8"/>
    </row>
    <row r="20" customFormat="false" ht="13.8" hidden="false" customHeight="false" outlineLevel="0" collapsed="false">
      <c r="B20" s="8"/>
      <c r="C20" s="8"/>
      <c r="D20" s="8"/>
      <c r="E20" s="8"/>
      <c r="F20" s="8"/>
    </row>
    <row r="1048576" customFormat="false" ht="12.8" hidden="false" customHeight="false" outlineLevel="0" collapsed="false"/>
  </sheetData>
  <mergeCells count="1">
    <mergeCell ref="B4:AF4"/>
  </mergeCells>
  <conditionalFormatting sqref="B5:AF17">
    <cfRule type="expression" priority="2" aboveAverage="0" equalAverage="0" bottom="0" percent="0" rank="0" text="" dxfId="0">
      <formula>#REF!=""</formula>
    </cfRule>
    <cfRule type="expression" priority="3" aboveAverage="0" equalAverage="0" bottom="0" percent="0" rank="0" text="" dxfId="1">
      <formula>WEEKDAY(B$5,2)&gt;5</formula>
    </cfRule>
  </conditionalFormatting>
  <conditionalFormatting sqref="B5:AF17">
    <cfRule type="expression" priority="4" aboveAverage="0" equalAverage="0" bottom="0" percent="0" rank="0" text="" dxfId="2">
      <formula>#REF!=""</formula>
    </cfRule>
  </conditionalFormatting>
  <dataValidations count="2">
    <dataValidation allowBlank="true" operator="equal" showDropDown="false" showErrorMessage="true" showInputMessage="false" sqref="A3" type="list">
      <formula1>Feuil1!$AI$1:$AI$6</formula1>
      <formula2>0</formula2>
    </dataValidation>
    <dataValidation allowBlank="true" operator="equal" showDropDown="false" showErrorMessage="true" showInputMessage="false" sqref="A1" type="list">
      <formula1>Feuil1!$AH$1:$AH$12</formula1>
      <formula2>0</formula2>
    </dataValidation>
  </dataValidation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5:B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8" activeCellId="0" sqref="D8"/>
    </sheetView>
  </sheetViews>
  <sheetFormatPr defaultRowHeight="15" zeroHeight="false" outlineLevelRow="0" outlineLevelCol="0"/>
  <cols>
    <col collapsed="false" customWidth="true" hidden="false" outlineLevel="0" max="1" min="1" style="0" width="10.47"/>
    <col collapsed="false" customWidth="true" hidden="false" outlineLevel="0" max="2" min="2" style="0" width="45.63"/>
    <col collapsed="false" customWidth="true" hidden="false" outlineLevel="0" max="1025" min="3" style="0" width="10.47"/>
  </cols>
  <sheetData>
    <row r="5" customFormat="false" ht="13.8" hidden="false" customHeight="false" outlineLevel="0" collapsed="false">
      <c r="B5" s="9" t="n">
        <f aca="false">DATE(Feuil1!A$3,1,1)</f>
        <v>43831</v>
      </c>
    </row>
    <row r="6" customFormat="false" ht="13.8" hidden="false" customHeight="false" outlineLevel="0" collapsed="false">
      <c r="B6" s="9" t="n">
        <f aca="false">DATE(Feuil1!A$3,2,20)</f>
        <v>43881</v>
      </c>
    </row>
    <row r="7" customFormat="false" ht="13.8" hidden="false" customHeight="false" outlineLevel="0" collapsed="false">
      <c r="B7" s="9" t="n">
        <f aca="false">DATE(Feuil1!A$3,9,18)</f>
        <v>44092</v>
      </c>
    </row>
    <row r="8" customFormat="false" ht="15" hidden="false" customHeight="false" outlineLevel="0" collapsed="false">
      <c r="B8" s="9" t="n">
        <v>44011</v>
      </c>
    </row>
    <row r="9" customFormat="false" ht="15" hidden="false" customHeight="false" outlineLevel="0" collapsed="false">
      <c r="B9" s="9" t="n">
        <v>44150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2020-01-15T20:31:21Z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