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ZBUL3" sheetId="1" state="visible" r:id="rId2"/>
    <sheet name="F2" sheetId="2" state="visible" r:id="rId3"/>
    <sheet name="Sites" sheetId="3" state="visible" r:id="rId4"/>
    <sheet name="Agent" sheetId="4" state="visible" r:id="rId5"/>
  </sheets>
  <definedNames>
    <definedName function="false" hidden="true" localSheetId="0" name="_xlnm._FilterDatabase" vbProcedure="false">ZBUL3!$B$2:$H$2245</definedName>
    <definedName function="false" hidden="false" localSheetId="0" name="_xlnm._FilterDatabase" vbProcedure="false">ZBUL3!$B$2:$H$2220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<sst xmlns="http://schemas.openxmlformats.org/spreadsheetml/2006/main" count="9021" uniqueCount="5561">
  <si>
    <t xml:space="preserve">MUPERSOC</t>
  </si>
  <si>
    <t xml:space="preserve">Dates</t>
  </si>
  <si>
    <t xml:space="preserve">Matricule</t>
  </si>
  <si>
    <t xml:space="preserve">Nom</t>
  </si>
  <si>
    <t xml:space="preserve">Prénom du salarié</t>
  </si>
  <si>
    <t xml:space="preserve">Site courant</t>
  </si>
  <si>
    <t xml:space="preserve">Cotisations MUPERSOC</t>
  </si>
  <si>
    <t xml:space="preserve">Retenues MUPERSOC</t>
  </si>
  <si>
    <t xml:space="preserve">Autres retenues MUPERSOC</t>
  </si>
  <si>
    <t xml:space="preserve">SCP07567</t>
  </si>
  <si>
    <t xml:space="preserve">MATONKO</t>
  </si>
  <si>
    <t xml:space="preserve">DANIEL</t>
  </si>
  <si>
    <t xml:space="preserve">DBMBR</t>
  </si>
  <si>
    <t xml:space="preserve">SCP08221</t>
  </si>
  <si>
    <t xml:space="preserve">ZEUKENG</t>
  </si>
  <si>
    <t xml:space="preserve">JACQUELINE</t>
  </si>
  <si>
    <t xml:space="preserve">SCP09118</t>
  </si>
  <si>
    <t xml:space="preserve">BIKE</t>
  </si>
  <si>
    <t xml:space="preserve">ISAIE</t>
  </si>
  <si>
    <t xml:space="preserve">SCP10842</t>
  </si>
  <si>
    <t xml:space="preserve">ZOLY</t>
  </si>
  <si>
    <t xml:space="preserve">X</t>
  </si>
  <si>
    <t xml:space="preserve">SCP13398</t>
  </si>
  <si>
    <t xml:space="preserve">ONANENA MBOUEME</t>
  </si>
  <si>
    <t xml:space="preserve">SCP17983</t>
  </si>
  <si>
    <t xml:space="preserve">NGALLE NSIA</t>
  </si>
  <si>
    <t xml:space="preserve">LAURENT</t>
  </si>
  <si>
    <t xml:space="preserve">SCP19072</t>
  </si>
  <si>
    <t xml:space="preserve">AYOKOHO</t>
  </si>
  <si>
    <t xml:space="preserve">ROSE</t>
  </si>
  <si>
    <t xml:space="preserve">SCP19814</t>
  </si>
  <si>
    <t xml:space="preserve">ASSAMBA</t>
  </si>
  <si>
    <t xml:space="preserve">PETER</t>
  </si>
  <si>
    <t xml:space="preserve">SCP19893</t>
  </si>
  <si>
    <t xml:space="preserve">NGANDJI</t>
  </si>
  <si>
    <t xml:space="preserve">EDOUARD</t>
  </si>
  <si>
    <t xml:space="preserve">SCP20120</t>
  </si>
  <si>
    <t xml:space="preserve">MAKOTA</t>
  </si>
  <si>
    <t xml:space="preserve">PIERRE PASCALI</t>
  </si>
  <si>
    <t xml:space="preserve">SCP21124</t>
  </si>
  <si>
    <t xml:space="preserve">NGOH</t>
  </si>
  <si>
    <t xml:space="preserve">THOMAS</t>
  </si>
  <si>
    <t xml:space="preserve">SCP22192</t>
  </si>
  <si>
    <t xml:space="preserve">KAMGO</t>
  </si>
  <si>
    <t xml:space="preserve">ETIENNE</t>
  </si>
  <si>
    <t xml:space="preserve">SCP22995</t>
  </si>
  <si>
    <t xml:space="preserve">SONWA</t>
  </si>
  <si>
    <t xml:space="preserve">PIERRE</t>
  </si>
  <si>
    <t xml:space="preserve">SCP25094</t>
  </si>
  <si>
    <t xml:space="preserve">SINGA EDJENGUELE</t>
  </si>
  <si>
    <t xml:space="preserve">MARCEL</t>
  </si>
  <si>
    <t xml:space="preserve">SCP25330</t>
  </si>
  <si>
    <t xml:space="preserve">BIKAI</t>
  </si>
  <si>
    <t xml:space="preserve">PAULINE-JUSTINE</t>
  </si>
  <si>
    <t xml:space="preserve">SCP25866</t>
  </si>
  <si>
    <t xml:space="preserve">DJANGOUE</t>
  </si>
  <si>
    <t xml:space="preserve">PIUS</t>
  </si>
  <si>
    <t xml:space="preserve">SCP27602</t>
  </si>
  <si>
    <t xml:space="preserve">NGALA</t>
  </si>
  <si>
    <t xml:space="preserve">RICHARD</t>
  </si>
  <si>
    <t xml:space="preserve">SCP28526</t>
  </si>
  <si>
    <t xml:space="preserve">NOUADJOU</t>
  </si>
  <si>
    <t xml:space="preserve">JOSEPH</t>
  </si>
  <si>
    <t xml:space="preserve">SCP28636</t>
  </si>
  <si>
    <t xml:space="preserve">FOTIE</t>
  </si>
  <si>
    <t xml:space="preserve">MARIE</t>
  </si>
  <si>
    <t xml:space="preserve">SCP29433</t>
  </si>
  <si>
    <t xml:space="preserve">NDONGUE</t>
  </si>
  <si>
    <t xml:space="preserve">RENE</t>
  </si>
  <si>
    <t xml:space="preserve">SCP30181</t>
  </si>
  <si>
    <t xml:space="preserve">EDIMO MOUSSISSA</t>
  </si>
  <si>
    <t xml:space="preserve">SCP30405</t>
  </si>
  <si>
    <t xml:space="preserve">FEZEK</t>
  </si>
  <si>
    <t xml:space="preserve">ANTOINETTE</t>
  </si>
  <si>
    <t xml:space="preserve">SCP30590</t>
  </si>
  <si>
    <t xml:space="preserve">ELO</t>
  </si>
  <si>
    <t xml:space="preserve">COSMAS</t>
  </si>
  <si>
    <t xml:space="preserve">SCP31291</t>
  </si>
  <si>
    <t xml:space="preserve">INUSA NDZI TAYA</t>
  </si>
  <si>
    <t xml:space="preserve">SCP31367</t>
  </si>
  <si>
    <t xml:space="preserve">FOBISSIE</t>
  </si>
  <si>
    <t xml:space="preserve">THERESIA</t>
  </si>
  <si>
    <t xml:space="preserve">SCP31698</t>
  </si>
  <si>
    <t xml:space="preserve">GRACE </t>
  </si>
  <si>
    <t xml:space="preserve">ANDE EPSE ABEGA</t>
  </si>
  <si>
    <t xml:space="preserve">SCP31777</t>
  </si>
  <si>
    <t xml:space="preserve">EKONG SEN</t>
  </si>
  <si>
    <t xml:space="preserve">JEANNETTE</t>
  </si>
  <si>
    <t xml:space="preserve">SCP31906</t>
  </si>
  <si>
    <t xml:space="preserve">YETNA</t>
  </si>
  <si>
    <t xml:space="preserve">MICHEL</t>
  </si>
  <si>
    <t xml:space="preserve">SCP32338</t>
  </si>
  <si>
    <t xml:space="preserve">NKOLLANG</t>
  </si>
  <si>
    <t xml:space="preserve">BENOIT</t>
  </si>
  <si>
    <t xml:space="preserve">SCP32570</t>
  </si>
  <si>
    <t xml:space="preserve">SABANG</t>
  </si>
  <si>
    <t xml:space="preserve">SELIN</t>
  </si>
  <si>
    <t xml:space="preserve">SCP32584</t>
  </si>
  <si>
    <t xml:space="preserve">MPAH TOMBE</t>
  </si>
  <si>
    <t xml:space="preserve">SCP32602</t>
  </si>
  <si>
    <t xml:space="preserve">FIEUNG A KESSENG</t>
  </si>
  <si>
    <t xml:space="preserve">DAVID</t>
  </si>
  <si>
    <t xml:space="preserve">SCP32750</t>
  </si>
  <si>
    <t xml:space="preserve">EKOUELE</t>
  </si>
  <si>
    <t xml:space="preserve">ALFRED</t>
  </si>
  <si>
    <t xml:space="preserve">SCP32956</t>
  </si>
  <si>
    <t xml:space="preserve">AKPELOKOUM</t>
  </si>
  <si>
    <t xml:space="preserve">EMMANUEL</t>
  </si>
  <si>
    <t xml:space="preserve">SCP33172</t>
  </si>
  <si>
    <t xml:space="preserve">TAIKISSIA</t>
  </si>
  <si>
    <t xml:space="preserve">MANDJAO</t>
  </si>
  <si>
    <t xml:space="preserve">SCP33188</t>
  </si>
  <si>
    <t xml:space="preserve">NJALLE</t>
  </si>
  <si>
    <t xml:space="preserve">ALBERT EMMANUEL</t>
  </si>
  <si>
    <t xml:space="preserve">SCP33442</t>
  </si>
  <si>
    <t xml:space="preserve">SOUAH</t>
  </si>
  <si>
    <t xml:space="preserve">EPOH VETHE</t>
  </si>
  <si>
    <t xml:space="preserve">SCP33651</t>
  </si>
  <si>
    <t xml:space="preserve">JOHN LEA</t>
  </si>
  <si>
    <t xml:space="preserve">CHARLES</t>
  </si>
  <si>
    <t xml:space="preserve">SCP33825</t>
  </si>
  <si>
    <t xml:space="preserve">ELOKO NKWANE</t>
  </si>
  <si>
    <t xml:space="preserve">BLAISE FRANCIS</t>
  </si>
  <si>
    <t xml:space="preserve">SCP33850</t>
  </si>
  <si>
    <t xml:space="preserve">TASSI</t>
  </si>
  <si>
    <t xml:space="preserve">AUGUSTIN</t>
  </si>
  <si>
    <t xml:space="preserve">SCP34020</t>
  </si>
  <si>
    <t xml:space="preserve">IGANG INTONG</t>
  </si>
  <si>
    <t xml:space="preserve">SIMON</t>
  </si>
  <si>
    <t xml:space="preserve">SCP34027</t>
  </si>
  <si>
    <t xml:space="preserve">WOUNKENG</t>
  </si>
  <si>
    <t xml:space="preserve">FELIX</t>
  </si>
  <si>
    <t xml:space="preserve">SCP34057</t>
  </si>
  <si>
    <t xml:space="preserve">NGAMEGNI</t>
  </si>
  <si>
    <t xml:space="preserve">ROBERT</t>
  </si>
  <si>
    <t xml:space="preserve">SCP34149</t>
  </si>
  <si>
    <t xml:space="preserve">DJEUKEUTCHEU</t>
  </si>
  <si>
    <t xml:space="preserve">LUCIEN</t>
  </si>
  <si>
    <t xml:space="preserve">SCP34187</t>
  </si>
  <si>
    <t xml:space="preserve">ELIA</t>
  </si>
  <si>
    <t xml:space="preserve">NICODEMO</t>
  </si>
  <si>
    <t xml:space="preserve">SCP34223</t>
  </si>
  <si>
    <t xml:space="preserve">SAME</t>
  </si>
  <si>
    <t xml:space="preserve">SCP34334</t>
  </si>
  <si>
    <t xml:space="preserve">MOUMBI EPSE</t>
  </si>
  <si>
    <t xml:space="preserve">NGANDO MARCELINE</t>
  </si>
  <si>
    <t xml:space="preserve">SCP34387</t>
  </si>
  <si>
    <t xml:space="preserve">MOUNCHIRANENDI</t>
  </si>
  <si>
    <t xml:space="preserve">ZACHARI</t>
  </si>
  <si>
    <t xml:space="preserve">SCP34419</t>
  </si>
  <si>
    <t xml:space="preserve">GWI</t>
  </si>
  <si>
    <t xml:space="preserve">NICOLAS</t>
  </si>
  <si>
    <t xml:space="preserve">SCP34441</t>
  </si>
  <si>
    <t xml:space="preserve">CLAIRE MIYANG</t>
  </si>
  <si>
    <t xml:space="preserve">NDAM</t>
  </si>
  <si>
    <t xml:space="preserve">SCP34466</t>
  </si>
  <si>
    <t xml:space="preserve">MANBIAN</t>
  </si>
  <si>
    <t xml:space="preserve">FRANCOIS</t>
  </si>
  <si>
    <t xml:space="preserve">SCP34504</t>
  </si>
  <si>
    <t xml:space="preserve">WANSI</t>
  </si>
  <si>
    <t xml:space="preserve">GUY-JOSEPH</t>
  </si>
  <si>
    <t xml:space="preserve">SCP34549</t>
  </si>
  <si>
    <t xml:space="preserve">SCP34559</t>
  </si>
  <si>
    <t xml:space="preserve">DAMANOU</t>
  </si>
  <si>
    <t xml:space="preserve">KITEU THEOPHILE</t>
  </si>
  <si>
    <t xml:space="preserve">SCP34560</t>
  </si>
  <si>
    <t xml:space="preserve">NDOUMBE</t>
  </si>
  <si>
    <t xml:space="preserve">BITO DJENGUE</t>
  </si>
  <si>
    <t xml:space="preserve">SCP34584</t>
  </si>
  <si>
    <t xml:space="preserve">MBIA EBONGUE</t>
  </si>
  <si>
    <t xml:space="preserve">SAMUEL</t>
  </si>
  <si>
    <t xml:space="preserve">SCP34614</t>
  </si>
  <si>
    <t xml:space="preserve">YENGUE</t>
  </si>
  <si>
    <t xml:space="preserve">BASILE BORROME</t>
  </si>
  <si>
    <t xml:space="preserve">SCP34634</t>
  </si>
  <si>
    <t xml:space="preserve">KAMENI</t>
  </si>
  <si>
    <t xml:space="preserve">SCP34685</t>
  </si>
  <si>
    <t xml:space="preserve">MAKANI</t>
  </si>
  <si>
    <t xml:space="preserve">ANDRE VAILLANT</t>
  </si>
  <si>
    <t xml:space="preserve">SCP34693</t>
  </si>
  <si>
    <t xml:space="preserve">MATIP</t>
  </si>
  <si>
    <t xml:space="preserve">JEAN CLAUDE</t>
  </si>
  <si>
    <t xml:space="preserve">SCP34694</t>
  </si>
  <si>
    <t xml:space="preserve">TCHOUBETCHU</t>
  </si>
  <si>
    <t xml:space="preserve">ANDRE MARIE</t>
  </si>
  <si>
    <t xml:space="preserve">SCP34697</t>
  </si>
  <si>
    <t xml:space="preserve">MOUELLE</t>
  </si>
  <si>
    <t xml:space="preserve">SIMON SEVERIN</t>
  </si>
  <si>
    <t xml:space="preserve">SCP34871</t>
  </si>
  <si>
    <t xml:space="preserve">ESSAMA  ELLE</t>
  </si>
  <si>
    <t xml:space="preserve">JEANNE  CHANTAL</t>
  </si>
  <si>
    <t xml:space="preserve">SCP34872</t>
  </si>
  <si>
    <t xml:space="preserve">DJEUTCHA   NJIKEU</t>
  </si>
  <si>
    <t xml:space="preserve">ERVE</t>
  </si>
  <si>
    <t xml:space="preserve">SCP34893</t>
  </si>
  <si>
    <t xml:space="preserve">ESSOUNGOU</t>
  </si>
  <si>
    <t xml:space="preserve">EMMA</t>
  </si>
  <si>
    <t xml:space="preserve">SCP34982</t>
  </si>
  <si>
    <t xml:space="preserve">NGUIMGO</t>
  </si>
  <si>
    <t xml:space="preserve">MICHELIN</t>
  </si>
  <si>
    <t xml:space="preserve">SCP34983</t>
  </si>
  <si>
    <t xml:space="preserve">KANA FOJIOZANG</t>
  </si>
  <si>
    <t xml:space="preserve">RAYMOND</t>
  </si>
  <si>
    <t xml:space="preserve">SCP34988</t>
  </si>
  <si>
    <t xml:space="preserve">MBIANDA  NJOTO</t>
  </si>
  <si>
    <t xml:space="preserve">SCP34989</t>
  </si>
  <si>
    <t xml:space="preserve">BOUYOGO</t>
  </si>
  <si>
    <t xml:space="preserve">ZACHARIE</t>
  </si>
  <si>
    <t xml:space="preserve">SCP34992</t>
  </si>
  <si>
    <t xml:space="preserve">EDIAGUE  MASSANGO</t>
  </si>
  <si>
    <t xml:space="preserve">GUILLAUME</t>
  </si>
  <si>
    <t xml:space="preserve">SCP35110</t>
  </si>
  <si>
    <t xml:space="preserve">NGO LIYOUCK</t>
  </si>
  <si>
    <t xml:space="preserve">ANNIE MICHELE</t>
  </si>
  <si>
    <t xml:space="preserve">SCP35126</t>
  </si>
  <si>
    <t xml:space="preserve">TOWOUA</t>
  </si>
  <si>
    <t xml:space="preserve">MARIE BERNADETTE</t>
  </si>
  <si>
    <t xml:space="preserve">SCP35187</t>
  </si>
  <si>
    <t xml:space="preserve">DONGHO</t>
  </si>
  <si>
    <t xml:space="preserve">SCP35381</t>
  </si>
  <si>
    <t xml:space="preserve">MOUSSINGA</t>
  </si>
  <si>
    <t xml:space="preserve">SCP35466</t>
  </si>
  <si>
    <t xml:space="preserve">MBASSA A MOUTHE</t>
  </si>
  <si>
    <t xml:space="preserve">MAURICE</t>
  </si>
  <si>
    <t xml:space="preserve">SCP35581</t>
  </si>
  <si>
    <t xml:space="preserve">MPAH</t>
  </si>
  <si>
    <t xml:space="preserve">LAURENT AMEDEE</t>
  </si>
  <si>
    <t xml:space="preserve">SCP35582</t>
  </si>
  <si>
    <t xml:space="preserve">KAMGUE</t>
  </si>
  <si>
    <t xml:space="preserve">PHILIPPE</t>
  </si>
  <si>
    <t xml:space="preserve">SCP35585</t>
  </si>
  <si>
    <t xml:space="preserve">SANDJE PENDA</t>
  </si>
  <si>
    <t xml:space="preserve">JUSTIN</t>
  </si>
  <si>
    <t xml:space="preserve">SCP35588</t>
  </si>
  <si>
    <t xml:space="preserve">IKOUMI BELMIS</t>
  </si>
  <si>
    <t xml:space="preserve">JEAN MARIE</t>
  </si>
  <si>
    <t xml:space="preserve">SCP35590</t>
  </si>
  <si>
    <t xml:space="preserve">ELONG</t>
  </si>
  <si>
    <t xml:space="preserve">ALBERT</t>
  </si>
  <si>
    <t xml:space="preserve">SCP35593</t>
  </si>
  <si>
    <t xml:space="preserve">EKANGO MOUSSIMA</t>
  </si>
  <si>
    <t xml:space="preserve">SCP35631</t>
  </si>
  <si>
    <t xml:space="preserve">OSSAMBO NGUEPE</t>
  </si>
  <si>
    <t xml:space="preserve">ROGER</t>
  </si>
  <si>
    <t xml:space="preserve">SCP35667</t>
  </si>
  <si>
    <t xml:space="preserve">ONANENA OMBESSA</t>
  </si>
  <si>
    <t xml:space="preserve">GUY ULRICH</t>
  </si>
  <si>
    <t xml:space="preserve">SCP35753</t>
  </si>
  <si>
    <t xml:space="preserve">TCHAMEGNI</t>
  </si>
  <si>
    <t xml:space="preserve">JEAN YVES</t>
  </si>
  <si>
    <t xml:space="preserve">SCP35764</t>
  </si>
  <si>
    <t xml:space="preserve">ETONDI BOSSE</t>
  </si>
  <si>
    <t xml:space="preserve">LISETTE CATHERINE</t>
  </si>
  <si>
    <t xml:space="preserve">SCP35765</t>
  </si>
  <si>
    <t xml:space="preserve">MBANGO</t>
  </si>
  <si>
    <t xml:space="preserve">OLIVE</t>
  </si>
  <si>
    <t xml:space="preserve">SCP35768</t>
  </si>
  <si>
    <t xml:space="preserve">MANDONE BESSOLA</t>
  </si>
  <si>
    <t xml:space="preserve">MADELEIND GRACE</t>
  </si>
  <si>
    <t xml:space="preserve">SCP35770</t>
  </si>
  <si>
    <t xml:space="preserve">ENGOME NDUMBE</t>
  </si>
  <si>
    <t xml:space="preserve">ESTHERE</t>
  </si>
  <si>
    <t xml:space="preserve">SCP35773</t>
  </si>
  <si>
    <t xml:space="preserve">FEUDJO</t>
  </si>
  <si>
    <t xml:space="preserve">HERMINE</t>
  </si>
  <si>
    <t xml:space="preserve">SCP35775</t>
  </si>
  <si>
    <t xml:space="preserve">OHO DIKWEDI</t>
  </si>
  <si>
    <t xml:space="preserve">SCP35776</t>
  </si>
  <si>
    <t xml:space="preserve">MANJI EPSE NDOMBO</t>
  </si>
  <si>
    <t xml:space="preserve">SCP35777</t>
  </si>
  <si>
    <t xml:space="preserve">MELONE</t>
  </si>
  <si>
    <t xml:space="preserve">HORTENSE MELANIE</t>
  </si>
  <si>
    <t xml:space="preserve">SCP35780</t>
  </si>
  <si>
    <t xml:space="preserve">ELONG MANDENGUE</t>
  </si>
  <si>
    <t xml:space="preserve">SCP35782</t>
  </si>
  <si>
    <t xml:space="preserve">ACHO EGBE</t>
  </si>
  <si>
    <t xml:space="preserve">ANITA</t>
  </si>
  <si>
    <t xml:space="preserve">SCP35783</t>
  </si>
  <si>
    <t xml:space="preserve">KAKON MENYA</t>
  </si>
  <si>
    <t xml:space="preserve">SERAPHINE</t>
  </si>
  <si>
    <t xml:space="preserve">SCP35784</t>
  </si>
  <si>
    <t xml:space="preserve">KOUDOM</t>
  </si>
  <si>
    <t xml:space="preserve">ANNE</t>
  </si>
  <si>
    <t xml:space="preserve">SCP35786</t>
  </si>
  <si>
    <t xml:space="preserve">ANGWO ANYE EPSE</t>
  </si>
  <si>
    <t xml:space="preserve">NANG ANNA</t>
  </si>
  <si>
    <t xml:space="preserve">SCP35788</t>
  </si>
  <si>
    <t xml:space="preserve">NDOMGMO NZOGNE</t>
  </si>
  <si>
    <t xml:space="preserve">PULCHERIE</t>
  </si>
  <si>
    <t xml:space="preserve">SCP35790</t>
  </si>
  <si>
    <t xml:space="preserve">YAH MPAH</t>
  </si>
  <si>
    <t xml:space="preserve">SOPHIE MARTHE MIREIL</t>
  </si>
  <si>
    <t xml:space="preserve">SCP35793</t>
  </si>
  <si>
    <t xml:space="preserve">KESSENG EPSE BONDJEE</t>
  </si>
  <si>
    <t xml:space="preserve">LARISSE</t>
  </si>
  <si>
    <t xml:space="preserve">SCP35796</t>
  </si>
  <si>
    <t xml:space="preserve">LEA</t>
  </si>
  <si>
    <t xml:space="preserve">EKWA JOSEPH</t>
  </si>
  <si>
    <t xml:space="preserve">SCP35798</t>
  </si>
  <si>
    <t xml:space="preserve">ESANG AJA</t>
  </si>
  <si>
    <t xml:space="preserve">PRICILLIA</t>
  </si>
  <si>
    <t xml:space="preserve">SCP35799</t>
  </si>
  <si>
    <t xml:space="preserve">TIMA</t>
  </si>
  <si>
    <t xml:space="preserve">ELISE BERTHE</t>
  </si>
  <si>
    <t xml:space="preserve">SCP35821</t>
  </si>
  <si>
    <t xml:space="preserve">NDJOPPA</t>
  </si>
  <si>
    <t xml:space="preserve">SCP35870</t>
  </si>
  <si>
    <t xml:space="preserve">TEUFACK</t>
  </si>
  <si>
    <t xml:space="preserve">SCP35871</t>
  </si>
  <si>
    <t xml:space="preserve">HLAMANGUE</t>
  </si>
  <si>
    <t xml:space="preserve">SCP35877</t>
  </si>
  <si>
    <t xml:space="preserve">SAME DJEMBE</t>
  </si>
  <si>
    <t xml:space="preserve">THEODORE</t>
  </si>
  <si>
    <t xml:space="preserve">SCP35879</t>
  </si>
  <si>
    <t xml:space="preserve">NWATSA</t>
  </si>
  <si>
    <t xml:space="preserve">ALIX</t>
  </si>
  <si>
    <t xml:space="preserve">SCP35880</t>
  </si>
  <si>
    <t xml:space="preserve">NDIOMO</t>
  </si>
  <si>
    <t xml:space="preserve">ROMUALD</t>
  </si>
  <si>
    <t xml:space="preserve">SCP35882</t>
  </si>
  <si>
    <t xml:space="preserve">GIEMANI</t>
  </si>
  <si>
    <t xml:space="preserve">STEPHANE</t>
  </si>
  <si>
    <t xml:space="preserve">SCP35885</t>
  </si>
  <si>
    <t xml:space="preserve">NDEKE</t>
  </si>
  <si>
    <t xml:space="preserve">JEAN RUBEN</t>
  </si>
  <si>
    <t xml:space="preserve">SCP35887</t>
  </si>
  <si>
    <t xml:space="preserve">NDOH</t>
  </si>
  <si>
    <t xml:space="preserve">CYRILLE UMON</t>
  </si>
  <si>
    <t xml:space="preserve">SCP35888</t>
  </si>
  <si>
    <t xml:space="preserve">NICHINZOH TAMBE</t>
  </si>
  <si>
    <t xml:space="preserve">FERDINAND</t>
  </si>
  <si>
    <t xml:space="preserve">SCP35890</t>
  </si>
  <si>
    <t xml:space="preserve">KAMWA</t>
  </si>
  <si>
    <t xml:space="preserve">FLAUBERT</t>
  </si>
  <si>
    <t xml:space="preserve">SCP35892</t>
  </si>
  <si>
    <t xml:space="preserve">MOUBANE</t>
  </si>
  <si>
    <t xml:space="preserve">ANDRE</t>
  </si>
  <si>
    <t xml:space="preserve">SCP35895</t>
  </si>
  <si>
    <t xml:space="preserve">BAKOYAK BOLE</t>
  </si>
  <si>
    <t xml:space="preserve">THEOPHILE</t>
  </si>
  <si>
    <t xml:space="preserve">SCP35897</t>
  </si>
  <si>
    <t xml:space="preserve">SOPTIO TCHIASSEU</t>
  </si>
  <si>
    <t xml:space="preserve">REMI</t>
  </si>
  <si>
    <t xml:space="preserve">SCP35902</t>
  </si>
  <si>
    <t xml:space="preserve">MOYOPO</t>
  </si>
  <si>
    <t xml:space="preserve">SENDRINE L'OR</t>
  </si>
  <si>
    <t xml:space="preserve">SCP35922</t>
  </si>
  <si>
    <t xml:space="preserve">ENYEGUE</t>
  </si>
  <si>
    <t xml:space="preserve">DIEUDONNE</t>
  </si>
  <si>
    <t xml:space="preserve">SCP35927</t>
  </si>
  <si>
    <t xml:space="preserve">NZONTSE</t>
  </si>
  <si>
    <t xml:space="preserve">EDITH MICHEL</t>
  </si>
  <si>
    <t xml:space="preserve">SCP35930</t>
  </si>
  <si>
    <t xml:space="preserve">WOUDOU</t>
  </si>
  <si>
    <t xml:space="preserve">FRANCOIS CORNEILLE</t>
  </si>
  <si>
    <t xml:space="preserve">SCP35931</t>
  </si>
  <si>
    <t xml:space="preserve">POUNDJOU</t>
  </si>
  <si>
    <t xml:space="preserve">THERRY</t>
  </si>
  <si>
    <t xml:space="preserve">SCP35934</t>
  </si>
  <si>
    <t xml:space="preserve">TABU</t>
  </si>
  <si>
    <t xml:space="preserve">DANIEL NDA</t>
  </si>
  <si>
    <t xml:space="preserve">SCP35937</t>
  </si>
  <si>
    <t xml:space="preserve">ALAH  EPSE CHEFOR</t>
  </si>
  <si>
    <t xml:space="preserve">NKEZI ERNESTINE</t>
  </si>
  <si>
    <t xml:space="preserve">SCP35939</t>
  </si>
  <si>
    <t xml:space="preserve">SEGUE III</t>
  </si>
  <si>
    <t xml:space="preserve">MOISE</t>
  </si>
  <si>
    <t xml:space="preserve">SCP35952</t>
  </si>
  <si>
    <t xml:space="preserve">FOULLA</t>
  </si>
  <si>
    <t xml:space="preserve">NGABOURA</t>
  </si>
  <si>
    <t xml:space="preserve">SCP35954</t>
  </si>
  <si>
    <t xml:space="preserve">EBELLE EBELLE</t>
  </si>
  <si>
    <t xml:space="preserve">PAUL NICOL</t>
  </si>
  <si>
    <t xml:space="preserve">SCP35955</t>
  </si>
  <si>
    <t xml:space="preserve">TCHOUPE</t>
  </si>
  <si>
    <t xml:space="preserve">SCP35958</t>
  </si>
  <si>
    <t xml:space="preserve">IHIMBRU</t>
  </si>
  <si>
    <t xml:space="preserve">CHRISTOPHE</t>
  </si>
  <si>
    <t xml:space="preserve">SCP35960</t>
  </si>
  <si>
    <t xml:space="preserve">EKEDI NGODI</t>
  </si>
  <si>
    <t xml:space="preserve">SCP35963</t>
  </si>
  <si>
    <t xml:space="preserve">BEKWAKEH NGECHE</t>
  </si>
  <si>
    <t xml:space="preserve">PAUL</t>
  </si>
  <si>
    <t xml:space="preserve">SCP35964</t>
  </si>
  <si>
    <t xml:space="preserve">NDOGA OMBESSA</t>
  </si>
  <si>
    <t xml:space="preserve">ANDREE FLORENCE</t>
  </si>
  <si>
    <t xml:space="preserve">SCP35966</t>
  </si>
  <si>
    <t xml:space="preserve">CHICK TATAH</t>
  </si>
  <si>
    <t xml:space="preserve">SCP35969</t>
  </si>
  <si>
    <t xml:space="preserve">DJOFANG RUBAINTINE</t>
  </si>
  <si>
    <t xml:space="preserve">MADEL</t>
  </si>
  <si>
    <t xml:space="preserve">SCP35976</t>
  </si>
  <si>
    <t xml:space="preserve">MONGO WONDJE</t>
  </si>
  <si>
    <t xml:space="preserve">MAXIMINE</t>
  </si>
  <si>
    <t xml:space="preserve">SCP35986</t>
  </si>
  <si>
    <t xml:space="preserve">DIBONGUE CESAREINE</t>
  </si>
  <si>
    <t xml:space="preserve">CATHERINE</t>
  </si>
  <si>
    <t xml:space="preserve">SCP35987</t>
  </si>
  <si>
    <t xml:space="preserve">AWUNDO</t>
  </si>
  <si>
    <t xml:space="preserve">DEBORAH</t>
  </si>
  <si>
    <t xml:space="preserve">SCP35997</t>
  </si>
  <si>
    <t xml:space="preserve">NGAPPI</t>
  </si>
  <si>
    <t xml:space="preserve">GABRIEL</t>
  </si>
  <si>
    <t xml:space="preserve">SCP36001</t>
  </si>
  <si>
    <t xml:space="preserve">NGOUEGNI</t>
  </si>
  <si>
    <t xml:space="preserve">CAROLINE</t>
  </si>
  <si>
    <t xml:space="preserve">SCP36002</t>
  </si>
  <si>
    <t xml:space="preserve">NDOUMBE MOUNYELLE</t>
  </si>
  <si>
    <t xml:space="preserve">MARIE LOUISE</t>
  </si>
  <si>
    <t xml:space="preserve">SCP36010</t>
  </si>
  <si>
    <t xml:space="preserve">EYENGA NDONGO</t>
  </si>
  <si>
    <t xml:space="preserve">BIBIANE LOUISETTE</t>
  </si>
  <si>
    <t xml:space="preserve">SCP36011</t>
  </si>
  <si>
    <t xml:space="preserve">EPOUPA MBONGO</t>
  </si>
  <si>
    <t xml:space="preserve">VERONIQUE</t>
  </si>
  <si>
    <t xml:space="preserve">SCP36013</t>
  </si>
  <si>
    <t xml:space="preserve">ENGUELE</t>
  </si>
  <si>
    <t xml:space="preserve">CHRISTINE</t>
  </si>
  <si>
    <t xml:space="preserve">SCP36018</t>
  </si>
  <si>
    <t xml:space="preserve">BOYOMO BIDIAS</t>
  </si>
  <si>
    <t xml:space="preserve">OROLLIENG BARNABE</t>
  </si>
  <si>
    <t xml:space="preserve">SCP36020</t>
  </si>
  <si>
    <t xml:space="preserve">BIDIAS</t>
  </si>
  <si>
    <t xml:space="preserve">SCP36029</t>
  </si>
  <si>
    <t xml:space="preserve">NTOOKEM EBONG</t>
  </si>
  <si>
    <t xml:space="preserve">NICOLE FLORENCE</t>
  </si>
  <si>
    <t xml:space="preserve">SCP36030</t>
  </si>
  <si>
    <t xml:space="preserve">NZOUANGO</t>
  </si>
  <si>
    <t xml:space="preserve">MARGUERITTE JOELLE</t>
  </si>
  <si>
    <t xml:space="preserve">SCP36033</t>
  </si>
  <si>
    <t xml:space="preserve">OUNGUEDOU</t>
  </si>
  <si>
    <t xml:space="preserve">HELOISE</t>
  </si>
  <si>
    <t xml:space="preserve">SCP36035</t>
  </si>
  <si>
    <t xml:space="preserve">PONDJI ESSOUSSE</t>
  </si>
  <si>
    <t xml:space="preserve">PAULINE MARINNETTE</t>
  </si>
  <si>
    <t xml:space="preserve">SCP36038</t>
  </si>
  <si>
    <t xml:space="preserve">SOSSO</t>
  </si>
  <si>
    <t xml:space="preserve">SCP36039</t>
  </si>
  <si>
    <t xml:space="preserve">TIBOUZI FONGANG</t>
  </si>
  <si>
    <t xml:space="preserve">DUCLAIR CESAIR</t>
  </si>
  <si>
    <t xml:space="preserve">SCP36042</t>
  </si>
  <si>
    <t xml:space="preserve">NJOWE ELOMBO</t>
  </si>
  <si>
    <t xml:space="preserve">HORTANCE</t>
  </si>
  <si>
    <t xml:space="preserve">SCP36049</t>
  </si>
  <si>
    <t xml:space="preserve">INCHINI</t>
  </si>
  <si>
    <t xml:space="preserve">DELPHINE</t>
  </si>
  <si>
    <t xml:space="preserve">SCP36051</t>
  </si>
  <si>
    <t xml:space="preserve">NGUEMOU</t>
  </si>
  <si>
    <t xml:space="preserve">ELISABETH</t>
  </si>
  <si>
    <t xml:space="preserve">SCP36052</t>
  </si>
  <si>
    <t xml:space="preserve">NJOLLE MPAH</t>
  </si>
  <si>
    <t xml:space="preserve">LIDIENNE</t>
  </si>
  <si>
    <t xml:space="preserve">SCP36058</t>
  </si>
  <si>
    <t xml:space="preserve">EKEDI NDOUMBE B.</t>
  </si>
  <si>
    <t xml:space="preserve">LOTTIN DORETTE</t>
  </si>
  <si>
    <t xml:space="preserve">SCP36071</t>
  </si>
  <si>
    <t xml:space="preserve">MPAH MPAH</t>
  </si>
  <si>
    <t xml:space="preserve">GAETAN</t>
  </si>
  <si>
    <t xml:space="preserve">SCP36073</t>
  </si>
  <si>
    <t xml:space="preserve">KANYIMI KUDE</t>
  </si>
  <si>
    <t xml:space="preserve">ERIC</t>
  </si>
  <si>
    <t xml:space="preserve">SCP36079</t>
  </si>
  <si>
    <t xml:space="preserve">NSEGUE EPSE ETOUNDI</t>
  </si>
  <si>
    <t xml:space="preserve">ODILE</t>
  </si>
  <si>
    <t xml:space="preserve">SCP36115</t>
  </si>
  <si>
    <t xml:space="preserve">ESSOMBA ETAMA</t>
  </si>
  <si>
    <t xml:space="preserve">CHRISTIAN</t>
  </si>
  <si>
    <t xml:space="preserve">SCP36147</t>
  </si>
  <si>
    <t xml:space="preserve">MBIDA</t>
  </si>
  <si>
    <t xml:space="preserve">JEAN PIERRE</t>
  </si>
  <si>
    <t xml:space="preserve">SCP36235</t>
  </si>
  <si>
    <t xml:space="preserve">NJI  EPSE TABE</t>
  </si>
  <si>
    <t xml:space="preserve">MYRIAM</t>
  </si>
  <si>
    <t xml:space="preserve">SCP36246</t>
  </si>
  <si>
    <t xml:space="preserve">BONGA</t>
  </si>
  <si>
    <t xml:space="preserve">RAPHAEL MARIE</t>
  </si>
  <si>
    <t xml:space="preserve">SCP36278</t>
  </si>
  <si>
    <t xml:space="preserve">NOUBISSIE LEUMALEU</t>
  </si>
  <si>
    <t xml:space="preserve">SCP36315</t>
  </si>
  <si>
    <t xml:space="preserve">MBOUYOM</t>
  </si>
  <si>
    <t xml:space="preserve">VALERY</t>
  </si>
  <si>
    <t xml:space="preserve">SCP36443</t>
  </si>
  <si>
    <t xml:space="preserve">ELINGO</t>
  </si>
  <si>
    <t xml:space="preserve">CONSTANT</t>
  </si>
  <si>
    <t xml:space="preserve">SCP36444</t>
  </si>
  <si>
    <t xml:space="preserve">ESSEME</t>
  </si>
  <si>
    <t xml:space="preserve">SHERIDAN</t>
  </si>
  <si>
    <t xml:space="preserve">SCP36450</t>
  </si>
  <si>
    <t xml:space="preserve">MFONDO</t>
  </si>
  <si>
    <t xml:space="preserve">ISMAEL</t>
  </si>
  <si>
    <t xml:space="preserve">SCP36485</t>
  </si>
  <si>
    <t xml:space="preserve">BAHAYA</t>
  </si>
  <si>
    <t xml:space="preserve">SCP36498</t>
  </si>
  <si>
    <t xml:space="preserve">MAAH</t>
  </si>
  <si>
    <t xml:space="preserve">SADRACK</t>
  </si>
  <si>
    <t xml:space="preserve">SCP36501</t>
  </si>
  <si>
    <t xml:space="preserve">NYAMBAL MINKOS</t>
  </si>
  <si>
    <t xml:space="preserve">SCP36503</t>
  </si>
  <si>
    <t xml:space="preserve">MOWUFEH</t>
  </si>
  <si>
    <t xml:space="preserve">CHRISTU</t>
  </si>
  <si>
    <t xml:space="preserve">SCP36504</t>
  </si>
  <si>
    <t xml:space="preserve">BIANA</t>
  </si>
  <si>
    <t xml:space="preserve">JOSUE</t>
  </si>
  <si>
    <t xml:space="preserve">SCP36505</t>
  </si>
  <si>
    <t xml:space="preserve">TAKOTUE NGUIFFO</t>
  </si>
  <si>
    <t xml:space="preserve">ALEXANDRE JUNIOR</t>
  </si>
  <si>
    <t xml:space="preserve">SCP36507</t>
  </si>
  <si>
    <t xml:space="preserve">KOKOLO</t>
  </si>
  <si>
    <t xml:space="preserve">HUGO</t>
  </si>
  <si>
    <t xml:space="preserve">SCP36643</t>
  </si>
  <si>
    <t xml:space="preserve">KAMGANG TEMDEMNOU</t>
  </si>
  <si>
    <t xml:space="preserve">DIDIER ROSTAND</t>
  </si>
  <si>
    <t xml:space="preserve">SCP36656</t>
  </si>
  <si>
    <t xml:space="preserve">NGOUBO EBOKO EPSE ELOKO KWANE</t>
  </si>
  <si>
    <t xml:space="preserve">MARIE DESIREE</t>
  </si>
  <si>
    <t xml:space="preserve">SCP36833</t>
  </si>
  <si>
    <t xml:space="preserve">ESSE</t>
  </si>
  <si>
    <t xml:space="preserve">JACQUES</t>
  </si>
  <si>
    <t xml:space="preserve">SCP36835</t>
  </si>
  <si>
    <t xml:space="preserve">EWANE BETANA</t>
  </si>
  <si>
    <t xml:space="preserve">ADOLPHE</t>
  </si>
  <si>
    <t xml:space="preserve">SCP36836</t>
  </si>
  <si>
    <t xml:space="preserve">KEUMO</t>
  </si>
  <si>
    <t xml:space="preserve">PAULIN</t>
  </si>
  <si>
    <t xml:space="preserve">SCP36840</t>
  </si>
  <si>
    <t xml:space="preserve">NGAMENI FIAGUEU</t>
  </si>
  <si>
    <t xml:space="preserve">SCP36845</t>
  </si>
  <si>
    <t xml:space="preserve">ESSOUSSE ESSOUSSE</t>
  </si>
  <si>
    <t xml:space="preserve">NOE MOSELI</t>
  </si>
  <si>
    <t xml:space="preserve">SCP36849</t>
  </si>
  <si>
    <t xml:space="preserve">BONDJEE LEBA</t>
  </si>
  <si>
    <t xml:space="preserve">HENRY JULES</t>
  </si>
  <si>
    <t xml:space="preserve">SCP36850</t>
  </si>
  <si>
    <t xml:space="preserve">ASONFACK KUETACHOU</t>
  </si>
  <si>
    <t xml:space="preserve">MERIMEE</t>
  </si>
  <si>
    <t xml:space="preserve">SCP36853</t>
  </si>
  <si>
    <t xml:space="preserve">DJENGUE EKOULE YOLO</t>
  </si>
  <si>
    <t xml:space="preserve">MARGUERITE PATIENCE</t>
  </si>
  <si>
    <t xml:space="preserve">SCP36855</t>
  </si>
  <si>
    <t xml:space="preserve">MBUGHANG</t>
  </si>
  <si>
    <t xml:space="preserve">ROBERT CHEKEYA</t>
  </si>
  <si>
    <t xml:space="preserve">SCP36858</t>
  </si>
  <si>
    <t xml:space="preserve">MASSOUKA NJOH</t>
  </si>
  <si>
    <t xml:space="preserve">CHRISTOPHE ALEXANDRE</t>
  </si>
  <si>
    <t xml:space="preserve">SCP36859</t>
  </si>
  <si>
    <t xml:space="preserve">NDENGUE KOTTO</t>
  </si>
  <si>
    <t xml:space="preserve">NOE</t>
  </si>
  <si>
    <t xml:space="preserve">SCP36867</t>
  </si>
  <si>
    <t xml:space="preserve">MALOKA KOTTO</t>
  </si>
  <si>
    <t xml:space="preserve">GUSTAVE</t>
  </si>
  <si>
    <t xml:space="preserve">SCP36871</t>
  </si>
  <si>
    <t xml:space="preserve">MAKOLLE ETINGA</t>
  </si>
  <si>
    <t xml:space="preserve">DONALD</t>
  </si>
  <si>
    <t xml:space="preserve">SCP36886</t>
  </si>
  <si>
    <t xml:space="preserve">NZIYO TCHOFFO</t>
  </si>
  <si>
    <t xml:space="preserve">JEAN</t>
  </si>
  <si>
    <t xml:space="preserve">SCP36891</t>
  </si>
  <si>
    <t xml:space="preserve">SEMALNA</t>
  </si>
  <si>
    <t xml:space="preserve">GASTON</t>
  </si>
  <si>
    <t xml:space="preserve">SCP36892</t>
  </si>
  <si>
    <t xml:space="preserve">SOKEM ASSOUA</t>
  </si>
  <si>
    <t xml:space="preserve">SCP36906</t>
  </si>
  <si>
    <t xml:space="preserve">MESSI</t>
  </si>
  <si>
    <t xml:space="preserve">GEORGES MARCEL</t>
  </si>
  <si>
    <t xml:space="preserve">SCP36936</t>
  </si>
  <si>
    <t xml:space="preserve">YASSI A TCHOYI</t>
  </si>
  <si>
    <t xml:space="preserve">MOUSSA</t>
  </si>
  <si>
    <t xml:space="preserve">SCP37023</t>
  </si>
  <si>
    <t xml:space="preserve">MABEUSSE</t>
  </si>
  <si>
    <t xml:space="preserve">SCP37026</t>
  </si>
  <si>
    <t xml:space="preserve">DJODA</t>
  </si>
  <si>
    <t xml:space="preserve">BETHUEL</t>
  </si>
  <si>
    <t xml:space="preserve">SCP37027</t>
  </si>
  <si>
    <t xml:space="preserve">MBIA NGUENG</t>
  </si>
  <si>
    <t xml:space="preserve">EUGENE</t>
  </si>
  <si>
    <t xml:space="preserve">SCP37028</t>
  </si>
  <si>
    <t xml:space="preserve">AWONO</t>
  </si>
  <si>
    <t xml:space="preserve">APOLLINAIRE EMMANUEL</t>
  </si>
  <si>
    <t xml:space="preserve">SCP37029</t>
  </si>
  <si>
    <t xml:space="preserve">MESSI OWONA</t>
  </si>
  <si>
    <t xml:space="preserve">SCP37036</t>
  </si>
  <si>
    <t xml:space="preserve">BEUKEU LONANG</t>
  </si>
  <si>
    <t xml:space="preserve">PAUL MERLIN</t>
  </si>
  <si>
    <t xml:space="preserve">SCP37039</t>
  </si>
  <si>
    <t xml:space="preserve">BINDJEE</t>
  </si>
  <si>
    <t xml:space="preserve">SCP37043</t>
  </si>
  <si>
    <t xml:space="preserve">NGUEDANA</t>
  </si>
  <si>
    <t xml:space="preserve">GABRIEL BAHAM</t>
  </si>
  <si>
    <t xml:space="preserve">SCP37044</t>
  </si>
  <si>
    <t xml:space="preserve">MBEI II</t>
  </si>
  <si>
    <t xml:space="preserve">RICHKAR</t>
  </si>
  <si>
    <t xml:space="preserve">SCP37045</t>
  </si>
  <si>
    <t xml:space="preserve">MINKOS</t>
  </si>
  <si>
    <t xml:space="preserve">SERGES JANVIER</t>
  </si>
  <si>
    <t xml:space="preserve">SCP37048</t>
  </si>
  <si>
    <t xml:space="preserve">KOUOGAN</t>
  </si>
  <si>
    <t xml:space="preserve">YANNICK AIME</t>
  </si>
  <si>
    <t xml:space="preserve">SCP37050</t>
  </si>
  <si>
    <t xml:space="preserve">GUELBEKE</t>
  </si>
  <si>
    <t xml:space="preserve">SCP37053</t>
  </si>
  <si>
    <t xml:space="preserve">TSAM</t>
  </si>
  <si>
    <t xml:space="preserve">SYLVAIN</t>
  </si>
  <si>
    <t xml:space="preserve">SCP37055</t>
  </si>
  <si>
    <t xml:space="preserve">AZEMAHO</t>
  </si>
  <si>
    <t xml:space="preserve">SCP37060</t>
  </si>
  <si>
    <t xml:space="preserve">ABDOU</t>
  </si>
  <si>
    <t xml:space="preserve">JOHN MENCHING</t>
  </si>
  <si>
    <t xml:space="preserve">SCP37061</t>
  </si>
  <si>
    <t xml:space="preserve">BESSOKE MOUKOUDE</t>
  </si>
  <si>
    <t xml:space="preserve">SCP37063</t>
  </si>
  <si>
    <t xml:space="preserve">CHE</t>
  </si>
  <si>
    <t xml:space="preserve">MARK MUH</t>
  </si>
  <si>
    <t xml:space="preserve">SCP37064</t>
  </si>
  <si>
    <t xml:space="preserve">MOUNCHILI CHINTOUO</t>
  </si>
  <si>
    <t xml:space="preserve">AROUNA</t>
  </si>
  <si>
    <t xml:space="preserve">SCP37065</t>
  </si>
  <si>
    <t xml:space="preserve">PEM BIYAGA</t>
  </si>
  <si>
    <t xml:space="preserve">JEAN MOISE</t>
  </si>
  <si>
    <t xml:space="preserve">SCP37066</t>
  </si>
  <si>
    <t xml:space="preserve">HARANGA</t>
  </si>
  <si>
    <t xml:space="preserve">SCP37067</t>
  </si>
  <si>
    <t xml:space="preserve">BAIDI</t>
  </si>
  <si>
    <t xml:space="preserve">WADJOUE</t>
  </si>
  <si>
    <t xml:space="preserve">SCP37521</t>
  </si>
  <si>
    <t xml:space="preserve">BILOG</t>
  </si>
  <si>
    <t xml:space="preserve">SCP37595</t>
  </si>
  <si>
    <t xml:space="preserve">KWATE LOUIS</t>
  </si>
  <si>
    <t xml:space="preserve">AYISSI HIBRAHIM</t>
  </si>
  <si>
    <t xml:space="preserve">SCP37782</t>
  </si>
  <si>
    <t xml:space="preserve">NZEUDJIEU FOYANG</t>
  </si>
  <si>
    <t xml:space="preserve">CARLOS URBAIN</t>
  </si>
  <si>
    <t xml:space="preserve">SCP37859</t>
  </si>
  <si>
    <t xml:space="preserve">SEH</t>
  </si>
  <si>
    <t xml:space="preserve">ESTHER</t>
  </si>
  <si>
    <t xml:space="preserve">SCP37860</t>
  </si>
  <si>
    <t xml:space="preserve">EPANE</t>
  </si>
  <si>
    <t xml:space="preserve">SCP37963</t>
  </si>
  <si>
    <t xml:space="preserve">NOULAHE</t>
  </si>
  <si>
    <t xml:space="preserve">CHRETIEN</t>
  </si>
  <si>
    <t xml:space="preserve">SCP37965</t>
  </si>
  <si>
    <t xml:space="preserve">BOUGOUME</t>
  </si>
  <si>
    <t xml:space="preserve">SCP37966</t>
  </si>
  <si>
    <t xml:space="preserve">NGIDJOL</t>
  </si>
  <si>
    <t xml:space="preserve">FILS BERENGER</t>
  </si>
  <si>
    <t xml:space="preserve">SCP37967</t>
  </si>
  <si>
    <t xml:space="preserve">BILLE MOUKOURI</t>
  </si>
  <si>
    <t xml:space="preserve">SCP37973</t>
  </si>
  <si>
    <t xml:space="preserve">PENDA</t>
  </si>
  <si>
    <t xml:space="preserve">BENEDICT LENYA</t>
  </si>
  <si>
    <t xml:space="preserve">SCP37980</t>
  </si>
  <si>
    <t xml:space="preserve">FONGUCK EFON</t>
  </si>
  <si>
    <t xml:space="preserve">RIGOBERT</t>
  </si>
  <si>
    <t xml:space="preserve">SCP37981</t>
  </si>
  <si>
    <t xml:space="preserve">SADJO</t>
  </si>
  <si>
    <t xml:space="preserve">SAH</t>
  </si>
  <si>
    <t xml:space="preserve">SCP37982</t>
  </si>
  <si>
    <t xml:space="preserve">FONGE</t>
  </si>
  <si>
    <t xml:space="preserve">DOUGLAS ESAC</t>
  </si>
  <si>
    <t xml:space="preserve">SCP37985</t>
  </si>
  <si>
    <t xml:space="preserve">ESSA TABI</t>
  </si>
  <si>
    <t xml:space="preserve">ERNEST</t>
  </si>
  <si>
    <t xml:space="preserve">SCP37988</t>
  </si>
  <si>
    <t xml:space="preserve">KOUMEI</t>
  </si>
  <si>
    <t xml:space="preserve">CAMEROUN</t>
  </si>
  <si>
    <t xml:space="preserve">SCP37989</t>
  </si>
  <si>
    <t xml:space="preserve">CHEPDA NGONG</t>
  </si>
  <si>
    <t xml:space="preserve">SCP37996</t>
  </si>
  <si>
    <t xml:space="preserve">AOUE </t>
  </si>
  <si>
    <t xml:space="preserve">JEAN PAUL</t>
  </si>
  <si>
    <t xml:space="preserve">SCP37997</t>
  </si>
  <si>
    <t xml:space="preserve">MVONDO</t>
  </si>
  <si>
    <t xml:space="preserve">YVES</t>
  </si>
  <si>
    <t xml:space="preserve">SCP38088</t>
  </si>
  <si>
    <t xml:space="preserve">EMMANUEL </t>
  </si>
  <si>
    <t xml:space="preserve">CHAM GANG</t>
  </si>
  <si>
    <t xml:space="preserve">SCP38101</t>
  </si>
  <si>
    <t xml:space="preserve">ISIDORE NDIM</t>
  </si>
  <si>
    <t xml:space="preserve">SCP38102</t>
  </si>
  <si>
    <t xml:space="preserve">NJIAWOU</t>
  </si>
  <si>
    <t xml:space="preserve">PHILEMON</t>
  </si>
  <si>
    <t xml:space="preserve">SCP38103</t>
  </si>
  <si>
    <t xml:space="preserve">MENGOU MBANGA</t>
  </si>
  <si>
    <t xml:space="preserve">SCP38104</t>
  </si>
  <si>
    <t xml:space="preserve">KUM</t>
  </si>
  <si>
    <t xml:space="preserve">LINUS BATCHE</t>
  </si>
  <si>
    <t xml:space="preserve">SCP38140</t>
  </si>
  <si>
    <t xml:space="preserve">NDOME DIKANGO</t>
  </si>
  <si>
    <t xml:space="preserve">LYDIE OSEE JUNIORE</t>
  </si>
  <si>
    <t xml:space="preserve">SCP15469</t>
  </si>
  <si>
    <t xml:space="preserve">NANGUE</t>
  </si>
  <si>
    <t xml:space="preserve">DLADG</t>
  </si>
  <si>
    <t xml:space="preserve">SCP15472</t>
  </si>
  <si>
    <t xml:space="preserve">KWENA</t>
  </si>
  <si>
    <t xml:space="preserve">JEAN-PAUL</t>
  </si>
  <si>
    <t xml:space="preserve">SCP29558</t>
  </si>
  <si>
    <t xml:space="preserve">ASSIKA ZE</t>
  </si>
  <si>
    <t xml:space="preserve">SCP31644</t>
  </si>
  <si>
    <t xml:space="preserve">MFOUAPON</t>
  </si>
  <si>
    <t xml:space="preserve">SOULE</t>
  </si>
  <si>
    <t xml:space="preserve">SCP33006</t>
  </si>
  <si>
    <t xml:space="preserve">MBEZELLE EPOUSE AFANA MBARGA</t>
  </si>
  <si>
    <t xml:space="preserve">MARIE JOSEPHINE</t>
  </si>
  <si>
    <t xml:space="preserve">SCP33936</t>
  </si>
  <si>
    <t xml:space="preserve">NGWAYI</t>
  </si>
  <si>
    <t xml:space="preserve">AUGUSTINE TANYU</t>
  </si>
  <si>
    <t xml:space="preserve">SCP34467</t>
  </si>
  <si>
    <t xml:space="preserve">NGWELEMB</t>
  </si>
  <si>
    <t xml:space="preserve">SCP34470</t>
  </si>
  <si>
    <t xml:space="preserve">MAKONGO</t>
  </si>
  <si>
    <t xml:space="preserve">SCP34498</t>
  </si>
  <si>
    <t xml:space="preserve">MINJO SIMO</t>
  </si>
  <si>
    <t xml:space="preserve">ANTHONY</t>
  </si>
  <si>
    <t xml:space="preserve">SCP34586</t>
  </si>
  <si>
    <t xml:space="preserve">ATANGCHU</t>
  </si>
  <si>
    <t xml:space="preserve">JOHN NCHE</t>
  </si>
  <si>
    <t xml:space="preserve">SCP34589</t>
  </si>
  <si>
    <t xml:space="preserve">TAMO</t>
  </si>
  <si>
    <t xml:space="preserve">SCP34708</t>
  </si>
  <si>
    <t xml:space="preserve">YOUMNDINGOUOTMOUN</t>
  </si>
  <si>
    <t xml:space="preserve">OUMAROU</t>
  </si>
  <si>
    <t xml:space="preserve">SCP34868</t>
  </si>
  <si>
    <t xml:space="preserve">ZEFACK  SIMO</t>
  </si>
  <si>
    <t xml:space="preserve">SCP34875</t>
  </si>
  <si>
    <t xml:space="preserve">DEUOPE  CHAWA</t>
  </si>
  <si>
    <t xml:space="preserve">THERESE  LAURE</t>
  </si>
  <si>
    <t xml:space="preserve">SCP34904</t>
  </si>
  <si>
    <t xml:space="preserve">ENANGUE</t>
  </si>
  <si>
    <t xml:space="preserve">HENRIETTE</t>
  </si>
  <si>
    <t xml:space="preserve">SCP34964</t>
  </si>
  <si>
    <t xml:space="preserve">MENDOUGA EPSE NKILI</t>
  </si>
  <si>
    <t xml:space="preserve">SCP35240</t>
  </si>
  <si>
    <t xml:space="preserve">MOUNGOUE NGAKO</t>
  </si>
  <si>
    <t xml:space="preserve">MARGUERITE</t>
  </si>
  <si>
    <t xml:space="preserve">SCP35609</t>
  </si>
  <si>
    <t xml:space="preserve">SIGHA</t>
  </si>
  <si>
    <t xml:space="preserve">SCP35610</t>
  </si>
  <si>
    <t xml:space="preserve">WAFO</t>
  </si>
  <si>
    <t xml:space="preserve">SCP36023</t>
  </si>
  <si>
    <t xml:space="preserve">BATAMACK EKANE</t>
  </si>
  <si>
    <t xml:space="preserve">ANNETTE LEONIE</t>
  </si>
  <si>
    <t xml:space="preserve">SCP36386</t>
  </si>
  <si>
    <t xml:space="preserve">MAPACK</t>
  </si>
  <si>
    <t xml:space="preserve">MARIE LYLIANNE</t>
  </si>
  <si>
    <t xml:space="preserve">SCP36387</t>
  </si>
  <si>
    <t xml:space="preserve">TAMA NGNABEU</t>
  </si>
  <si>
    <t xml:space="preserve">ANNE PASCALINE</t>
  </si>
  <si>
    <t xml:space="preserve">SCP36388</t>
  </si>
  <si>
    <t xml:space="preserve">DAGUE WALLO CHANTAL</t>
  </si>
  <si>
    <t xml:space="preserve">EPSE.NEMBE</t>
  </si>
  <si>
    <t xml:space="preserve">SCP36389</t>
  </si>
  <si>
    <t xml:space="preserve">NANKO</t>
  </si>
  <si>
    <t xml:space="preserve">ODETTE</t>
  </si>
  <si>
    <t xml:space="preserve">SCP36720</t>
  </si>
  <si>
    <t xml:space="preserve">NGOH ELIMBI</t>
  </si>
  <si>
    <t xml:space="preserve">RUTH LILIANE</t>
  </si>
  <si>
    <t xml:space="preserve">SCP36725</t>
  </si>
  <si>
    <t xml:space="preserve">NDOUMBE METSIEM</t>
  </si>
  <si>
    <t xml:space="preserve">COLETTE</t>
  </si>
  <si>
    <t xml:space="preserve">SCP36743</t>
  </si>
  <si>
    <t xml:space="preserve">LIENOUE</t>
  </si>
  <si>
    <t xml:space="preserve">NEE AMALIEDJE BARBAR</t>
  </si>
  <si>
    <t xml:space="preserve">SCP36926</t>
  </si>
  <si>
    <t xml:space="preserve">NGO NYEMB</t>
  </si>
  <si>
    <t xml:space="preserve">REGINE</t>
  </si>
  <si>
    <t xml:space="preserve">SCP37598</t>
  </si>
  <si>
    <t xml:space="preserve">SEGUE</t>
  </si>
  <si>
    <t xml:space="preserve">JOSEPH ATANASE</t>
  </si>
  <si>
    <t xml:space="preserve">SCP37630</t>
  </si>
  <si>
    <t xml:space="preserve">TCHOUFAK NGAMGA</t>
  </si>
  <si>
    <t xml:space="preserve">MALIK JEATICE</t>
  </si>
  <si>
    <t xml:space="preserve">SCP37861</t>
  </si>
  <si>
    <t xml:space="preserve">YOMBI A MOUBEKE</t>
  </si>
  <si>
    <t xml:space="preserve">AIME EDWIGE</t>
  </si>
  <si>
    <t xml:space="preserve">SCP37971</t>
  </si>
  <si>
    <t xml:space="preserve">MVODO</t>
  </si>
  <si>
    <t xml:space="preserve">BRUNO BAUDOIN</t>
  </si>
  <si>
    <t xml:space="preserve">SCP37992</t>
  </si>
  <si>
    <t xml:space="preserve">NKENDEM</t>
  </si>
  <si>
    <t xml:space="preserve">SYLVIA VICKY ESTELLE</t>
  </si>
  <si>
    <t xml:space="preserve">SCP38087</t>
  </si>
  <si>
    <t xml:space="preserve">AGBOR EYONG</t>
  </si>
  <si>
    <t xml:space="preserve">HANNAH</t>
  </si>
  <si>
    <t xml:space="preserve">SCP38089</t>
  </si>
  <si>
    <t xml:space="preserve">NJANEN</t>
  </si>
  <si>
    <t xml:space="preserve">APPOLINAIRE</t>
  </si>
  <si>
    <t xml:space="preserve">SCP38091</t>
  </si>
  <si>
    <t xml:space="preserve">SOUGOUG MBENDE</t>
  </si>
  <si>
    <t xml:space="preserve">EMMANUEL PATIENCE</t>
  </si>
  <si>
    <t xml:space="preserve">SCP38092</t>
  </si>
  <si>
    <t xml:space="preserve">MENYE NOMO</t>
  </si>
  <si>
    <t xml:space="preserve">MELANIE LEATICIA</t>
  </si>
  <si>
    <t xml:space="preserve">SCP38142</t>
  </si>
  <si>
    <t xml:space="preserve">BASSO </t>
  </si>
  <si>
    <t xml:space="preserve">GLADICE PATIENCE</t>
  </si>
  <si>
    <t xml:space="preserve">SCP38167</t>
  </si>
  <si>
    <t xml:space="preserve">MFONDOUE</t>
  </si>
  <si>
    <t xml:space="preserve">ADAMOU</t>
  </si>
  <si>
    <t xml:space="preserve">SCP38228</t>
  </si>
  <si>
    <t xml:space="preserve">NGONO</t>
  </si>
  <si>
    <t xml:space="preserve">BENJAMIN</t>
  </si>
  <si>
    <t xml:space="preserve">SCP09080</t>
  </si>
  <si>
    <t xml:space="preserve">SOULANDI</t>
  </si>
  <si>
    <t xml:space="preserve">KOLANDI</t>
  </si>
  <si>
    <t xml:space="preserve">ESEKP</t>
  </si>
  <si>
    <t xml:space="preserve">SCP15615</t>
  </si>
  <si>
    <t xml:space="preserve">ENYENGUE</t>
  </si>
  <si>
    <t xml:space="preserve">FRANKLIN</t>
  </si>
  <si>
    <t xml:space="preserve">SCP16517</t>
  </si>
  <si>
    <t xml:space="preserve">NOUMBO</t>
  </si>
  <si>
    <t xml:space="preserve">SCP19294</t>
  </si>
  <si>
    <t xml:space="preserve">MBELECK</t>
  </si>
  <si>
    <t xml:space="preserve">SCP19299</t>
  </si>
  <si>
    <t xml:space="preserve">TITIO</t>
  </si>
  <si>
    <t xml:space="preserve">MATHIAS</t>
  </si>
  <si>
    <t xml:space="preserve">SCP19644</t>
  </si>
  <si>
    <t xml:space="preserve">BUCHUSON</t>
  </si>
  <si>
    <t xml:space="preserve">GENESIS</t>
  </si>
  <si>
    <t xml:space="preserve">SCP22088</t>
  </si>
  <si>
    <t xml:space="preserve">GWETH NJAMBE</t>
  </si>
  <si>
    <t xml:space="preserve">SCP24321</t>
  </si>
  <si>
    <t xml:space="preserve">NAKIENGIE</t>
  </si>
  <si>
    <t xml:space="preserve">SCP26497</t>
  </si>
  <si>
    <t xml:space="preserve">LIKENG</t>
  </si>
  <si>
    <t xml:space="preserve">SCP28787</t>
  </si>
  <si>
    <t xml:space="preserve">NDJEHEMLE TINA</t>
  </si>
  <si>
    <t xml:space="preserve">ARSENE THOMAS</t>
  </si>
  <si>
    <t xml:space="preserve">SCP28902</t>
  </si>
  <si>
    <t xml:space="preserve">MBIANDA</t>
  </si>
  <si>
    <t xml:space="preserve">SCP29284</t>
  </si>
  <si>
    <t xml:space="preserve">PONDY</t>
  </si>
  <si>
    <t xml:space="preserve">SCP29577</t>
  </si>
  <si>
    <t xml:space="preserve">LOG MOUSSI</t>
  </si>
  <si>
    <t xml:space="preserve">SCP30098</t>
  </si>
  <si>
    <t xml:space="preserve">YOKANE</t>
  </si>
  <si>
    <t xml:space="preserve">SCP30872</t>
  </si>
  <si>
    <t xml:space="preserve">NENGUI</t>
  </si>
  <si>
    <t xml:space="preserve">SCP31234</t>
  </si>
  <si>
    <t xml:space="preserve">MPELE</t>
  </si>
  <si>
    <t xml:space="preserve">ISIDORE</t>
  </si>
  <si>
    <t xml:space="preserve">SCP31815</t>
  </si>
  <si>
    <t xml:space="preserve">MOUOKO YAFO</t>
  </si>
  <si>
    <t xml:space="preserve">LOUIS</t>
  </si>
  <si>
    <t xml:space="preserve">SCP31846</t>
  </si>
  <si>
    <t xml:space="preserve">ESIMI BESALA</t>
  </si>
  <si>
    <t xml:space="preserve">LOUIS-LAURENT</t>
  </si>
  <si>
    <t xml:space="preserve">SCP31905</t>
  </si>
  <si>
    <t xml:space="preserve">BASSOGNYAM</t>
  </si>
  <si>
    <t xml:space="preserve">LAMBERT</t>
  </si>
  <si>
    <t xml:space="preserve">SCP32445</t>
  </si>
  <si>
    <t xml:space="preserve">BUNJE MBUNWE</t>
  </si>
  <si>
    <t xml:space="preserve">SCP32646</t>
  </si>
  <si>
    <t xml:space="preserve">NGUIEDI</t>
  </si>
  <si>
    <t xml:space="preserve">ALPHONSE</t>
  </si>
  <si>
    <t xml:space="preserve">SCP33955</t>
  </si>
  <si>
    <t xml:space="preserve">EPALLE</t>
  </si>
  <si>
    <t xml:space="preserve">ABEL</t>
  </si>
  <si>
    <t xml:space="preserve">SCP34009</t>
  </si>
  <si>
    <t xml:space="preserve">MBOG</t>
  </si>
  <si>
    <t xml:space="preserve">SCP34011</t>
  </si>
  <si>
    <t xml:space="preserve">MAKUBE</t>
  </si>
  <si>
    <t xml:space="preserve">SCP34156</t>
  </si>
  <si>
    <t xml:space="preserve">EKEH MISSE</t>
  </si>
  <si>
    <t xml:space="preserve">ELIE</t>
  </si>
  <si>
    <t xml:space="preserve">SCP34171</t>
  </si>
  <si>
    <t xml:space="preserve">BALEGEL</t>
  </si>
  <si>
    <t xml:space="preserve">JULES</t>
  </si>
  <si>
    <t xml:space="preserve">SCP34298</t>
  </si>
  <si>
    <t xml:space="preserve">NGUELEMO</t>
  </si>
  <si>
    <t xml:space="preserve">SCP34305</t>
  </si>
  <si>
    <t xml:space="preserve">MBOCK</t>
  </si>
  <si>
    <t xml:space="preserve">SCP34322</t>
  </si>
  <si>
    <t xml:space="preserve">NKEN BAYIHA</t>
  </si>
  <si>
    <t xml:space="preserve">SCP34503</t>
  </si>
  <si>
    <t xml:space="preserve">MODE</t>
  </si>
  <si>
    <t xml:space="preserve">SCP34548</t>
  </si>
  <si>
    <t xml:space="preserve">NJEPENDA</t>
  </si>
  <si>
    <t xml:space="preserve">VICTOR</t>
  </si>
  <si>
    <t xml:space="preserve">SCP34733</t>
  </si>
  <si>
    <t xml:space="preserve">BELLE</t>
  </si>
  <si>
    <t xml:space="preserve">SCP34772</t>
  </si>
  <si>
    <t xml:space="preserve">BITI</t>
  </si>
  <si>
    <t xml:space="preserve">VINCENT</t>
  </si>
  <si>
    <t xml:space="preserve">SCP34785</t>
  </si>
  <si>
    <t xml:space="preserve">TCHEUFAH</t>
  </si>
  <si>
    <t xml:space="preserve">JANVIER</t>
  </si>
  <si>
    <t xml:space="preserve">SCP34786</t>
  </si>
  <si>
    <t xml:space="preserve">DABOULE</t>
  </si>
  <si>
    <t xml:space="preserve">SCP34790</t>
  </si>
  <si>
    <t xml:space="preserve">PONDI</t>
  </si>
  <si>
    <t xml:space="preserve">SCP34998</t>
  </si>
  <si>
    <t xml:space="preserve">BETTE</t>
  </si>
  <si>
    <t xml:space="preserve">SCP35020</t>
  </si>
  <si>
    <t xml:space="preserve">BAMBE  SENGHOR</t>
  </si>
  <si>
    <t xml:space="preserve">MOUSTAPHA</t>
  </si>
  <si>
    <t xml:space="preserve">SCP35033</t>
  </si>
  <si>
    <t xml:space="preserve">SONNA</t>
  </si>
  <si>
    <t xml:space="preserve">LEOPOLD</t>
  </si>
  <si>
    <t xml:space="preserve">SCP35243</t>
  </si>
  <si>
    <t xml:space="preserve">TABE</t>
  </si>
  <si>
    <t xml:space="preserve">ROBERT TAKU</t>
  </si>
  <si>
    <t xml:space="preserve">SCP35379</t>
  </si>
  <si>
    <t xml:space="preserve">NNA MONTI</t>
  </si>
  <si>
    <t xml:space="preserve">SCP35632</t>
  </si>
  <si>
    <t xml:space="preserve">BIYONG BALOMOTH</t>
  </si>
  <si>
    <t xml:space="preserve">SCP36022</t>
  </si>
  <si>
    <t xml:space="preserve">BELL NDJOCK</t>
  </si>
  <si>
    <t xml:space="preserve">SCP36068</t>
  </si>
  <si>
    <t xml:space="preserve">MINKANDE MVOTTO</t>
  </si>
  <si>
    <t xml:space="preserve">SALOME NADINE</t>
  </si>
  <si>
    <t xml:space="preserve">SCP36076</t>
  </si>
  <si>
    <t xml:space="preserve">BELINGA MBEME</t>
  </si>
  <si>
    <t xml:space="preserve">ALEXANDRE</t>
  </si>
  <si>
    <t xml:space="preserve">SCP36121</t>
  </si>
  <si>
    <t xml:space="preserve">EZU</t>
  </si>
  <si>
    <t xml:space="preserve">PATRICK KUDI</t>
  </si>
  <si>
    <t xml:space="preserve">SCP36167</t>
  </si>
  <si>
    <t xml:space="preserve">MOUSSI WAHNYO</t>
  </si>
  <si>
    <t xml:space="preserve">ROBERT MERLIN</t>
  </si>
  <si>
    <t xml:space="preserve">SCP36198</t>
  </si>
  <si>
    <t xml:space="preserve">NTETE</t>
  </si>
  <si>
    <t xml:space="preserve">JEAN BAPTISTE</t>
  </si>
  <si>
    <t xml:space="preserve">SCP36234</t>
  </si>
  <si>
    <t xml:space="preserve">BOUMTJE</t>
  </si>
  <si>
    <t xml:space="preserve">SCP36296</t>
  </si>
  <si>
    <t xml:space="preserve">EBONGUE EWANE</t>
  </si>
  <si>
    <t xml:space="preserve">HERMANN GUY</t>
  </si>
  <si>
    <t xml:space="preserve">SCP36301</t>
  </si>
  <si>
    <t xml:space="preserve">NDAME NGUIME</t>
  </si>
  <si>
    <t xml:space="preserve">SCP36492</t>
  </si>
  <si>
    <t xml:space="preserve">DISSONGO EKOLLO</t>
  </si>
  <si>
    <t xml:space="preserve">SCP36496</t>
  </si>
  <si>
    <t xml:space="preserve">TONYE</t>
  </si>
  <si>
    <t xml:space="preserve">SCP36497</t>
  </si>
  <si>
    <t xml:space="preserve">KEMBOU</t>
  </si>
  <si>
    <t xml:space="preserve">FRANKIE LORY</t>
  </si>
  <si>
    <t xml:space="preserve">SCP36712</t>
  </si>
  <si>
    <t xml:space="preserve">BEDIANG</t>
  </si>
  <si>
    <t xml:space="preserve">BLAISE</t>
  </si>
  <si>
    <t xml:space="preserve">SCP37236</t>
  </si>
  <si>
    <t xml:space="preserve">NDEDI MALOUMBI</t>
  </si>
  <si>
    <t xml:space="preserve">SCP37731</t>
  </si>
  <si>
    <t xml:space="preserve">TOUM</t>
  </si>
  <si>
    <t xml:space="preserve">SCP37774</t>
  </si>
  <si>
    <t xml:space="preserve">NGO NDJENG</t>
  </si>
  <si>
    <t xml:space="preserve">RACHEL NOELE</t>
  </si>
  <si>
    <t xml:space="preserve">SCP37816</t>
  </si>
  <si>
    <t xml:space="preserve">NGUENE TIGYO</t>
  </si>
  <si>
    <t xml:space="preserve">JOSEPH DESIRE CHRISTIAN</t>
  </si>
  <si>
    <t xml:space="preserve">SCP37817</t>
  </si>
  <si>
    <t xml:space="preserve">MANNY</t>
  </si>
  <si>
    <t xml:space="preserve">SCP37818</t>
  </si>
  <si>
    <t xml:space="preserve">DIKOUBA</t>
  </si>
  <si>
    <t xml:space="preserve">GEORGES</t>
  </si>
  <si>
    <t xml:space="preserve">SCP37844</t>
  </si>
  <si>
    <t xml:space="preserve">TONYE BASSENGUE</t>
  </si>
  <si>
    <t xml:space="preserve">SCP38093</t>
  </si>
  <si>
    <t xml:space="preserve">LAMAL </t>
  </si>
  <si>
    <t xml:space="preserve">ABEL PATRICK</t>
  </si>
  <si>
    <t xml:space="preserve">SCP38100</t>
  </si>
  <si>
    <t xml:space="preserve">NGWANG TANYU</t>
  </si>
  <si>
    <t xml:space="preserve">COLLINS</t>
  </si>
  <si>
    <t xml:space="preserve">SCP12917</t>
  </si>
  <si>
    <t xml:space="preserve">MBUA MWAMBO</t>
  </si>
  <si>
    <t xml:space="preserve">MAX</t>
  </si>
  <si>
    <t xml:space="preserve">KIENK</t>
  </si>
  <si>
    <t xml:space="preserve">SCP13354</t>
  </si>
  <si>
    <t xml:space="preserve">SANGOUALA BIKANDA</t>
  </si>
  <si>
    <t xml:space="preserve">SAINT SIMON</t>
  </si>
  <si>
    <t xml:space="preserve">SCP14769</t>
  </si>
  <si>
    <t xml:space="preserve">TIOKIM</t>
  </si>
  <si>
    <t xml:space="preserve">JEAN-CLAUDE</t>
  </si>
  <si>
    <t xml:space="preserve">SCP18535</t>
  </si>
  <si>
    <t xml:space="preserve">ONGBWA</t>
  </si>
  <si>
    <t xml:space="preserve">SIMON PIERRE</t>
  </si>
  <si>
    <t xml:space="preserve">SCP19457</t>
  </si>
  <si>
    <t xml:space="preserve">ELOUNGOU</t>
  </si>
  <si>
    <t xml:space="preserve">SCP20606</t>
  </si>
  <si>
    <t xml:space="preserve">MBA</t>
  </si>
  <si>
    <t xml:space="preserve">SCP21311</t>
  </si>
  <si>
    <t xml:space="preserve">DOUANLA</t>
  </si>
  <si>
    <t xml:space="preserve">SCP22146</t>
  </si>
  <si>
    <t xml:space="preserve">MBPILLE</t>
  </si>
  <si>
    <t xml:space="preserve">SCP22148</t>
  </si>
  <si>
    <t xml:space="preserve">NDJIKI BELINGA</t>
  </si>
  <si>
    <t xml:space="preserve">SCP23499</t>
  </si>
  <si>
    <t xml:space="preserve">AKEH AKENE</t>
  </si>
  <si>
    <t xml:space="preserve">LUCAS</t>
  </si>
  <si>
    <t xml:space="preserve">SCP24547</t>
  </si>
  <si>
    <t xml:space="preserve">POUFFON NGOUE</t>
  </si>
  <si>
    <t xml:space="preserve">SCP24575</t>
  </si>
  <si>
    <t xml:space="preserve">NYUYWIR</t>
  </si>
  <si>
    <t xml:space="preserve">GENEVARAUS</t>
  </si>
  <si>
    <t xml:space="preserve">SCP24723</t>
  </si>
  <si>
    <t xml:space="preserve">NGANYU NGWANG</t>
  </si>
  <si>
    <t xml:space="preserve">SCP25042</t>
  </si>
  <si>
    <t xml:space="preserve">NZAMOUHE</t>
  </si>
  <si>
    <t xml:space="preserve">EDIDIE D.</t>
  </si>
  <si>
    <t xml:space="preserve">SCP25183</t>
  </si>
  <si>
    <t xml:space="preserve">ZAMBO</t>
  </si>
  <si>
    <t xml:space="preserve">CELESTIN</t>
  </si>
  <si>
    <t xml:space="preserve">SCP25223</t>
  </si>
  <si>
    <t xml:space="preserve">BOGMIS NDEBI</t>
  </si>
  <si>
    <t xml:space="preserve">SCP25296</t>
  </si>
  <si>
    <t xml:space="preserve">PODI</t>
  </si>
  <si>
    <t xml:space="preserve">TIMOLEON</t>
  </si>
  <si>
    <t xml:space="preserve">SCP25784</t>
  </si>
  <si>
    <t xml:space="preserve">NGINYU</t>
  </si>
  <si>
    <t xml:space="preserve">PATRICK NGIE</t>
  </si>
  <si>
    <t xml:space="preserve">SCP26804</t>
  </si>
  <si>
    <t xml:space="preserve">NSOULEMOURI</t>
  </si>
  <si>
    <t xml:space="preserve">VALENTIN</t>
  </si>
  <si>
    <t xml:space="preserve">SCP26904</t>
  </si>
  <si>
    <t xml:space="preserve">BOTETEME NDILE</t>
  </si>
  <si>
    <t xml:space="preserve">SCP28098</t>
  </si>
  <si>
    <t xml:space="preserve">NZESEU</t>
  </si>
  <si>
    <t xml:space="preserve">SCP28111</t>
  </si>
  <si>
    <t xml:space="preserve">SOM</t>
  </si>
  <si>
    <t xml:space="preserve">ELIE DUCLOS</t>
  </si>
  <si>
    <t xml:space="preserve">SCP28146</t>
  </si>
  <si>
    <t xml:space="preserve">ETOCK</t>
  </si>
  <si>
    <t xml:space="preserve">SCP28394</t>
  </si>
  <si>
    <t xml:space="preserve">DOMMONGE MUNYAH</t>
  </si>
  <si>
    <t xml:space="preserve">IGNATUS</t>
  </si>
  <si>
    <t xml:space="preserve">SCP28919</t>
  </si>
  <si>
    <t xml:space="preserve">TABI AYUK</t>
  </si>
  <si>
    <t xml:space="preserve">JOHN</t>
  </si>
  <si>
    <t xml:space="preserve">SCP29213</t>
  </si>
  <si>
    <t xml:space="preserve">KONGLENDI</t>
  </si>
  <si>
    <t xml:space="preserve">PAUL MARC</t>
  </si>
  <si>
    <t xml:space="preserve">SCP29217</t>
  </si>
  <si>
    <t xml:space="preserve">LIPONG LIPONG</t>
  </si>
  <si>
    <t xml:space="preserve">SCP29455</t>
  </si>
  <si>
    <t xml:space="preserve">VIBAN DZELAJER</t>
  </si>
  <si>
    <t xml:space="preserve">OLIVIER</t>
  </si>
  <si>
    <t xml:space="preserve">SCP30200</t>
  </si>
  <si>
    <t xml:space="preserve">NYAKE EBEN</t>
  </si>
  <si>
    <t xml:space="preserve">SCP30245</t>
  </si>
  <si>
    <t xml:space="preserve">TATCHEU</t>
  </si>
  <si>
    <t xml:space="preserve">SCP30281</t>
  </si>
  <si>
    <t xml:space="preserve">BOULOUMA</t>
  </si>
  <si>
    <t xml:space="preserve">LAZARE</t>
  </si>
  <si>
    <t xml:space="preserve">SCP30306</t>
  </si>
  <si>
    <t xml:space="preserve">EKEMBE TOMTE</t>
  </si>
  <si>
    <t xml:space="preserve">GOTTLIEB</t>
  </si>
  <si>
    <t xml:space="preserve">SCP30311</t>
  </si>
  <si>
    <t xml:space="preserve">TOKO BEBE</t>
  </si>
  <si>
    <t xml:space="preserve">BELL</t>
  </si>
  <si>
    <t xml:space="preserve">SCP30775</t>
  </si>
  <si>
    <t xml:space="preserve">EMVOLO</t>
  </si>
  <si>
    <t xml:space="preserve">PATRICE</t>
  </si>
  <si>
    <t xml:space="preserve">SCP30992</t>
  </si>
  <si>
    <t xml:space="preserve">NTSAMA ENYEGUE</t>
  </si>
  <si>
    <t xml:space="preserve">CECILE</t>
  </si>
  <si>
    <t xml:space="preserve">SCP31016</t>
  </si>
  <si>
    <t xml:space="preserve">MEBE MEBE</t>
  </si>
  <si>
    <t xml:space="preserve">SCP31421</t>
  </si>
  <si>
    <t xml:space="preserve">ASSOU NTEME</t>
  </si>
  <si>
    <t xml:space="preserve">SCP31449</t>
  </si>
  <si>
    <t xml:space="preserve">NSI</t>
  </si>
  <si>
    <t xml:space="preserve">SCP31452</t>
  </si>
  <si>
    <t xml:space="preserve">NSIM</t>
  </si>
  <si>
    <t xml:space="preserve">EMILE</t>
  </si>
  <si>
    <t xml:space="preserve">SCP31634</t>
  </si>
  <si>
    <t xml:space="preserve">MBO</t>
  </si>
  <si>
    <t xml:space="preserve">SCP31724</t>
  </si>
  <si>
    <t xml:space="preserve">MINUE JEAN</t>
  </si>
  <si>
    <t xml:space="preserve">FOSTHER</t>
  </si>
  <si>
    <t xml:space="preserve">SCP32353</t>
  </si>
  <si>
    <t xml:space="preserve">EDIDIE EDIDIE</t>
  </si>
  <si>
    <t xml:space="preserve">BIENVENU</t>
  </si>
  <si>
    <t xml:space="preserve">SCP32492</t>
  </si>
  <si>
    <t xml:space="preserve">BILLE SAMUEL</t>
  </si>
  <si>
    <t xml:space="preserve">SCP32689</t>
  </si>
  <si>
    <t xml:space="preserve">BITODEN A IGBENG</t>
  </si>
  <si>
    <t xml:space="preserve">JONAS</t>
  </si>
  <si>
    <t xml:space="preserve">SCP32749</t>
  </si>
  <si>
    <t xml:space="preserve">SAKE</t>
  </si>
  <si>
    <t xml:space="preserve">SCP32758</t>
  </si>
  <si>
    <t xml:space="preserve">METOGO EVEGUE</t>
  </si>
  <si>
    <t xml:space="preserve">SCP32841</t>
  </si>
  <si>
    <t xml:space="preserve">OMBALA</t>
  </si>
  <si>
    <t xml:space="preserve">SCP33123</t>
  </si>
  <si>
    <t xml:space="preserve">MENGING</t>
  </si>
  <si>
    <t xml:space="preserve">LYDIA</t>
  </si>
  <si>
    <t xml:space="preserve">SCP33528</t>
  </si>
  <si>
    <t xml:space="preserve">BAMA</t>
  </si>
  <si>
    <t xml:space="preserve">DIDIER</t>
  </si>
  <si>
    <t xml:space="preserve">SCP33793</t>
  </si>
  <si>
    <t xml:space="preserve">KOTI KOTI</t>
  </si>
  <si>
    <t xml:space="preserve">SCP34012</t>
  </si>
  <si>
    <t xml:space="preserve">WOUKENG</t>
  </si>
  <si>
    <t xml:space="preserve">SCP34021</t>
  </si>
  <si>
    <t xml:space="preserve">ALARA</t>
  </si>
  <si>
    <t xml:space="preserve">SCP34161</t>
  </si>
  <si>
    <t xml:space="preserve">AKEH BESING</t>
  </si>
  <si>
    <t xml:space="preserve">RACHAEL</t>
  </si>
  <si>
    <t xml:space="preserve">SCP34258</t>
  </si>
  <si>
    <t xml:space="preserve">MBOLE MARIE</t>
  </si>
  <si>
    <t xml:space="preserve">THERESE</t>
  </si>
  <si>
    <t xml:space="preserve">SCP34286</t>
  </si>
  <si>
    <t xml:space="preserve">KAPNANG</t>
  </si>
  <si>
    <t xml:space="preserve">SYLVESTRE</t>
  </si>
  <si>
    <t xml:space="preserve">SCP34402</t>
  </si>
  <si>
    <t xml:space="preserve">NSANGUEN</t>
  </si>
  <si>
    <t xml:space="preserve">JEAN-PROSPER</t>
  </si>
  <si>
    <t xml:space="preserve">SCP34408</t>
  </si>
  <si>
    <t xml:space="preserve">ZILI ATOUBA</t>
  </si>
  <si>
    <t xml:space="preserve">SCP34412</t>
  </si>
  <si>
    <t xml:space="preserve">NDI GWET</t>
  </si>
  <si>
    <t xml:space="preserve">NGACAH</t>
  </si>
  <si>
    <t xml:space="preserve">SCP34456</t>
  </si>
  <si>
    <t xml:space="preserve">MAIGARI</t>
  </si>
  <si>
    <t xml:space="preserve">IBRAHIM</t>
  </si>
  <si>
    <t xml:space="preserve">SCP34474</t>
  </si>
  <si>
    <t xml:space="preserve">TUKUM</t>
  </si>
  <si>
    <t xml:space="preserve">JOHN KENNEDY</t>
  </si>
  <si>
    <t xml:space="preserve">SCP34508</t>
  </si>
  <si>
    <t xml:space="preserve">ELLE ESSIA</t>
  </si>
  <si>
    <t xml:space="preserve">SCP34513</t>
  </si>
  <si>
    <t xml:space="preserve">DIKOUME</t>
  </si>
  <si>
    <t xml:space="preserve">SCP34514</t>
  </si>
  <si>
    <t xml:space="preserve">GUENTANG</t>
  </si>
  <si>
    <t xml:space="preserve">SCP34519</t>
  </si>
  <si>
    <t xml:space="preserve">BOUNVANG</t>
  </si>
  <si>
    <t xml:space="preserve">VOUMANGSOU</t>
  </si>
  <si>
    <t xml:space="preserve">SCP34520</t>
  </si>
  <si>
    <t xml:space="preserve">DAYANG</t>
  </si>
  <si>
    <t xml:space="preserve">GOUNA</t>
  </si>
  <si>
    <t xml:space="preserve">SCP34536</t>
  </si>
  <si>
    <t xml:space="preserve">MVOMO</t>
  </si>
  <si>
    <t xml:space="preserve">SCP34603</t>
  </si>
  <si>
    <t xml:space="preserve">NDJANGA NGOLMA</t>
  </si>
  <si>
    <t xml:space="preserve">SCP34604</t>
  </si>
  <si>
    <t xml:space="preserve">SAO BOUKA</t>
  </si>
  <si>
    <t xml:space="preserve">BROCHARD</t>
  </si>
  <si>
    <t xml:space="preserve">SCP34615</t>
  </si>
  <si>
    <t xml:space="preserve">YAGNYE</t>
  </si>
  <si>
    <t xml:space="preserve">SCP34624</t>
  </si>
  <si>
    <t xml:space="preserve">HAMADOU</t>
  </si>
  <si>
    <t xml:space="preserve">ASSINANG</t>
  </si>
  <si>
    <t xml:space="preserve">SCP34631</t>
  </si>
  <si>
    <t xml:space="preserve">ETOUNDI ESSONO</t>
  </si>
  <si>
    <t xml:space="preserve">NICODEME</t>
  </si>
  <si>
    <t xml:space="preserve">SCP34640</t>
  </si>
  <si>
    <t xml:space="preserve">KILAMA  KALDJOB</t>
  </si>
  <si>
    <t xml:space="preserve">SCP34688</t>
  </si>
  <si>
    <t xml:space="preserve">GWATHE</t>
  </si>
  <si>
    <t xml:space="preserve">SCP34716</t>
  </si>
  <si>
    <t xml:space="preserve">SADOU  </t>
  </si>
  <si>
    <t xml:space="preserve">AOUDI</t>
  </si>
  <si>
    <t xml:space="preserve">SCP34795</t>
  </si>
  <si>
    <t xml:space="preserve">BATE NEMOH</t>
  </si>
  <si>
    <t xml:space="preserve">SCP34808</t>
  </si>
  <si>
    <t xml:space="preserve">VIANG</t>
  </si>
  <si>
    <t xml:space="preserve">SCP34811</t>
  </si>
  <si>
    <t xml:space="preserve">SOTONG  SOTONG</t>
  </si>
  <si>
    <t xml:space="preserve">FAUSTIN</t>
  </si>
  <si>
    <t xml:space="preserve">SCP34814</t>
  </si>
  <si>
    <t xml:space="preserve">ONDOUA</t>
  </si>
  <si>
    <t xml:space="preserve">SCP34815</t>
  </si>
  <si>
    <t xml:space="preserve">BENGONO</t>
  </si>
  <si>
    <t xml:space="preserve">SCP34818</t>
  </si>
  <si>
    <t xml:space="preserve">NDJAMI</t>
  </si>
  <si>
    <t xml:space="preserve">SCP34819</t>
  </si>
  <si>
    <t xml:space="preserve">NGOUA</t>
  </si>
  <si>
    <t xml:space="preserve">SCP34886</t>
  </si>
  <si>
    <t xml:space="preserve">MAHOP  BIKOY</t>
  </si>
  <si>
    <t xml:space="preserve">NICOLETTE</t>
  </si>
  <si>
    <t xml:space="preserve">SCP34972</t>
  </si>
  <si>
    <t xml:space="preserve">TCHAMGOUE</t>
  </si>
  <si>
    <t xml:space="preserve">SCP34994</t>
  </si>
  <si>
    <t xml:space="preserve">NDONGO  ATEBA</t>
  </si>
  <si>
    <t xml:space="preserve">ROGER DESIRE</t>
  </si>
  <si>
    <t xml:space="preserve">SCP35009</t>
  </si>
  <si>
    <t xml:space="preserve">BIKANDA  MABVA</t>
  </si>
  <si>
    <t xml:space="preserve">BERNARD</t>
  </si>
  <si>
    <t xml:space="preserve">SCP35010</t>
  </si>
  <si>
    <t xml:space="preserve">DJOUMGOUE</t>
  </si>
  <si>
    <t xml:space="preserve">SCP35011</t>
  </si>
  <si>
    <t xml:space="preserve">ZOCK  A NGON</t>
  </si>
  <si>
    <t xml:space="preserve">BENOIT  MAGLOIRE</t>
  </si>
  <si>
    <t xml:space="preserve">SCP35012</t>
  </si>
  <si>
    <t xml:space="preserve">MAMBVOULA</t>
  </si>
  <si>
    <t xml:space="preserve">CLEMENT</t>
  </si>
  <si>
    <t xml:space="preserve">SCP35019</t>
  </si>
  <si>
    <t xml:space="preserve">NSHIONG</t>
  </si>
  <si>
    <t xml:space="preserve">SCP35036</t>
  </si>
  <si>
    <t xml:space="preserve">BEYALA  B'ESSAMA</t>
  </si>
  <si>
    <t xml:space="preserve">CHRISTIANE</t>
  </si>
  <si>
    <t xml:space="preserve">SCP35747</t>
  </si>
  <si>
    <t xml:space="preserve">BESSALA</t>
  </si>
  <si>
    <t xml:space="preserve">BONIFACE LECOMPTE</t>
  </si>
  <si>
    <t xml:space="preserve">SCP35748</t>
  </si>
  <si>
    <t xml:space="preserve">WOWE WAKSALA</t>
  </si>
  <si>
    <t xml:space="preserve">SCP35762</t>
  </si>
  <si>
    <t xml:space="preserve">MEZENE</t>
  </si>
  <si>
    <t xml:space="preserve">ELIANE</t>
  </si>
  <si>
    <t xml:space="preserve">SCP35771</t>
  </si>
  <si>
    <t xml:space="preserve">EBOA</t>
  </si>
  <si>
    <t xml:space="preserve">SCP35772</t>
  </si>
  <si>
    <t xml:space="preserve">NDONGO DOUMBE</t>
  </si>
  <si>
    <t xml:space="preserve">SOLANGE</t>
  </si>
  <si>
    <t xml:space="preserve">SCP35781</t>
  </si>
  <si>
    <t xml:space="preserve">GUENANG</t>
  </si>
  <si>
    <t xml:space="preserve">JOSEPHINE</t>
  </si>
  <si>
    <t xml:space="preserve">SCP35787</t>
  </si>
  <si>
    <t xml:space="preserve">NCHANG</t>
  </si>
  <si>
    <t xml:space="preserve">IRINE</t>
  </si>
  <si>
    <t xml:space="preserve">SCP35800</t>
  </si>
  <si>
    <t xml:space="preserve">ALOUMBA</t>
  </si>
  <si>
    <t xml:space="preserve">ALEXI</t>
  </si>
  <si>
    <t xml:space="preserve">SCP35802</t>
  </si>
  <si>
    <t xml:space="preserve">BEA</t>
  </si>
  <si>
    <t xml:space="preserve">JEANNE VALERY FLORENCE</t>
  </si>
  <si>
    <t xml:space="preserve">SCP35806</t>
  </si>
  <si>
    <t xml:space="preserve">ESSOME TITTI</t>
  </si>
  <si>
    <t xml:space="preserve">SCP35811</t>
  </si>
  <si>
    <t xml:space="preserve">MENDIMI </t>
  </si>
  <si>
    <t xml:space="preserve">NKOUMOU</t>
  </si>
  <si>
    <t xml:space="preserve">SCP35813</t>
  </si>
  <si>
    <t xml:space="preserve">NKEMEGNI</t>
  </si>
  <si>
    <t xml:space="preserve">TIERRY</t>
  </si>
  <si>
    <t xml:space="preserve">SCP35815</t>
  </si>
  <si>
    <t xml:space="preserve">NNEME</t>
  </si>
  <si>
    <t xml:space="preserve">MARIE CLAIRE</t>
  </si>
  <si>
    <t xml:space="preserve">SCP35818</t>
  </si>
  <si>
    <t xml:space="preserve">ZANGA</t>
  </si>
  <si>
    <t xml:space="preserve">SCP35837</t>
  </si>
  <si>
    <t xml:space="preserve">TSALA</t>
  </si>
  <si>
    <t xml:space="preserve">SCP35844</t>
  </si>
  <si>
    <t xml:space="preserve">SCP35846</t>
  </si>
  <si>
    <t xml:space="preserve">OKOUNDO</t>
  </si>
  <si>
    <t xml:space="preserve">FABIEN</t>
  </si>
  <si>
    <t xml:space="preserve">SCP35847</t>
  </si>
  <si>
    <t xml:space="preserve">LISSOUCK LINOUCK</t>
  </si>
  <si>
    <t xml:space="preserve">LUC</t>
  </si>
  <si>
    <t xml:space="preserve">SCP35850</t>
  </si>
  <si>
    <t xml:space="preserve">NGACHILI </t>
  </si>
  <si>
    <t xml:space="preserve">MAMOUDA</t>
  </si>
  <si>
    <t xml:space="preserve">SCP35855</t>
  </si>
  <si>
    <t xml:space="preserve">KUBEH MBONG</t>
  </si>
  <si>
    <t xml:space="preserve">LILIAN</t>
  </si>
  <si>
    <t xml:space="preserve">SCP35906</t>
  </si>
  <si>
    <t xml:space="preserve">OYONO</t>
  </si>
  <si>
    <t xml:space="preserve">ANTOINE SEVERIN</t>
  </si>
  <si>
    <t xml:space="preserve">SCP35949</t>
  </si>
  <si>
    <t xml:space="preserve">MOUKOLO EBOUE</t>
  </si>
  <si>
    <t xml:space="preserve">ANDRE EUGENE</t>
  </si>
  <si>
    <t xml:space="preserve">SCP35972</t>
  </si>
  <si>
    <t xml:space="preserve">NGO BILONG</t>
  </si>
  <si>
    <t xml:space="preserve">SCP35973</t>
  </si>
  <si>
    <t xml:space="preserve">NDZIE BILEGUE</t>
  </si>
  <si>
    <t xml:space="preserve">LOUISE ANASTHASIE</t>
  </si>
  <si>
    <t xml:space="preserve">SCP35988</t>
  </si>
  <si>
    <t xml:space="preserve">ATSANG</t>
  </si>
  <si>
    <t xml:space="preserve">ANGELE</t>
  </si>
  <si>
    <t xml:space="preserve">SCP35990</t>
  </si>
  <si>
    <t xml:space="preserve">WANGA</t>
  </si>
  <si>
    <t xml:space="preserve">ANNETTE</t>
  </si>
  <si>
    <t xml:space="preserve">SCP35995</t>
  </si>
  <si>
    <t xml:space="preserve">FUKAH BEBUH</t>
  </si>
  <si>
    <t xml:space="preserve">HELEN</t>
  </si>
  <si>
    <t xml:space="preserve">SCP36006</t>
  </si>
  <si>
    <t xml:space="preserve">MAVOUFO</t>
  </si>
  <si>
    <t xml:space="preserve">SCP36009</t>
  </si>
  <si>
    <t xml:space="preserve">KIOUM</t>
  </si>
  <si>
    <t xml:space="preserve">SCP36012</t>
  </si>
  <si>
    <t xml:space="preserve">EPOTTO</t>
  </si>
  <si>
    <t xml:space="preserve">JUDITH MAGLOIRE</t>
  </si>
  <si>
    <t xml:space="preserve">SCP36014</t>
  </si>
  <si>
    <t xml:space="preserve">EDJIMBI</t>
  </si>
  <si>
    <t xml:space="preserve">VIRGINIE</t>
  </si>
  <si>
    <t xml:space="preserve">SCP36027</t>
  </si>
  <si>
    <t xml:space="preserve">LIMALA</t>
  </si>
  <si>
    <t xml:space="preserve">MARIE MADELEINE</t>
  </si>
  <si>
    <t xml:space="preserve">SCP36066</t>
  </si>
  <si>
    <t xml:space="preserve">DIHANG NKONGO</t>
  </si>
  <si>
    <t xml:space="preserve">TONY CYRILLE</t>
  </si>
  <si>
    <t xml:space="preserve">SCP36086</t>
  </si>
  <si>
    <t xml:space="preserve">ANGOA</t>
  </si>
  <si>
    <t xml:space="preserve">BARTHELEMY ROGER</t>
  </si>
  <si>
    <t xml:space="preserve">SCP36152</t>
  </si>
  <si>
    <t xml:space="preserve">MEKONGO</t>
  </si>
  <si>
    <t xml:space="preserve">BENOITE MAJOLIE</t>
  </si>
  <si>
    <t xml:space="preserve">SCP36189</t>
  </si>
  <si>
    <t xml:space="preserve">NGUILAMBOUHE</t>
  </si>
  <si>
    <t xml:space="preserve">SCP36200</t>
  </si>
  <si>
    <t xml:space="preserve">NYEMBE</t>
  </si>
  <si>
    <t xml:space="preserve">ALOYS</t>
  </si>
  <si>
    <t xml:space="preserve">SCP36299</t>
  </si>
  <si>
    <t xml:space="preserve">NGALAMO</t>
  </si>
  <si>
    <t xml:space="preserve">MAURICE BERTIN</t>
  </si>
  <si>
    <t xml:space="preserve">SCP36300</t>
  </si>
  <si>
    <t xml:space="preserve">GWETH</t>
  </si>
  <si>
    <t xml:space="preserve">PIERRE FRANKLIN</t>
  </si>
  <si>
    <t xml:space="preserve">SCP36310</t>
  </si>
  <si>
    <t xml:space="preserve">ESSAMA II</t>
  </si>
  <si>
    <t xml:space="preserve">SCP36311</t>
  </si>
  <si>
    <t xml:space="preserve">POUT</t>
  </si>
  <si>
    <t xml:space="preserve">SCP36313</t>
  </si>
  <si>
    <t xml:space="preserve">ZEH</t>
  </si>
  <si>
    <t xml:space="preserve">JEAN HERVE</t>
  </si>
  <si>
    <t xml:space="preserve">SCP36314</t>
  </si>
  <si>
    <t xml:space="preserve">NGO'O ZAMADJU</t>
  </si>
  <si>
    <t xml:space="preserve">SCP36316</t>
  </si>
  <si>
    <t xml:space="preserve">SCP36317</t>
  </si>
  <si>
    <t xml:space="preserve">CHIEUKO NGUEKO</t>
  </si>
  <si>
    <t xml:space="preserve">SCP36319</t>
  </si>
  <si>
    <t xml:space="preserve">TATAH</t>
  </si>
  <si>
    <t xml:space="preserve">SCP36322</t>
  </si>
  <si>
    <t xml:space="preserve">NCHUKWI</t>
  </si>
  <si>
    <t xml:space="preserve">MARCEL TANYU</t>
  </si>
  <si>
    <t xml:space="preserve">SCP36324</t>
  </si>
  <si>
    <t xml:space="preserve">MAYI MANGUELE</t>
  </si>
  <si>
    <t xml:space="preserve">ANTOINE</t>
  </si>
  <si>
    <t xml:space="preserve">SCP36326</t>
  </si>
  <si>
    <t xml:space="preserve">MBOUTOU VOULA</t>
  </si>
  <si>
    <t xml:space="preserve">ARSENE BRICE</t>
  </si>
  <si>
    <t xml:space="preserve">SCP36327</t>
  </si>
  <si>
    <t xml:space="preserve">MINYA'A ESSOMBE</t>
  </si>
  <si>
    <t xml:space="preserve">JEREMIE</t>
  </si>
  <si>
    <t xml:space="preserve">SCP36329</t>
  </si>
  <si>
    <t xml:space="preserve">WONJE</t>
  </si>
  <si>
    <t xml:space="preserve">MISPA ROSE</t>
  </si>
  <si>
    <t xml:space="preserve">SCP36331</t>
  </si>
  <si>
    <t xml:space="preserve">NTYAM</t>
  </si>
  <si>
    <t xml:space="preserve">SCP36332</t>
  </si>
  <si>
    <t xml:space="preserve">SAME SAME ENOCH</t>
  </si>
  <si>
    <t xml:space="preserve">YANNICK</t>
  </si>
  <si>
    <t xml:space="preserve">SCP36336</t>
  </si>
  <si>
    <t xml:space="preserve">KALONGA</t>
  </si>
  <si>
    <t xml:space="preserve">SCP36337</t>
  </si>
  <si>
    <t xml:space="preserve">LAH ZOUNEDOU</t>
  </si>
  <si>
    <t xml:space="preserve">SCP36346</t>
  </si>
  <si>
    <t xml:space="preserve">NDEBI</t>
  </si>
  <si>
    <t xml:space="preserve">SCP36347</t>
  </si>
  <si>
    <t xml:space="preserve">KONGSO</t>
  </si>
  <si>
    <t xml:space="preserve">SCP36348</t>
  </si>
  <si>
    <t xml:space="preserve">MESUMBE</t>
  </si>
  <si>
    <t xml:space="preserve">ERNEST MESUMBE</t>
  </si>
  <si>
    <t xml:space="preserve">SCP36351</t>
  </si>
  <si>
    <t xml:space="preserve">ANDZAMA OBAMA</t>
  </si>
  <si>
    <t xml:space="preserve">SCP36354</t>
  </si>
  <si>
    <t xml:space="preserve">NGO YOS</t>
  </si>
  <si>
    <t xml:space="preserve">SCP36357</t>
  </si>
  <si>
    <t xml:space="preserve">GREGORY TABI</t>
  </si>
  <si>
    <t xml:space="preserve">SCP36358</t>
  </si>
  <si>
    <t xml:space="preserve">DJIVEL</t>
  </si>
  <si>
    <t xml:space="preserve">SCP36364</t>
  </si>
  <si>
    <t xml:space="preserve">NTAMACK</t>
  </si>
  <si>
    <t xml:space="preserve">INNOCENT</t>
  </si>
  <si>
    <t xml:space="preserve">SCP36366</t>
  </si>
  <si>
    <t xml:space="preserve">SINDENG</t>
  </si>
  <si>
    <t xml:space="preserve">SCP36370</t>
  </si>
  <si>
    <t xml:space="preserve">NDAMENANG NFON</t>
  </si>
  <si>
    <t xml:space="preserve">MOSES</t>
  </si>
  <si>
    <t xml:space="preserve">SCP36371</t>
  </si>
  <si>
    <t xml:space="preserve">OLOUME</t>
  </si>
  <si>
    <t xml:space="preserve">SCP36378</t>
  </si>
  <si>
    <t xml:space="preserve">MANGA</t>
  </si>
  <si>
    <t xml:space="preserve">ABRAHAM</t>
  </si>
  <si>
    <t xml:space="preserve">SCP36379</t>
  </si>
  <si>
    <t xml:space="preserve">NGO MBOUA</t>
  </si>
  <si>
    <t xml:space="preserve">EMILIENNE</t>
  </si>
  <si>
    <t xml:space="preserve">SCP36383</t>
  </si>
  <si>
    <t xml:space="preserve">MENCHENG </t>
  </si>
  <si>
    <t xml:space="preserve">VALENTINE INTONG</t>
  </si>
  <si>
    <t xml:space="preserve">SCP36384</t>
  </si>
  <si>
    <t xml:space="preserve">NDOMBO</t>
  </si>
  <si>
    <t xml:space="preserve">HYACINTHE THIERRY</t>
  </si>
  <si>
    <t xml:space="preserve">SCP36416</t>
  </si>
  <si>
    <t xml:space="preserve">JANGWA BILLE</t>
  </si>
  <si>
    <t xml:space="preserve">SCP36457</t>
  </si>
  <si>
    <t xml:space="preserve">ENDANGTE EKANGA</t>
  </si>
  <si>
    <t xml:space="preserve">SIMON GILBERT Y.</t>
  </si>
  <si>
    <t xml:space="preserve">SCP36484</t>
  </si>
  <si>
    <t xml:space="preserve">BIOMB KLETT</t>
  </si>
  <si>
    <t xml:space="preserve">SCP36509</t>
  </si>
  <si>
    <t xml:space="preserve">TCHOUPSIA</t>
  </si>
  <si>
    <t xml:space="preserve">MERAINA SILAS</t>
  </si>
  <si>
    <t xml:space="preserve">SCP36511</t>
  </si>
  <si>
    <t xml:space="preserve">EDIMO</t>
  </si>
  <si>
    <t xml:space="preserve">SCP36515</t>
  </si>
  <si>
    <t xml:space="preserve">NZANGA</t>
  </si>
  <si>
    <t xml:space="preserve">CLAIRE DIANE</t>
  </si>
  <si>
    <t xml:space="preserve">SCP36525</t>
  </si>
  <si>
    <t xml:space="preserve">TCHUISSEU MAGWA</t>
  </si>
  <si>
    <t xml:space="preserve">SCP36526</t>
  </si>
  <si>
    <t xml:space="preserve">TONYE ANDRE</t>
  </si>
  <si>
    <t xml:space="preserve">BERNARD PATRICK LEDOUX</t>
  </si>
  <si>
    <t xml:space="preserve">SCP36528</t>
  </si>
  <si>
    <t xml:space="preserve">NDJEMNA</t>
  </si>
  <si>
    <t xml:space="preserve">SCP36529</t>
  </si>
  <si>
    <t xml:space="preserve">ESSOME JOHN</t>
  </si>
  <si>
    <t xml:space="preserve">JACQUES F</t>
  </si>
  <si>
    <t xml:space="preserve">SCP36531</t>
  </si>
  <si>
    <t xml:space="preserve">TETNE</t>
  </si>
  <si>
    <t xml:space="preserve">ERICK COLLINX</t>
  </si>
  <si>
    <t xml:space="preserve">SCP36533</t>
  </si>
  <si>
    <t xml:space="preserve">NDJOM</t>
  </si>
  <si>
    <t xml:space="preserve">SCP36537</t>
  </si>
  <si>
    <t xml:space="preserve">ZEH CAROLE</t>
  </si>
  <si>
    <t xml:space="preserve">DURELIE</t>
  </si>
  <si>
    <t xml:space="preserve">SCP36539</t>
  </si>
  <si>
    <t xml:space="preserve">ASSOA NDJOMO</t>
  </si>
  <si>
    <t xml:space="preserve">MARCELLIN</t>
  </si>
  <si>
    <t xml:space="preserve">SCP36540</t>
  </si>
  <si>
    <t xml:space="preserve">SCP36543</t>
  </si>
  <si>
    <t xml:space="preserve">BEDING BEDING</t>
  </si>
  <si>
    <t xml:space="preserve">PARFAIT</t>
  </si>
  <si>
    <t xml:space="preserve">SCP36546</t>
  </si>
  <si>
    <t xml:space="preserve">ABANDA</t>
  </si>
  <si>
    <t xml:space="preserve">SCP36547</t>
  </si>
  <si>
    <t xml:space="preserve">ASSO'O</t>
  </si>
  <si>
    <t xml:space="preserve">SCP36548</t>
  </si>
  <si>
    <t xml:space="preserve">BENGA</t>
  </si>
  <si>
    <t xml:space="preserve">SIMPLICE</t>
  </si>
  <si>
    <t xml:space="preserve">SCP36549</t>
  </si>
  <si>
    <t xml:space="preserve">KOUAYEP</t>
  </si>
  <si>
    <t xml:space="preserve">RICHELOT</t>
  </si>
  <si>
    <t xml:space="preserve">SCP36552</t>
  </si>
  <si>
    <t xml:space="preserve">MINDJA ASSEMBE</t>
  </si>
  <si>
    <t xml:space="preserve">ALBERT STEPHANE</t>
  </si>
  <si>
    <t xml:space="preserve">SCP36554</t>
  </si>
  <si>
    <t xml:space="preserve">NGO BIKIM</t>
  </si>
  <si>
    <t xml:space="preserve">SCP36555</t>
  </si>
  <si>
    <t xml:space="preserve">NKOUMBELE</t>
  </si>
  <si>
    <t xml:space="preserve">HENRI NORIANO</t>
  </si>
  <si>
    <t xml:space="preserve">SCP36556</t>
  </si>
  <si>
    <t xml:space="preserve">NDZANA</t>
  </si>
  <si>
    <t xml:space="preserve">SCP36557</t>
  </si>
  <si>
    <t xml:space="preserve">AMBELLEBIAN</t>
  </si>
  <si>
    <t xml:space="preserve">MARK EGO</t>
  </si>
  <si>
    <t xml:space="preserve">SCP36558</t>
  </si>
  <si>
    <t xml:space="preserve">NANGA SIMEON</t>
  </si>
  <si>
    <t xml:space="preserve">NORBERT</t>
  </si>
  <si>
    <t xml:space="preserve">SCP36586</t>
  </si>
  <si>
    <t xml:space="preserve">LOTTIN MANDENGUE</t>
  </si>
  <si>
    <t xml:space="preserve">SCP36609</t>
  </si>
  <si>
    <t xml:space="preserve">BABOUNGUEK</t>
  </si>
  <si>
    <t xml:space="preserve">SCP36652</t>
  </si>
  <si>
    <t xml:space="preserve">MBAKOP NANA</t>
  </si>
  <si>
    <t xml:space="preserve">JOSPIN</t>
  </si>
  <si>
    <t xml:space="preserve">SCP36721</t>
  </si>
  <si>
    <t xml:space="preserve">BATCHA LAMBO</t>
  </si>
  <si>
    <t xml:space="preserve">SCP36724</t>
  </si>
  <si>
    <t xml:space="preserve">ETONDE NDOLO</t>
  </si>
  <si>
    <t xml:space="preserve">DOMINIQUE</t>
  </si>
  <si>
    <t xml:space="preserve">SCP36727</t>
  </si>
  <si>
    <t xml:space="preserve">FLORENT JEFF</t>
  </si>
  <si>
    <t xml:space="preserve">SCP36728</t>
  </si>
  <si>
    <t xml:space="preserve">KERNSO</t>
  </si>
  <si>
    <t xml:space="preserve">ALIDOU</t>
  </si>
  <si>
    <t xml:space="preserve">SCP36730</t>
  </si>
  <si>
    <t xml:space="preserve">NDTOUNGOU</t>
  </si>
  <si>
    <t xml:space="preserve">SCP36734</t>
  </si>
  <si>
    <t xml:space="preserve">RAMLINA</t>
  </si>
  <si>
    <t xml:space="preserve">MARTIN</t>
  </si>
  <si>
    <t xml:space="preserve">SCP36740</t>
  </si>
  <si>
    <t xml:space="preserve">GASTON MERLIN</t>
  </si>
  <si>
    <t xml:space="preserve">SCP36742</t>
  </si>
  <si>
    <t xml:space="preserve">SALLA</t>
  </si>
  <si>
    <t xml:space="preserve">PATRICK CESAR</t>
  </si>
  <si>
    <t xml:space="preserve">SCP36748</t>
  </si>
  <si>
    <t xml:space="preserve">KARLAMTSA</t>
  </si>
  <si>
    <t xml:space="preserve">SCP36750</t>
  </si>
  <si>
    <t xml:space="preserve">FAKANE</t>
  </si>
  <si>
    <t xml:space="preserve">SCP36755</t>
  </si>
  <si>
    <t xml:space="preserve">SCP36757</t>
  </si>
  <si>
    <t xml:space="preserve">AKONO OBAMA</t>
  </si>
  <si>
    <t xml:space="preserve">AUGUSTINE</t>
  </si>
  <si>
    <t xml:space="preserve">SCP36761</t>
  </si>
  <si>
    <t xml:space="preserve">MATSINDE</t>
  </si>
  <si>
    <t xml:space="preserve">FLORE</t>
  </si>
  <si>
    <t xml:space="preserve">SCP36920</t>
  </si>
  <si>
    <t xml:space="preserve">ANEH</t>
  </si>
  <si>
    <t xml:space="preserve">GEORGE KUDI</t>
  </si>
  <si>
    <t xml:space="preserve">SCP36921</t>
  </si>
  <si>
    <t xml:space="preserve">MASSABAK</t>
  </si>
  <si>
    <t xml:space="preserve">SCP36938</t>
  </si>
  <si>
    <t xml:space="preserve">MVONG NZIE</t>
  </si>
  <si>
    <t xml:space="preserve">BENOIT ELIE</t>
  </si>
  <si>
    <t xml:space="preserve">SCP36947</t>
  </si>
  <si>
    <t xml:space="preserve">NANGA ONDOUA</t>
  </si>
  <si>
    <t xml:space="preserve">PRUDENCE</t>
  </si>
  <si>
    <t xml:space="preserve">SCP36951</t>
  </si>
  <si>
    <t xml:space="preserve">HASSANA</t>
  </si>
  <si>
    <t xml:space="preserve">SCP36952</t>
  </si>
  <si>
    <t xml:space="preserve">MAKOO</t>
  </si>
  <si>
    <t xml:space="preserve">NAPOLEON BRICE</t>
  </si>
  <si>
    <t xml:space="preserve">SCP36957</t>
  </si>
  <si>
    <t xml:space="preserve">NGNASSIRI</t>
  </si>
  <si>
    <t xml:space="preserve">FRANCIS</t>
  </si>
  <si>
    <t xml:space="preserve">SCP36960</t>
  </si>
  <si>
    <t xml:space="preserve">DOBA BAOGA</t>
  </si>
  <si>
    <t xml:space="preserve">SCP36961</t>
  </si>
  <si>
    <t xml:space="preserve">KALFOUNOUNDI</t>
  </si>
  <si>
    <t xml:space="preserve">SCP36967</t>
  </si>
  <si>
    <t xml:space="preserve">ZEH ASSO'O</t>
  </si>
  <si>
    <t xml:space="preserve">SCP36976</t>
  </si>
  <si>
    <t xml:space="preserve">MOAPOUM MPOUBA</t>
  </si>
  <si>
    <t xml:space="preserve">ARCIN SALVADOR</t>
  </si>
  <si>
    <t xml:space="preserve">SCP36977</t>
  </si>
  <si>
    <t xml:space="preserve">BANDO</t>
  </si>
  <si>
    <t xml:space="preserve">SIMON CHARLY</t>
  </si>
  <si>
    <t xml:space="preserve">SCP36984</t>
  </si>
  <si>
    <t xml:space="preserve">NKOULI</t>
  </si>
  <si>
    <t xml:space="preserve">INNOCENT ARNAUD</t>
  </si>
  <si>
    <t xml:space="preserve">SCP36987</t>
  </si>
  <si>
    <t xml:space="preserve">ESSONO</t>
  </si>
  <si>
    <t xml:space="preserve">SCP36990</t>
  </si>
  <si>
    <t xml:space="preserve">BIWOMONG</t>
  </si>
  <si>
    <t xml:space="preserve">RODRIGUE</t>
  </si>
  <si>
    <t xml:space="preserve">SCP36992</t>
  </si>
  <si>
    <t xml:space="preserve">YEBGA NGUENE</t>
  </si>
  <si>
    <t xml:space="preserve">ACHILLE HERVE</t>
  </si>
  <si>
    <t xml:space="preserve">SCP36994</t>
  </si>
  <si>
    <t xml:space="preserve">BILOGUE</t>
  </si>
  <si>
    <t xml:space="preserve">THOMAS D'AQUIN</t>
  </si>
  <si>
    <t xml:space="preserve">SCP37006</t>
  </si>
  <si>
    <t xml:space="preserve">TCHINGWATOU</t>
  </si>
  <si>
    <t xml:space="preserve">FREDERIC</t>
  </si>
  <si>
    <t xml:space="preserve">SCP37012</t>
  </si>
  <si>
    <t xml:space="preserve">GNASSIRI</t>
  </si>
  <si>
    <t xml:space="preserve">DOURYAN</t>
  </si>
  <si>
    <t xml:space="preserve">SCP37014</t>
  </si>
  <si>
    <t xml:space="preserve">NOPPO</t>
  </si>
  <si>
    <t xml:space="preserve">SCP37015</t>
  </si>
  <si>
    <t xml:space="preserve">YAMAN</t>
  </si>
  <si>
    <t xml:space="preserve">SCP37017</t>
  </si>
  <si>
    <t xml:space="preserve">ENOA NTIMBENA</t>
  </si>
  <si>
    <t xml:space="preserve">THIERRY</t>
  </si>
  <si>
    <t xml:space="preserve">SCP37237</t>
  </si>
  <si>
    <t xml:space="preserve">NGUIAMBA</t>
  </si>
  <si>
    <t xml:space="preserve">MATHIEU</t>
  </si>
  <si>
    <t xml:space="preserve">SCP37239</t>
  </si>
  <si>
    <t xml:space="preserve">BELINGA ONDOUA</t>
  </si>
  <si>
    <t xml:space="preserve">SYLVESTRE EMMANUEL</t>
  </si>
  <si>
    <t xml:space="preserve">SCP37241</t>
  </si>
  <si>
    <t xml:space="preserve">TSAH</t>
  </si>
  <si>
    <t xml:space="preserve">OSCAR</t>
  </si>
  <si>
    <t xml:space="preserve">SCP37247</t>
  </si>
  <si>
    <t xml:space="preserve">ENYALI NEMI</t>
  </si>
  <si>
    <t xml:space="preserve">ABDON DIDIER</t>
  </si>
  <si>
    <t xml:space="preserve">SCP37259</t>
  </si>
  <si>
    <t xml:space="preserve">IDRISSOU</t>
  </si>
  <si>
    <t xml:space="preserve">SAIDOU</t>
  </si>
  <si>
    <t xml:space="preserve">SCP37274</t>
  </si>
  <si>
    <t xml:space="preserve">NCHOUAPINE</t>
  </si>
  <si>
    <t xml:space="preserve">SCP37281</t>
  </si>
  <si>
    <t xml:space="preserve">NANGUE EYOBO</t>
  </si>
  <si>
    <t xml:space="preserve">SCP37283</t>
  </si>
  <si>
    <t xml:space="preserve">JUSTIN NARCISSE</t>
  </si>
  <si>
    <t xml:space="preserve">SCP37288</t>
  </si>
  <si>
    <t xml:space="preserve">KENGNI YINKO</t>
  </si>
  <si>
    <t xml:space="preserve">HUGUES</t>
  </si>
  <si>
    <t xml:space="preserve">SCP37289</t>
  </si>
  <si>
    <t xml:space="preserve">KEMVO TEMFACK</t>
  </si>
  <si>
    <t xml:space="preserve">SCP37290</t>
  </si>
  <si>
    <t xml:space="preserve">BOUKAR</t>
  </si>
  <si>
    <t xml:space="preserve">ABATSOUA</t>
  </si>
  <si>
    <t xml:space="preserve">SCP37304</t>
  </si>
  <si>
    <t xml:space="preserve">KINGSLEY NGAI</t>
  </si>
  <si>
    <t xml:space="preserve">NGANTO</t>
  </si>
  <si>
    <t xml:space="preserve">SCP37434</t>
  </si>
  <si>
    <t xml:space="preserve">FOULA</t>
  </si>
  <si>
    <t xml:space="preserve">ZACHEE</t>
  </si>
  <si>
    <t xml:space="preserve">SCP37436</t>
  </si>
  <si>
    <t xml:space="preserve">ASSANA</t>
  </si>
  <si>
    <t xml:space="preserve">OUMAROU ANDRE</t>
  </si>
  <si>
    <t xml:space="preserve">SCP37438</t>
  </si>
  <si>
    <t xml:space="preserve">WAMENE</t>
  </si>
  <si>
    <t xml:space="preserve">SCP37441</t>
  </si>
  <si>
    <t xml:space="preserve">MIMBANG</t>
  </si>
  <si>
    <t xml:space="preserve">MAGLOIRE</t>
  </si>
  <si>
    <t xml:space="preserve">SCP37444</t>
  </si>
  <si>
    <t xml:space="preserve">MPOAM</t>
  </si>
  <si>
    <t xml:space="preserve">ARMAND</t>
  </si>
  <si>
    <t xml:space="preserve">SCP37450</t>
  </si>
  <si>
    <t xml:space="preserve">ZE</t>
  </si>
  <si>
    <t xml:space="preserve">GERMAIN GREGOIRE</t>
  </si>
  <si>
    <t xml:space="preserve">SCP37453</t>
  </si>
  <si>
    <t xml:space="preserve">OWI</t>
  </si>
  <si>
    <t xml:space="preserve">CHANTAL</t>
  </si>
  <si>
    <t xml:space="preserve">SCP37454</t>
  </si>
  <si>
    <t xml:space="preserve">MENDJANA</t>
  </si>
  <si>
    <t xml:space="preserve">YOLANDE</t>
  </si>
  <si>
    <t xml:space="preserve">SCP37455</t>
  </si>
  <si>
    <t xml:space="preserve">MENGUE</t>
  </si>
  <si>
    <t xml:space="preserve">MARIE LAURE</t>
  </si>
  <si>
    <t xml:space="preserve">SCP37456</t>
  </si>
  <si>
    <t xml:space="preserve">LILI BIANG</t>
  </si>
  <si>
    <t xml:space="preserve">EPSE BOUANG BOUANG</t>
  </si>
  <si>
    <t xml:space="preserve">SCP37464</t>
  </si>
  <si>
    <t xml:space="preserve">YAVOURBE</t>
  </si>
  <si>
    <t xml:space="preserve">SCP37466</t>
  </si>
  <si>
    <t xml:space="preserve">ADEZAM</t>
  </si>
  <si>
    <t xml:space="preserve">SCP37478</t>
  </si>
  <si>
    <t xml:space="preserve">MENGUEM MENGUEM</t>
  </si>
  <si>
    <t xml:space="preserve">YANNICK ANICET</t>
  </si>
  <si>
    <t xml:space="preserve">SCP37481</t>
  </si>
  <si>
    <t xml:space="preserve">MYAVIDEI</t>
  </si>
  <si>
    <t xml:space="preserve">AWINDO</t>
  </si>
  <si>
    <t xml:space="preserve">SCP37484</t>
  </si>
  <si>
    <t xml:space="preserve">KINGA</t>
  </si>
  <si>
    <t xml:space="preserve">DELPHINE KIBUTE</t>
  </si>
  <si>
    <t xml:space="preserve">SCP37539</t>
  </si>
  <si>
    <t xml:space="preserve">TEMENCHOUT</t>
  </si>
  <si>
    <t xml:space="preserve">ALIMA</t>
  </si>
  <si>
    <t xml:space="preserve">SCP37551</t>
  </si>
  <si>
    <t xml:space="preserve">LAMA</t>
  </si>
  <si>
    <t xml:space="preserve">LEON</t>
  </si>
  <si>
    <t xml:space="preserve">SCP37553</t>
  </si>
  <si>
    <t xml:space="preserve">TSALA AMOUGOU</t>
  </si>
  <si>
    <t xml:space="preserve">SCP37554</t>
  </si>
  <si>
    <t xml:space="preserve">SINDI</t>
  </si>
  <si>
    <t xml:space="preserve">CAMILLE</t>
  </si>
  <si>
    <t xml:space="preserve">SCP37555</t>
  </si>
  <si>
    <t xml:space="preserve">LONGANG NZEPA</t>
  </si>
  <si>
    <t xml:space="preserve">BRUS-CARIL</t>
  </si>
  <si>
    <t xml:space="preserve">SCP37558</t>
  </si>
  <si>
    <t xml:space="preserve">ABEGA ABESSOLO</t>
  </si>
  <si>
    <t xml:space="preserve">ROLAND</t>
  </si>
  <si>
    <t xml:space="preserve">SCP37559</t>
  </si>
  <si>
    <t xml:space="preserve">NGOMBI GERARD</t>
  </si>
  <si>
    <t xml:space="preserve">SCP37563</t>
  </si>
  <si>
    <t xml:space="preserve">NAMA AMOUGOU</t>
  </si>
  <si>
    <t xml:space="preserve">SCP37568</t>
  </si>
  <si>
    <t xml:space="preserve">TSAH MAYIANI</t>
  </si>
  <si>
    <t xml:space="preserve">SCP37601</t>
  </si>
  <si>
    <t xml:space="preserve">TSAFACK NOUDEM</t>
  </si>
  <si>
    <t xml:space="preserve">HENRIETTE THERESE</t>
  </si>
  <si>
    <t xml:space="preserve">SCP37608</t>
  </si>
  <si>
    <t xml:space="preserve">BILOUNGA</t>
  </si>
  <si>
    <t xml:space="preserve">MARTIN YVES</t>
  </si>
  <si>
    <t xml:space="preserve">SCP37767</t>
  </si>
  <si>
    <t xml:space="preserve">SCP37787</t>
  </si>
  <si>
    <t xml:space="preserve">DJEUDJA YOUATOU</t>
  </si>
  <si>
    <t xml:space="preserve">ELVINE DOREE</t>
  </si>
  <si>
    <t xml:space="preserve">SCP37789</t>
  </si>
  <si>
    <t xml:space="preserve">KAMANDOKO</t>
  </si>
  <si>
    <t xml:space="preserve">DIEUDONNE FRANCIS</t>
  </si>
  <si>
    <t xml:space="preserve">SCP37799</t>
  </si>
  <si>
    <t xml:space="preserve">SIMEU</t>
  </si>
  <si>
    <t xml:space="preserve">ELIE PATRICE</t>
  </si>
  <si>
    <t xml:space="preserve">SCP37800</t>
  </si>
  <si>
    <t xml:space="preserve">NDOMANE</t>
  </si>
  <si>
    <t xml:space="preserve">SCP37812</t>
  </si>
  <si>
    <t xml:space="preserve">OTTOU</t>
  </si>
  <si>
    <t xml:space="preserve">MARC THIERRY</t>
  </si>
  <si>
    <t xml:space="preserve">SCP37821</t>
  </si>
  <si>
    <t xml:space="preserve">KOLLO HEN</t>
  </si>
  <si>
    <t xml:space="preserve">FRANCIS MELIN</t>
  </si>
  <si>
    <t xml:space="preserve">SCP37865</t>
  </si>
  <si>
    <t xml:space="preserve">SOSSI</t>
  </si>
  <si>
    <t xml:space="preserve">VICTORINE FORTUNE</t>
  </si>
  <si>
    <t xml:space="preserve">SCP37867</t>
  </si>
  <si>
    <t xml:space="preserve">KANE MAX</t>
  </si>
  <si>
    <t xml:space="preserve">PATRICK</t>
  </si>
  <si>
    <t xml:space="preserve">SCP37868</t>
  </si>
  <si>
    <t xml:space="preserve">ANDING</t>
  </si>
  <si>
    <t xml:space="preserve">CHRISTIAN LEGER</t>
  </si>
  <si>
    <t xml:space="preserve">SCP37869</t>
  </si>
  <si>
    <t xml:space="preserve">NLO</t>
  </si>
  <si>
    <t xml:space="preserve">SIMEON ALAIN</t>
  </si>
  <si>
    <t xml:space="preserve">SCP37870</t>
  </si>
  <si>
    <t xml:space="preserve">NTSINGA NGOLA</t>
  </si>
  <si>
    <t xml:space="preserve">HERMAN</t>
  </si>
  <si>
    <t xml:space="preserve">SCP37871</t>
  </si>
  <si>
    <t xml:space="preserve">ZAMBO ESSAMA</t>
  </si>
  <si>
    <t xml:space="preserve">CLAUDE FRANCIS</t>
  </si>
  <si>
    <t xml:space="preserve">SCP37872</t>
  </si>
  <si>
    <t xml:space="preserve">MELING ELOMBE</t>
  </si>
  <si>
    <t xml:space="preserve">CARINE</t>
  </si>
  <si>
    <t xml:space="preserve">SCP37875</t>
  </si>
  <si>
    <t xml:space="preserve">NSEFI BONWASO</t>
  </si>
  <si>
    <t xml:space="preserve">WILLIAM</t>
  </si>
  <si>
    <t xml:space="preserve">SCP37877</t>
  </si>
  <si>
    <t xml:space="preserve">ETOUNOU</t>
  </si>
  <si>
    <t xml:space="preserve">ANASTASIE</t>
  </si>
  <si>
    <t xml:space="preserve">SCP37878</t>
  </si>
  <si>
    <t xml:space="preserve">NGO</t>
  </si>
  <si>
    <t xml:space="preserve">SCP37881</t>
  </si>
  <si>
    <t xml:space="preserve">BISSISHE</t>
  </si>
  <si>
    <t xml:space="preserve">JEAN BOSCO</t>
  </si>
  <si>
    <t xml:space="preserve">SCP37885</t>
  </si>
  <si>
    <t xml:space="preserve">ZANGA MANGO</t>
  </si>
  <si>
    <t xml:space="preserve">CHRISTELLE</t>
  </si>
  <si>
    <t xml:space="preserve">SCP37888</t>
  </si>
  <si>
    <t xml:space="preserve">OBAM EKOTO</t>
  </si>
  <si>
    <t xml:space="preserve">VALENTIN LANDRY</t>
  </si>
  <si>
    <t xml:space="preserve">SCP37890</t>
  </si>
  <si>
    <t xml:space="preserve">NTSAKO</t>
  </si>
  <si>
    <t xml:space="preserve">SCP37893</t>
  </si>
  <si>
    <t xml:space="preserve">NZIE</t>
  </si>
  <si>
    <t xml:space="preserve">LUCIE</t>
  </si>
  <si>
    <t xml:space="preserve">SCP37894</t>
  </si>
  <si>
    <t xml:space="preserve">EBENE EBENE</t>
  </si>
  <si>
    <t xml:space="preserve">MARTIAL</t>
  </si>
  <si>
    <t xml:space="preserve">SCP37896</t>
  </si>
  <si>
    <t xml:space="preserve">MBITI ZAMBO </t>
  </si>
  <si>
    <t xml:space="preserve">SCP37899</t>
  </si>
  <si>
    <t xml:space="preserve">SCP37900</t>
  </si>
  <si>
    <t xml:space="preserve">NLEND NLEND</t>
  </si>
  <si>
    <t xml:space="preserve">SCP37901</t>
  </si>
  <si>
    <t xml:space="preserve">BIDZOGO DIKOBO</t>
  </si>
  <si>
    <t xml:space="preserve">YVES PARFAIT</t>
  </si>
  <si>
    <t xml:space="preserve">SCP37907</t>
  </si>
  <si>
    <t xml:space="preserve">PIERRE INESPERE</t>
  </si>
  <si>
    <t xml:space="preserve">SCP37914</t>
  </si>
  <si>
    <t xml:space="preserve">NGUELE</t>
  </si>
  <si>
    <t xml:space="preserve">SCP37923</t>
  </si>
  <si>
    <t xml:space="preserve">MINFOUNDE</t>
  </si>
  <si>
    <t xml:space="preserve">MARIE FLORENCE</t>
  </si>
  <si>
    <t xml:space="preserve">SCP37924</t>
  </si>
  <si>
    <t xml:space="preserve">ANSAA</t>
  </si>
  <si>
    <t xml:space="preserve">MARIE FRANCOISE</t>
  </si>
  <si>
    <t xml:space="preserve">SCP37925</t>
  </si>
  <si>
    <t xml:space="preserve">LOUANGA</t>
  </si>
  <si>
    <t xml:space="preserve">MIRABELLE</t>
  </si>
  <si>
    <t xml:space="preserve">SCP37929</t>
  </si>
  <si>
    <t xml:space="preserve">LISSOM</t>
  </si>
  <si>
    <t xml:space="preserve">JEAN HONORE</t>
  </si>
  <si>
    <t xml:space="preserve">SCP37931</t>
  </si>
  <si>
    <t xml:space="preserve">KOLLE</t>
  </si>
  <si>
    <t xml:space="preserve">LOUIS CHARLES</t>
  </si>
  <si>
    <t xml:space="preserve">SCP37934</t>
  </si>
  <si>
    <t xml:space="preserve">YALA YALA</t>
  </si>
  <si>
    <t xml:space="preserve">TIMOTHEE</t>
  </si>
  <si>
    <t xml:space="preserve">SCP37936</t>
  </si>
  <si>
    <t xml:space="preserve">KOGGE KOME</t>
  </si>
  <si>
    <t xml:space="preserve">ROLLAND</t>
  </si>
  <si>
    <t xml:space="preserve">SCP37941</t>
  </si>
  <si>
    <t xml:space="preserve">ZIGIGIE</t>
  </si>
  <si>
    <t xml:space="preserve">SCP37942</t>
  </si>
  <si>
    <t xml:space="preserve">NSOM ABENELANG</t>
  </si>
  <si>
    <t xml:space="preserve">GASMIR</t>
  </si>
  <si>
    <t xml:space="preserve">SCP37944</t>
  </si>
  <si>
    <t xml:space="preserve">FOTSING FOTSO</t>
  </si>
  <si>
    <t xml:space="preserve">BORIS</t>
  </si>
  <si>
    <t xml:space="preserve">SCP37945</t>
  </si>
  <si>
    <t xml:space="preserve">MAKON MAKON</t>
  </si>
  <si>
    <t xml:space="preserve">JEAN OSCAR</t>
  </si>
  <si>
    <t xml:space="preserve">SCP37946</t>
  </si>
  <si>
    <t xml:space="preserve">SAMUEL MPOULI</t>
  </si>
  <si>
    <t xml:space="preserve">MARC AURELLE</t>
  </si>
  <si>
    <t xml:space="preserve">SCP37947</t>
  </si>
  <si>
    <t xml:space="preserve">MAFO</t>
  </si>
  <si>
    <t xml:space="preserve">SCP37949</t>
  </si>
  <si>
    <t xml:space="preserve">MENGBWA MEBE</t>
  </si>
  <si>
    <t xml:space="preserve">PAULIN MONPLAISIR</t>
  </si>
  <si>
    <t xml:space="preserve">SCP37954</t>
  </si>
  <si>
    <t xml:space="preserve">AHOGNE NGOLO</t>
  </si>
  <si>
    <t xml:space="preserve">LOUIS PERGAUD</t>
  </si>
  <si>
    <t xml:space="preserve">SCP37960</t>
  </si>
  <si>
    <t xml:space="preserve">GOUFAN A MPEI</t>
  </si>
  <si>
    <t xml:space="preserve">MICHELINE</t>
  </si>
  <si>
    <t xml:space="preserve">SCP38026</t>
  </si>
  <si>
    <t xml:space="preserve">OMBE MBASSI</t>
  </si>
  <si>
    <t xml:space="preserve">SCP38168</t>
  </si>
  <si>
    <t xml:space="preserve">ETA </t>
  </si>
  <si>
    <t xml:space="preserve">EMMANUEL AGBOR</t>
  </si>
  <si>
    <t xml:space="preserve">SCP38170</t>
  </si>
  <si>
    <t xml:space="preserve">SAWARAM</t>
  </si>
  <si>
    <t xml:space="preserve">NATHANIEL</t>
  </si>
  <si>
    <t xml:space="preserve">SCP38171</t>
  </si>
  <si>
    <t xml:space="preserve">HORKIDAI</t>
  </si>
  <si>
    <t xml:space="preserve">SCP38173</t>
  </si>
  <si>
    <t xml:space="preserve">BAKEBECK</t>
  </si>
  <si>
    <t xml:space="preserve">ACHILE EMMANUEL</t>
  </si>
  <si>
    <t xml:space="preserve">SCP38174</t>
  </si>
  <si>
    <t xml:space="preserve">ADJEM A BILONG </t>
  </si>
  <si>
    <t xml:space="preserve">PRINCE ISSOUFOU</t>
  </si>
  <si>
    <t xml:space="preserve">SCP38179</t>
  </si>
  <si>
    <t xml:space="preserve">ZOA </t>
  </si>
  <si>
    <t xml:space="preserve">JEAN GUELBERT</t>
  </si>
  <si>
    <t xml:space="preserve">SCP38191</t>
  </si>
  <si>
    <t xml:space="preserve">BIKOUANDE </t>
  </si>
  <si>
    <t xml:space="preserve">SCP38192</t>
  </si>
  <si>
    <t xml:space="preserve">ENEGUE EBENE</t>
  </si>
  <si>
    <t xml:space="preserve">ALINE EPSE ALOUMBA</t>
  </si>
  <si>
    <t xml:space="preserve">SCP38195</t>
  </si>
  <si>
    <t xml:space="preserve">AKONO</t>
  </si>
  <si>
    <t xml:space="preserve">JEAN LOUIS BERTRAND</t>
  </si>
  <si>
    <t xml:space="preserve">SCP38199</t>
  </si>
  <si>
    <t xml:space="preserve">TEZEKOUE FEUNANG</t>
  </si>
  <si>
    <t xml:space="preserve">HORTENSE</t>
  </si>
  <si>
    <t xml:space="preserve">SCP38201</t>
  </si>
  <si>
    <t xml:space="preserve">NZIE NDI</t>
  </si>
  <si>
    <t xml:space="preserve">ERIC YANICK</t>
  </si>
  <si>
    <t xml:space="preserve">SCP38202</t>
  </si>
  <si>
    <t xml:space="preserve">ONDOA</t>
  </si>
  <si>
    <t xml:space="preserve">ZACHARIE ACHILLE</t>
  </si>
  <si>
    <t xml:space="preserve">SCP38224</t>
  </si>
  <si>
    <t xml:space="preserve">NGUIDJOL</t>
  </si>
  <si>
    <t xml:space="preserve">GABIN CEDRIC</t>
  </si>
  <si>
    <t xml:space="preserve">SCP38226</t>
  </si>
  <si>
    <t xml:space="preserve">MANZOUER NJOCK</t>
  </si>
  <si>
    <t xml:space="preserve">MARCELLE EMILIENNE</t>
  </si>
  <si>
    <t xml:space="preserve">SCP01965</t>
  </si>
  <si>
    <t xml:space="preserve">NGO YAYI</t>
  </si>
  <si>
    <t xml:space="preserve">MBMBU</t>
  </si>
  <si>
    <t xml:space="preserve">SCP02330</t>
  </si>
  <si>
    <t xml:space="preserve">NGUETI</t>
  </si>
  <si>
    <t xml:space="preserve">SCP07089</t>
  </si>
  <si>
    <t xml:space="preserve">NKONGA  NLAL</t>
  </si>
  <si>
    <t xml:space="preserve">SCP14324</t>
  </si>
  <si>
    <t xml:space="preserve">SCP24108</t>
  </si>
  <si>
    <t xml:space="preserve">BOUBA</t>
  </si>
  <si>
    <t xml:space="preserve">SCP25809</t>
  </si>
  <si>
    <t xml:space="preserve">EDU</t>
  </si>
  <si>
    <t xml:space="preserve">MICHAEL</t>
  </si>
  <si>
    <t xml:space="preserve">SCP27352</t>
  </si>
  <si>
    <t xml:space="preserve">NGOBE KWIN</t>
  </si>
  <si>
    <t xml:space="preserve">LYDIENNE</t>
  </si>
  <si>
    <t xml:space="preserve">SCP31027</t>
  </si>
  <si>
    <t xml:space="preserve">DJONGA</t>
  </si>
  <si>
    <t xml:space="preserve">SCP32486</t>
  </si>
  <si>
    <t xml:space="preserve">KALDJOB</t>
  </si>
  <si>
    <t xml:space="preserve">SCP32692</t>
  </si>
  <si>
    <t xml:space="preserve">TEIKEU</t>
  </si>
  <si>
    <t xml:space="preserve">SCP33128</t>
  </si>
  <si>
    <t xml:space="preserve">EMBOLO ELONG</t>
  </si>
  <si>
    <t xml:space="preserve">MATHURIN</t>
  </si>
  <si>
    <t xml:space="preserve">SCP33785</t>
  </si>
  <si>
    <t xml:space="preserve">OBAM</t>
  </si>
  <si>
    <t xml:space="preserve">PASCAL</t>
  </si>
  <si>
    <t xml:space="preserve">SCP33819</t>
  </si>
  <si>
    <t xml:space="preserve">KETU NEE VERSHIYE</t>
  </si>
  <si>
    <t xml:space="preserve">GLADYS</t>
  </si>
  <si>
    <t xml:space="preserve">SCP34006</t>
  </si>
  <si>
    <t xml:space="preserve">WETOMNDIEU</t>
  </si>
  <si>
    <t xml:space="preserve">SCP34017</t>
  </si>
  <si>
    <t xml:space="preserve">NKO'O</t>
  </si>
  <si>
    <t xml:space="preserve">ANDRE-THEO</t>
  </si>
  <si>
    <t xml:space="preserve">SCP34253</t>
  </si>
  <si>
    <t xml:space="preserve">YAMBEN 1</t>
  </si>
  <si>
    <t xml:space="preserve">SCP34345</t>
  </si>
  <si>
    <t xml:space="preserve">MBENE ALFRED</t>
  </si>
  <si>
    <t xml:space="preserve">SCP34434</t>
  </si>
  <si>
    <t xml:space="preserve">YOUGOUDA</t>
  </si>
  <si>
    <t xml:space="preserve">WABILI</t>
  </si>
  <si>
    <t xml:space="preserve">SCP34489</t>
  </si>
  <si>
    <t xml:space="preserve">SEGNING</t>
  </si>
  <si>
    <t xml:space="preserve">CLAUVIS</t>
  </si>
  <si>
    <t xml:space="preserve">SCP34499</t>
  </si>
  <si>
    <t xml:space="preserve">KANEMOTO</t>
  </si>
  <si>
    <t xml:space="preserve">JOSEPH DESIRE</t>
  </si>
  <si>
    <t xml:space="preserve">SCP34706</t>
  </si>
  <si>
    <t xml:space="preserve">AMOUGOU</t>
  </si>
  <si>
    <t xml:space="preserve">NESTOR</t>
  </si>
  <si>
    <t xml:space="preserve">SCP34707</t>
  </si>
  <si>
    <t xml:space="preserve">EDOUNG</t>
  </si>
  <si>
    <t xml:space="preserve">SCP34712</t>
  </si>
  <si>
    <t xml:space="preserve">BAKARY</t>
  </si>
  <si>
    <t xml:space="preserve">SCP34724</t>
  </si>
  <si>
    <t xml:space="preserve">KOUMAI</t>
  </si>
  <si>
    <t xml:space="preserve">SCP34732</t>
  </si>
  <si>
    <t xml:space="preserve">SCP34735</t>
  </si>
  <si>
    <t xml:space="preserve">MESSOMO</t>
  </si>
  <si>
    <t xml:space="preserve">SCP34742</t>
  </si>
  <si>
    <t xml:space="preserve">MOUSSI</t>
  </si>
  <si>
    <t xml:space="preserve">BONIFACE</t>
  </si>
  <si>
    <t xml:space="preserve">SCP34744</t>
  </si>
  <si>
    <t xml:space="preserve">EMBOLO BIPAN</t>
  </si>
  <si>
    <t xml:space="preserve">SCP34753</t>
  </si>
  <si>
    <t xml:space="preserve">BADJANG</t>
  </si>
  <si>
    <t xml:space="preserve">MARIE  ROSE</t>
  </si>
  <si>
    <t xml:space="preserve">SCP34755</t>
  </si>
  <si>
    <t xml:space="preserve">ANDRE  BERLIN</t>
  </si>
  <si>
    <t xml:space="preserve">SCP34810</t>
  </si>
  <si>
    <t xml:space="preserve">NKOTO</t>
  </si>
  <si>
    <t xml:space="preserve">SCP35050</t>
  </si>
  <si>
    <t xml:space="preserve">ZOUA</t>
  </si>
  <si>
    <t xml:space="preserve">SCP35077</t>
  </si>
  <si>
    <t xml:space="preserve">BILOA   OMENGUE</t>
  </si>
  <si>
    <t xml:space="preserve">GISELE</t>
  </si>
  <si>
    <t xml:space="preserve">SCP35078</t>
  </si>
  <si>
    <t xml:space="preserve">NYAKE  SONDI</t>
  </si>
  <si>
    <t xml:space="preserve">FRANCOISE</t>
  </si>
  <si>
    <t xml:space="preserve">SCP35079</t>
  </si>
  <si>
    <t xml:space="preserve">DIBOUMBA</t>
  </si>
  <si>
    <t xml:space="preserve">SCP35080</t>
  </si>
  <si>
    <t xml:space="preserve">EGEOGHO</t>
  </si>
  <si>
    <t xml:space="preserve">SCP35114</t>
  </si>
  <si>
    <t xml:space="preserve">ESSENGUE ESSENGUE</t>
  </si>
  <si>
    <t xml:space="preserve">FLORENTIN</t>
  </si>
  <si>
    <t xml:space="preserve">SCP35115</t>
  </si>
  <si>
    <t xml:space="preserve">NZEUGUEM</t>
  </si>
  <si>
    <t xml:space="preserve">MORICE</t>
  </si>
  <si>
    <t xml:space="preserve">SCP35117</t>
  </si>
  <si>
    <t xml:space="preserve">NGO BAYOMOCK</t>
  </si>
  <si>
    <t xml:space="preserve">MARCELINE AURELIE</t>
  </si>
  <si>
    <t xml:space="preserve">SCP35122</t>
  </si>
  <si>
    <t xml:space="preserve">ZILI ESSOBO</t>
  </si>
  <si>
    <t xml:space="preserve">ALAIN DIDIER</t>
  </si>
  <si>
    <t xml:space="preserve">SCP35241</t>
  </si>
  <si>
    <t xml:space="preserve">JEAN BERNARD</t>
  </si>
  <si>
    <t xml:space="preserve">SCP35373</t>
  </si>
  <si>
    <t xml:space="preserve">NDJEYEHA</t>
  </si>
  <si>
    <t xml:space="preserve">SERGES ALAIN</t>
  </si>
  <si>
    <t xml:space="preserve">SCP35615</t>
  </si>
  <si>
    <t xml:space="preserve">ECHUACHU MARGARET</t>
  </si>
  <si>
    <t xml:space="preserve">MAFORE</t>
  </si>
  <si>
    <t xml:space="preserve">SCP35621</t>
  </si>
  <si>
    <t xml:space="preserve">AMTCHWA</t>
  </si>
  <si>
    <t xml:space="preserve">SCP35852</t>
  </si>
  <si>
    <t xml:space="preserve">FOUDA</t>
  </si>
  <si>
    <t xml:space="preserve">JOSEPH CALVIN</t>
  </si>
  <si>
    <t xml:space="preserve">SCP35857</t>
  </si>
  <si>
    <t xml:space="preserve">KOUNA ENGELBERT</t>
  </si>
  <si>
    <t xml:space="preserve">SCP35875</t>
  </si>
  <si>
    <t xml:space="preserve">BOAYELEBA</t>
  </si>
  <si>
    <t xml:space="preserve">SCP36220</t>
  </si>
  <si>
    <t xml:space="preserve">TIOMENE FOPA</t>
  </si>
  <si>
    <t xml:space="preserve">SCP36292</t>
  </si>
  <si>
    <t xml:space="preserve">BANA BOTOMBO</t>
  </si>
  <si>
    <t xml:space="preserve">ACHILLE</t>
  </si>
  <si>
    <t xml:space="preserve">SCP36328</t>
  </si>
  <si>
    <t xml:space="preserve">BICKOUO</t>
  </si>
  <si>
    <t xml:space="preserve">HANS CASIMIR</t>
  </si>
  <si>
    <t xml:space="preserve">SCP36398</t>
  </si>
  <si>
    <t xml:space="preserve">BELA</t>
  </si>
  <si>
    <t xml:space="preserve">SCP36404</t>
  </si>
  <si>
    <t xml:space="preserve">OUM</t>
  </si>
  <si>
    <t xml:space="preserve">GERMAIN</t>
  </si>
  <si>
    <t xml:space="preserve">SCP36437</t>
  </si>
  <si>
    <t xml:space="preserve">AMBADIANG MOUGNANOU</t>
  </si>
  <si>
    <t xml:space="preserve">BORDEAN</t>
  </si>
  <si>
    <t xml:space="preserve">SCP36473</t>
  </si>
  <si>
    <t xml:space="preserve">HIOL</t>
  </si>
  <si>
    <t xml:space="preserve">MOUKOURI</t>
  </si>
  <si>
    <t xml:space="preserve">SCP36490</t>
  </si>
  <si>
    <t xml:space="preserve">ANDZONGO</t>
  </si>
  <si>
    <t xml:space="preserve">EVARISTE</t>
  </si>
  <si>
    <t xml:space="preserve">SCP36516</t>
  </si>
  <si>
    <t xml:space="preserve">OMBOLO NKADA</t>
  </si>
  <si>
    <t xml:space="preserve">ERNEST BERTRAND</t>
  </si>
  <si>
    <t xml:space="preserve">SCP36565</t>
  </si>
  <si>
    <t xml:space="preserve">ZOMBOUI</t>
  </si>
  <si>
    <t xml:space="preserve">SCP36569</t>
  </si>
  <si>
    <t xml:space="preserve">SCP36570</t>
  </si>
  <si>
    <t xml:space="preserve">MBANGUE MBANGUE</t>
  </si>
  <si>
    <t xml:space="preserve">CHARLES GODEL</t>
  </si>
  <si>
    <t xml:space="preserve">SCP36571</t>
  </si>
  <si>
    <t xml:space="preserve">NGOBE</t>
  </si>
  <si>
    <t xml:space="preserve">SCP36572</t>
  </si>
  <si>
    <t xml:space="preserve">GODJE</t>
  </si>
  <si>
    <t xml:space="preserve">BAKARI</t>
  </si>
  <si>
    <t xml:space="preserve">SCP36574</t>
  </si>
  <si>
    <t xml:space="preserve">MANGA ENDZODO</t>
  </si>
  <si>
    <t xml:space="preserve">JOSEPH ARMEL</t>
  </si>
  <si>
    <t xml:space="preserve">SCP36578</t>
  </si>
  <si>
    <t xml:space="preserve">NDJOCK NGOS</t>
  </si>
  <si>
    <t xml:space="preserve">JEAN JACQUES</t>
  </si>
  <si>
    <t xml:space="preserve">SCP36595</t>
  </si>
  <si>
    <t xml:space="preserve">MBELLA ABEL</t>
  </si>
  <si>
    <t xml:space="preserve">NOEL</t>
  </si>
  <si>
    <t xml:space="preserve">SCP36596</t>
  </si>
  <si>
    <t xml:space="preserve">WADEBE</t>
  </si>
  <si>
    <t xml:space="preserve">JACOB</t>
  </si>
  <si>
    <t xml:space="preserve">SCP36598</t>
  </si>
  <si>
    <t xml:space="preserve">NGAMATCHI TCHOKOUASSI</t>
  </si>
  <si>
    <t xml:space="preserve">BERNARD VALERY</t>
  </si>
  <si>
    <t xml:space="preserve">SCP36600</t>
  </si>
  <si>
    <t xml:space="preserve">DIMOUAMOUA</t>
  </si>
  <si>
    <t xml:space="preserve">HIPPOLITE</t>
  </si>
  <si>
    <t xml:space="preserve">SCP36604</t>
  </si>
  <si>
    <t xml:space="preserve">TECK</t>
  </si>
  <si>
    <t xml:space="preserve">ALBERT ESPERANT</t>
  </si>
  <si>
    <t xml:space="preserve">SCP36607</t>
  </si>
  <si>
    <t xml:space="preserve">BEBEY GEORGES</t>
  </si>
  <si>
    <t xml:space="preserve">AIME</t>
  </si>
  <si>
    <t xml:space="preserve">SCP36631</t>
  </si>
  <si>
    <t xml:space="preserve">DJA TEN DONYA</t>
  </si>
  <si>
    <t xml:space="preserve">GEHU</t>
  </si>
  <si>
    <t xml:space="preserve">SCP36640</t>
  </si>
  <si>
    <t xml:space="preserve">NGUYOH BENAME</t>
  </si>
  <si>
    <t xml:space="preserve">HORTENCE NICOLE</t>
  </si>
  <si>
    <t xml:space="preserve">SCP36642</t>
  </si>
  <si>
    <t xml:space="preserve">JONGELE</t>
  </si>
  <si>
    <t xml:space="preserve">HONORE</t>
  </si>
  <si>
    <t xml:space="preserve">SCP36648</t>
  </si>
  <si>
    <t xml:space="preserve">DJATSA LEKANE</t>
  </si>
  <si>
    <t xml:space="preserve">JEAN ROGER</t>
  </si>
  <si>
    <t xml:space="preserve">SCP36654</t>
  </si>
  <si>
    <t xml:space="preserve">NLOME TAMBA</t>
  </si>
  <si>
    <t xml:space="preserve">ETIENNE YVES</t>
  </si>
  <si>
    <t xml:space="preserve">SCP36681</t>
  </si>
  <si>
    <t xml:space="preserve">SCP36683</t>
  </si>
  <si>
    <t xml:space="preserve">NGUIMFACK DEMANOU</t>
  </si>
  <si>
    <t xml:space="preserve">SCP36685</t>
  </si>
  <si>
    <t xml:space="preserve">TEMGA</t>
  </si>
  <si>
    <t xml:space="preserve">SCP36689</t>
  </si>
  <si>
    <t xml:space="preserve">MBOZO'O</t>
  </si>
  <si>
    <t xml:space="preserve">SCP36691</t>
  </si>
  <si>
    <t xml:space="preserve">MEKONGO BALLA</t>
  </si>
  <si>
    <t xml:space="preserve">NICODEME BLAISE ANICET</t>
  </si>
  <si>
    <t xml:space="preserve">SCP36694</t>
  </si>
  <si>
    <t xml:space="preserve">SACK</t>
  </si>
  <si>
    <t xml:space="preserve">SCP36744</t>
  </si>
  <si>
    <t xml:space="preserve">NYASSA ZOA</t>
  </si>
  <si>
    <t xml:space="preserve">SYMPHORIEN</t>
  </si>
  <si>
    <t xml:space="preserve">SCP37174</t>
  </si>
  <si>
    <t xml:space="preserve">KIBAN BENAME</t>
  </si>
  <si>
    <t xml:space="preserve">CARINE ELEANORE</t>
  </si>
  <si>
    <t xml:space="preserve">SCP37177</t>
  </si>
  <si>
    <t xml:space="preserve">BELLA</t>
  </si>
  <si>
    <t xml:space="preserve">ARIANE YOLLANDE</t>
  </si>
  <si>
    <t xml:space="preserve">SCP37181</t>
  </si>
  <si>
    <t xml:space="preserve">NGUIYOH</t>
  </si>
  <si>
    <t xml:space="preserve">ALPHONSINE</t>
  </si>
  <si>
    <t xml:space="preserve">SCP37184</t>
  </si>
  <si>
    <t xml:space="preserve">LOLO</t>
  </si>
  <si>
    <t xml:space="preserve">MADELEINE</t>
  </si>
  <si>
    <t xml:space="preserve">SCP37186</t>
  </si>
  <si>
    <t xml:space="preserve">NDICHO</t>
  </si>
  <si>
    <t xml:space="preserve">SCP37191</t>
  </si>
  <si>
    <t xml:space="preserve">AMBADJANG</t>
  </si>
  <si>
    <t xml:space="preserve">SCP37193</t>
  </si>
  <si>
    <t xml:space="preserve">MOSASO MATUTE</t>
  </si>
  <si>
    <t xml:space="preserve">JAMES</t>
  </si>
  <si>
    <t xml:space="preserve">SCP37197</t>
  </si>
  <si>
    <t xml:space="preserve">MBILBA</t>
  </si>
  <si>
    <t xml:space="preserve">JEROME</t>
  </si>
  <si>
    <t xml:space="preserve">SCP37198</t>
  </si>
  <si>
    <t xml:space="preserve">NUBIA</t>
  </si>
  <si>
    <t xml:space="preserve">SCP37199</t>
  </si>
  <si>
    <t xml:space="preserve">BEKONO</t>
  </si>
  <si>
    <t xml:space="preserve">AIME DUCLAUD</t>
  </si>
  <si>
    <t xml:space="preserve">SCP37202</t>
  </si>
  <si>
    <t xml:space="preserve">HAMAN</t>
  </si>
  <si>
    <t xml:space="preserve">HAMADJODA</t>
  </si>
  <si>
    <t xml:space="preserve">SCP37204</t>
  </si>
  <si>
    <t xml:space="preserve">NJASSAM</t>
  </si>
  <si>
    <t xml:space="preserve">EVELINE</t>
  </si>
  <si>
    <t xml:space="preserve">SCP37205</t>
  </si>
  <si>
    <t xml:space="preserve">ASTA</t>
  </si>
  <si>
    <t xml:space="preserve">SCP37206</t>
  </si>
  <si>
    <t xml:space="preserve">KOUNA</t>
  </si>
  <si>
    <t xml:space="preserve">ANNATOLE</t>
  </si>
  <si>
    <t xml:space="preserve">SCP37209</t>
  </si>
  <si>
    <t xml:space="preserve">MVOGO</t>
  </si>
  <si>
    <t xml:space="preserve">LUCIEN MODESTE</t>
  </si>
  <si>
    <t xml:space="preserve">SCP37211</t>
  </si>
  <si>
    <t xml:space="preserve">BASS</t>
  </si>
  <si>
    <t xml:space="preserve">VENANT</t>
  </si>
  <si>
    <t xml:space="preserve">SCP37214</t>
  </si>
  <si>
    <t xml:space="preserve">SALY DILI</t>
  </si>
  <si>
    <t xml:space="preserve">SCP37215</t>
  </si>
  <si>
    <t xml:space="preserve">TEDONGMOUO</t>
  </si>
  <si>
    <t xml:space="preserve">EVELYNE</t>
  </si>
  <si>
    <t xml:space="preserve">SCP37219</t>
  </si>
  <si>
    <t xml:space="preserve">PEKEKO</t>
  </si>
  <si>
    <t xml:space="preserve">SCP37222</t>
  </si>
  <si>
    <t xml:space="preserve">WASSOUGNA</t>
  </si>
  <si>
    <t xml:space="preserve">SCP37229</t>
  </si>
  <si>
    <t xml:space="preserve">BAMBE</t>
  </si>
  <si>
    <t xml:space="preserve">DIVINE BEMI</t>
  </si>
  <si>
    <t xml:space="preserve">SCP37381</t>
  </si>
  <si>
    <t xml:space="preserve">LIKMO WAKREO</t>
  </si>
  <si>
    <t xml:space="preserve">SCP37388</t>
  </si>
  <si>
    <t xml:space="preserve">BENAME</t>
  </si>
  <si>
    <t xml:space="preserve">PRINCE PROSPER</t>
  </si>
  <si>
    <t xml:space="preserve">SCP37392</t>
  </si>
  <si>
    <t xml:space="preserve">NFOR</t>
  </si>
  <si>
    <t xml:space="preserve">MARCELINE WEBA</t>
  </si>
  <si>
    <t xml:space="preserve">SCP37393</t>
  </si>
  <si>
    <t xml:space="preserve">DISSANDA</t>
  </si>
  <si>
    <t xml:space="preserve">PERGAUD</t>
  </si>
  <si>
    <t xml:space="preserve">SCP37396</t>
  </si>
  <si>
    <t xml:space="preserve">MFORAIN</t>
  </si>
  <si>
    <t xml:space="preserve">SCP37412</t>
  </si>
  <si>
    <t xml:space="preserve">ANDO</t>
  </si>
  <si>
    <t xml:space="preserve">HENRI KINKENG</t>
  </si>
  <si>
    <t xml:space="preserve">SCP37416</t>
  </si>
  <si>
    <t xml:space="preserve">NKWAI FINYA</t>
  </si>
  <si>
    <t xml:space="preserve">SCP37490</t>
  </si>
  <si>
    <t xml:space="preserve">NGAH ELLEME</t>
  </si>
  <si>
    <t xml:space="preserve">GWLADYS</t>
  </si>
  <si>
    <t xml:space="preserve">SCP37491</t>
  </si>
  <si>
    <t xml:space="preserve">BIOUMLA</t>
  </si>
  <si>
    <t xml:space="preserve">THERESE AMELIE</t>
  </si>
  <si>
    <t xml:space="preserve">SCP37493</t>
  </si>
  <si>
    <t xml:space="preserve">YANOUSSA</t>
  </si>
  <si>
    <t xml:space="preserve">SCP37498</t>
  </si>
  <si>
    <t xml:space="preserve">SAIBOU</t>
  </si>
  <si>
    <t xml:space="preserve">SCP37500</t>
  </si>
  <si>
    <t xml:space="preserve">MOUNMABI</t>
  </si>
  <si>
    <t xml:space="preserve">SCP37504</t>
  </si>
  <si>
    <t xml:space="preserve">NGOTTO NDONGUE</t>
  </si>
  <si>
    <t xml:space="preserve">SCP37510</t>
  </si>
  <si>
    <t xml:space="preserve">DJIBRILLA</t>
  </si>
  <si>
    <t xml:space="preserve">JEAN LOUIS</t>
  </si>
  <si>
    <t xml:space="preserve">SCP37511</t>
  </si>
  <si>
    <t xml:space="preserve">NZEUDOM DASSIE</t>
  </si>
  <si>
    <t xml:space="preserve">AURELIEN</t>
  </si>
  <si>
    <t xml:space="preserve">SCP37513</t>
  </si>
  <si>
    <t xml:space="preserve">TCHOUTMEN  NKOUWA</t>
  </si>
  <si>
    <t xml:space="preserve">YETTE  LYANDRA</t>
  </si>
  <si>
    <t xml:space="preserve">SCP37515</t>
  </si>
  <si>
    <t xml:space="preserve">OWONA ADA</t>
  </si>
  <si>
    <t xml:space="preserve">EULALIE</t>
  </si>
  <si>
    <t xml:space="preserve">SCP37517</t>
  </si>
  <si>
    <t xml:space="preserve">OUONATAKO</t>
  </si>
  <si>
    <t xml:space="preserve">SCP37534</t>
  </si>
  <si>
    <t xml:space="preserve">DJEUMGNI TEMDEMOU</t>
  </si>
  <si>
    <t xml:space="preserve">ALEX DONALD</t>
  </si>
  <si>
    <t xml:space="preserve">SCP37536</t>
  </si>
  <si>
    <t xml:space="preserve">PREMUS MEH CHI</t>
  </si>
  <si>
    <t xml:space="preserve">SCP37537</t>
  </si>
  <si>
    <t xml:space="preserve">KENFACK</t>
  </si>
  <si>
    <t xml:space="preserve">SCP37605</t>
  </si>
  <si>
    <t xml:space="preserve">MANYENGUE</t>
  </si>
  <si>
    <t xml:space="preserve">SCP37611</t>
  </si>
  <si>
    <t xml:space="preserve">BIOLO BIOLO</t>
  </si>
  <si>
    <t xml:space="preserve">SCP37613</t>
  </si>
  <si>
    <t xml:space="preserve">KOSGA</t>
  </si>
  <si>
    <t xml:space="preserve">CARLOS</t>
  </si>
  <si>
    <t xml:space="preserve">SCP37618</t>
  </si>
  <si>
    <t xml:space="preserve">OBAMA EVOULA</t>
  </si>
  <si>
    <t xml:space="preserve">RAPHAEL MEDARD</t>
  </si>
  <si>
    <t xml:space="preserve">SCP37627</t>
  </si>
  <si>
    <t xml:space="preserve">KOUNGUE MBELLA</t>
  </si>
  <si>
    <t xml:space="preserve">ERNEST HERVE</t>
  </si>
  <si>
    <t xml:space="preserve">SCP37768</t>
  </si>
  <si>
    <t xml:space="preserve">BIBI</t>
  </si>
  <si>
    <t xml:space="preserve">VALENTIN THIERRY</t>
  </si>
  <si>
    <t xml:space="preserve">SCP37819</t>
  </si>
  <si>
    <t xml:space="preserve">MANI SOUABE</t>
  </si>
  <si>
    <t xml:space="preserve">SCP37822</t>
  </si>
  <si>
    <t xml:space="preserve">TESSI EBANG</t>
  </si>
  <si>
    <t xml:space="preserve">SEVERIN</t>
  </si>
  <si>
    <t xml:space="preserve">SCP37825</t>
  </si>
  <si>
    <t xml:space="preserve">POUFFON</t>
  </si>
  <si>
    <t xml:space="preserve">MAXIME WILLIAM</t>
  </si>
  <si>
    <t xml:space="preserve">SCP37826</t>
  </si>
  <si>
    <t xml:space="preserve">NGO NDOUNG</t>
  </si>
  <si>
    <t xml:space="preserve">ROSE EMILIE</t>
  </si>
  <si>
    <t xml:space="preserve">SCP37830</t>
  </si>
  <si>
    <t xml:space="preserve">NZEU ABDOU</t>
  </si>
  <si>
    <t xml:space="preserve">CARIMOU</t>
  </si>
  <si>
    <t xml:space="preserve">SCP37832</t>
  </si>
  <si>
    <t xml:space="preserve">DJOUTSOP NANKENG</t>
  </si>
  <si>
    <t xml:space="preserve">SCP37845</t>
  </si>
  <si>
    <t xml:space="preserve">NOAH KOUNA</t>
  </si>
  <si>
    <t xml:space="preserve">LEON BRICE</t>
  </si>
  <si>
    <t xml:space="preserve">SCP37850</t>
  </si>
  <si>
    <t xml:space="preserve">TCHICK</t>
  </si>
  <si>
    <t xml:space="preserve">GUSTAVE DIAMANT</t>
  </si>
  <si>
    <t xml:space="preserve">SCP37852</t>
  </si>
  <si>
    <t xml:space="preserve">BAIDANNE</t>
  </si>
  <si>
    <t xml:space="preserve">SCP37854</t>
  </si>
  <si>
    <t xml:space="preserve">YAKAM NJIKEU</t>
  </si>
  <si>
    <t xml:space="preserve">SCP37855</t>
  </si>
  <si>
    <t xml:space="preserve">SCP37856</t>
  </si>
  <si>
    <t xml:space="preserve">NDONGHO KOUGOUM</t>
  </si>
  <si>
    <t xml:space="preserve">BLANCHARD</t>
  </si>
  <si>
    <t xml:space="preserve">SCP37950</t>
  </si>
  <si>
    <t xml:space="preserve">WOWE</t>
  </si>
  <si>
    <t xml:space="preserve">HENRI</t>
  </si>
  <si>
    <t xml:space="preserve">SCP37951</t>
  </si>
  <si>
    <t xml:space="preserve">LAKA</t>
  </si>
  <si>
    <t xml:space="preserve">SCP37952</t>
  </si>
  <si>
    <t xml:space="preserve">MVOGO MVOGO</t>
  </si>
  <si>
    <t xml:space="preserve">JOSEPH CYRILLE</t>
  </si>
  <si>
    <t xml:space="preserve">SCP37953</t>
  </si>
  <si>
    <t xml:space="preserve">FILS SEVERIN</t>
  </si>
  <si>
    <t xml:space="preserve">SCP37955</t>
  </si>
  <si>
    <t xml:space="preserve">MAKOUNE NSINGA</t>
  </si>
  <si>
    <t xml:space="preserve">CHARLIE</t>
  </si>
  <si>
    <t xml:space="preserve">SCP37957</t>
  </si>
  <si>
    <t xml:space="preserve">NKOKE</t>
  </si>
  <si>
    <t xml:space="preserve">SCP38033</t>
  </si>
  <si>
    <t xml:space="preserve">FONKOU</t>
  </si>
  <si>
    <t xml:space="preserve">PASCAL JOEL</t>
  </si>
  <si>
    <t xml:space="preserve">SCP38035</t>
  </si>
  <si>
    <t xml:space="preserve">MEGNE OW</t>
  </si>
  <si>
    <t xml:space="preserve">BATING</t>
  </si>
  <si>
    <t xml:space="preserve">SCP38038</t>
  </si>
  <si>
    <t xml:space="preserve">YONGA TCHOUALIEU</t>
  </si>
  <si>
    <t xml:space="preserve">CLEO DUMAS</t>
  </si>
  <si>
    <t xml:space="preserve">SCP38039</t>
  </si>
  <si>
    <t xml:space="preserve">MBEGMOU SANGUE</t>
  </si>
  <si>
    <t xml:space="preserve">SCP38042</t>
  </si>
  <si>
    <t xml:space="preserve">MENGOU KINGUE</t>
  </si>
  <si>
    <t xml:space="preserve">SCP38044</t>
  </si>
  <si>
    <t xml:space="preserve">EYENGA MBAKONG</t>
  </si>
  <si>
    <t xml:space="preserve">JUDITH</t>
  </si>
  <si>
    <t xml:space="preserve">SCP38045</t>
  </si>
  <si>
    <t xml:space="preserve">NYEMB BELL</t>
  </si>
  <si>
    <t xml:space="preserve">JACQUES HERVE</t>
  </si>
  <si>
    <t xml:space="preserve">SCP38056</t>
  </si>
  <si>
    <t xml:space="preserve">NGO NGUIDJOL</t>
  </si>
  <si>
    <t xml:space="preserve">MARIA NADIA</t>
  </si>
  <si>
    <t xml:space="preserve">SCP38059</t>
  </si>
  <si>
    <t xml:space="preserve">NYANGOK</t>
  </si>
  <si>
    <t xml:space="preserve">EDWIGE SANDRINE</t>
  </si>
  <si>
    <t xml:space="preserve">SCP38062</t>
  </si>
  <si>
    <t xml:space="preserve">NGOMKAM</t>
  </si>
  <si>
    <t xml:space="preserve">PELAGIE</t>
  </si>
  <si>
    <t xml:space="preserve">SCP38063</t>
  </si>
  <si>
    <t xml:space="preserve">MESSI ONAMBELE</t>
  </si>
  <si>
    <t xml:space="preserve">SCP38064</t>
  </si>
  <si>
    <t xml:space="preserve">OFELE</t>
  </si>
  <si>
    <t xml:space="preserve">SCP38069</t>
  </si>
  <si>
    <t xml:space="preserve">NGUINA</t>
  </si>
  <si>
    <t xml:space="preserve">SCP38070</t>
  </si>
  <si>
    <t xml:space="preserve">ISSOLA</t>
  </si>
  <si>
    <t xml:space="preserve">ANTOINE MARIE</t>
  </si>
  <si>
    <t xml:space="preserve">SCP38071</t>
  </si>
  <si>
    <t xml:space="preserve">MBOGLEM</t>
  </si>
  <si>
    <t xml:space="preserve">SCP38074</t>
  </si>
  <si>
    <t xml:space="preserve">NDONGLET BIEND</t>
  </si>
  <si>
    <t xml:space="preserve">ALAIN MARCEL</t>
  </si>
  <si>
    <t xml:space="preserve">SCP38075</t>
  </si>
  <si>
    <t xml:space="preserve">PAMELA</t>
  </si>
  <si>
    <t xml:space="preserve">MISSANGO</t>
  </si>
  <si>
    <t xml:space="preserve">SCP38082</t>
  </si>
  <si>
    <t xml:space="preserve">NGO SACK</t>
  </si>
  <si>
    <t xml:space="preserve">SCP38236</t>
  </si>
  <si>
    <t xml:space="preserve">AMANKWE</t>
  </si>
  <si>
    <t xml:space="preserve">BASILE</t>
  </si>
  <si>
    <t xml:space="preserve">SCP38251</t>
  </si>
  <si>
    <t xml:space="preserve">NJAH ZOUBEROU</t>
  </si>
  <si>
    <t xml:space="preserve">SCP01371</t>
  </si>
  <si>
    <t xml:space="preserve">FONKOUA</t>
  </si>
  <si>
    <t xml:space="preserve">MBNGO</t>
  </si>
  <si>
    <t xml:space="preserve">SCP02099</t>
  </si>
  <si>
    <t xml:space="preserve">NGALE EFOE</t>
  </si>
  <si>
    <t xml:space="preserve">SCP02609</t>
  </si>
  <si>
    <t xml:space="preserve">NJOBASSA ESSIPO</t>
  </si>
  <si>
    <t xml:space="preserve">SCP02903</t>
  </si>
  <si>
    <t xml:space="preserve">BILLONG</t>
  </si>
  <si>
    <t xml:space="preserve">SCP03001</t>
  </si>
  <si>
    <t xml:space="preserve">DIBEBE</t>
  </si>
  <si>
    <t xml:space="preserve">SCP08478</t>
  </si>
  <si>
    <t xml:space="preserve">NGO NDENGA</t>
  </si>
  <si>
    <t xml:space="preserve">SUZANNE</t>
  </si>
  <si>
    <t xml:space="preserve">SCP11589</t>
  </si>
  <si>
    <t xml:space="preserve">TIATI MBANG</t>
  </si>
  <si>
    <t xml:space="preserve">ESAIE</t>
  </si>
  <si>
    <t xml:space="preserve">SCP14368</t>
  </si>
  <si>
    <t xml:space="preserve">TSOPGUIM</t>
  </si>
  <si>
    <t xml:space="preserve">SCP14583</t>
  </si>
  <si>
    <t xml:space="preserve">NEPEANYE MABOPOH</t>
  </si>
  <si>
    <t xml:space="preserve">SCP15326</t>
  </si>
  <si>
    <t xml:space="preserve">BELLY</t>
  </si>
  <si>
    <t xml:space="preserve">SCP16660</t>
  </si>
  <si>
    <t xml:space="preserve">ANGOULA OSSA</t>
  </si>
  <si>
    <t xml:space="preserve">SCP17607</t>
  </si>
  <si>
    <t xml:space="preserve">SOUCK</t>
  </si>
  <si>
    <t xml:space="preserve">GILBERT</t>
  </si>
  <si>
    <t xml:space="preserve">SCP18234</t>
  </si>
  <si>
    <t xml:space="preserve">TOUTSOP</t>
  </si>
  <si>
    <t xml:space="preserve">SCP18446</t>
  </si>
  <si>
    <t xml:space="preserve">SCP18467</t>
  </si>
  <si>
    <t xml:space="preserve">SCP21147</t>
  </si>
  <si>
    <t xml:space="preserve">GOUNDEY</t>
  </si>
  <si>
    <t xml:space="preserve">SCP21158</t>
  </si>
  <si>
    <t xml:space="preserve">NDAH</t>
  </si>
  <si>
    <t xml:space="preserve">JOHN MBAH</t>
  </si>
  <si>
    <t xml:space="preserve">SCP21557</t>
  </si>
  <si>
    <t xml:space="preserve">SCP22044</t>
  </si>
  <si>
    <t xml:space="preserve">NGO MBONG</t>
  </si>
  <si>
    <t xml:space="preserve">SCP22958</t>
  </si>
  <si>
    <t xml:space="preserve">AYISSI</t>
  </si>
  <si>
    <t xml:space="preserve">SCP23580</t>
  </si>
  <si>
    <t xml:space="preserve">ABOGANENA</t>
  </si>
  <si>
    <t xml:space="preserve">ALEMOKA</t>
  </si>
  <si>
    <t xml:space="preserve">SCP25981</t>
  </si>
  <si>
    <t xml:space="preserve">WANGNAMOU</t>
  </si>
  <si>
    <t xml:space="preserve">MOULNA</t>
  </si>
  <si>
    <t xml:space="preserve">SCP26250</t>
  </si>
  <si>
    <t xml:space="preserve">MIKOE</t>
  </si>
  <si>
    <t xml:space="preserve">SCP27036</t>
  </si>
  <si>
    <t xml:space="preserve">CHUANGA</t>
  </si>
  <si>
    <t xml:space="preserve">SCP27353</t>
  </si>
  <si>
    <t xml:space="preserve">WATSOP</t>
  </si>
  <si>
    <t xml:space="preserve">SCP27487</t>
  </si>
  <si>
    <t xml:space="preserve">NSALAR</t>
  </si>
  <si>
    <t xml:space="preserve">SCP27513</t>
  </si>
  <si>
    <t xml:space="preserve">LANGEH EZIKIEL</t>
  </si>
  <si>
    <t xml:space="preserve">LEWO</t>
  </si>
  <si>
    <t xml:space="preserve">SCP29459</t>
  </si>
  <si>
    <t xml:space="preserve">BACHE KUDI</t>
  </si>
  <si>
    <t xml:space="preserve">SCP30382</t>
  </si>
  <si>
    <t xml:space="preserve">NGUEKENG</t>
  </si>
  <si>
    <t xml:space="preserve">SCP30656</t>
  </si>
  <si>
    <t xml:space="preserve">BUNGONG MANGEH</t>
  </si>
  <si>
    <t xml:space="preserve">GODFREY</t>
  </si>
  <si>
    <t xml:space="preserve">SCP30898</t>
  </si>
  <si>
    <t xml:space="preserve">KELEKO</t>
  </si>
  <si>
    <t xml:space="preserve">SCP31089</t>
  </si>
  <si>
    <t xml:space="preserve">EWEDI ETAME</t>
  </si>
  <si>
    <t xml:space="preserve">SCP31872</t>
  </si>
  <si>
    <t xml:space="preserve">NGENGE SIBEN</t>
  </si>
  <si>
    <t xml:space="preserve">SCP31989</t>
  </si>
  <si>
    <t xml:space="preserve">AMAGNA</t>
  </si>
  <si>
    <t xml:space="preserve">LOUISE MARIE</t>
  </si>
  <si>
    <t xml:space="preserve">SCP32002</t>
  </si>
  <si>
    <t xml:space="preserve">MESSI RENEE</t>
  </si>
  <si>
    <t xml:space="preserve">LUCIENNE ELISA.</t>
  </si>
  <si>
    <t xml:space="preserve">SCP32224</t>
  </si>
  <si>
    <t xml:space="preserve">NGOUMTSA</t>
  </si>
  <si>
    <t xml:space="preserve">SCP32385</t>
  </si>
  <si>
    <t xml:space="preserve">ZIBI ERNESTINE</t>
  </si>
  <si>
    <t xml:space="preserve">MARIE ALFREDE</t>
  </si>
  <si>
    <t xml:space="preserve">SCP32394</t>
  </si>
  <si>
    <t xml:space="preserve">TANENGOU</t>
  </si>
  <si>
    <t xml:space="preserve">ANATOLE</t>
  </si>
  <si>
    <t xml:space="preserve">SCP32493</t>
  </si>
  <si>
    <t xml:space="preserve">EBEN</t>
  </si>
  <si>
    <t xml:space="preserve">SCP32604</t>
  </si>
  <si>
    <t xml:space="preserve">MOT</t>
  </si>
  <si>
    <t xml:space="preserve">ENDOMBA</t>
  </si>
  <si>
    <t xml:space="preserve">SCP33639</t>
  </si>
  <si>
    <t xml:space="preserve">NKAN</t>
  </si>
  <si>
    <t xml:space="preserve">SCP34003</t>
  </si>
  <si>
    <t xml:space="preserve">NOUWENDOUE WELADJI</t>
  </si>
  <si>
    <t xml:space="preserve">PROSPER</t>
  </si>
  <si>
    <t xml:space="preserve">SCP34082</t>
  </si>
  <si>
    <t xml:space="preserve">NGO NYANIT ALBIGAR</t>
  </si>
  <si>
    <t xml:space="preserve">SCP34102</t>
  </si>
  <si>
    <t xml:space="preserve">OKON</t>
  </si>
  <si>
    <t xml:space="preserve">SCP34255</t>
  </si>
  <si>
    <t xml:space="preserve">ETOA</t>
  </si>
  <si>
    <t xml:space="preserve">SCP34439</t>
  </si>
  <si>
    <t xml:space="preserve">DICKY</t>
  </si>
  <si>
    <t xml:space="preserve">SCP34482</t>
  </si>
  <si>
    <t xml:space="preserve">BIKOUN II</t>
  </si>
  <si>
    <t xml:space="preserve">SCP34487</t>
  </si>
  <si>
    <t xml:space="preserve">NYAMA</t>
  </si>
  <si>
    <t xml:space="preserve">SCP34565</t>
  </si>
  <si>
    <t xml:space="preserve">AREK CHI</t>
  </si>
  <si>
    <t xml:space="preserve">NGEH</t>
  </si>
  <si>
    <t xml:space="preserve">SCP34570</t>
  </si>
  <si>
    <t xml:space="preserve">KAMGA</t>
  </si>
  <si>
    <t xml:space="preserve">SCP34582</t>
  </si>
  <si>
    <t xml:space="preserve">NYEBE</t>
  </si>
  <si>
    <t xml:space="preserve">LIBOIRE</t>
  </si>
  <si>
    <t xml:space="preserve">SCP34599</t>
  </si>
  <si>
    <t xml:space="preserve">KOMGUEM</t>
  </si>
  <si>
    <t xml:space="preserve">SCP34601</t>
  </si>
  <si>
    <t xml:space="preserve">BATTA</t>
  </si>
  <si>
    <t xml:space="preserve">SCP34606</t>
  </si>
  <si>
    <t xml:space="preserve">NGNABEU</t>
  </si>
  <si>
    <t xml:space="preserve">MAGELLAND</t>
  </si>
  <si>
    <t xml:space="preserve">SCP34695</t>
  </si>
  <si>
    <t xml:space="preserve">KINGUE</t>
  </si>
  <si>
    <t xml:space="preserve">SCP34863</t>
  </si>
  <si>
    <t xml:space="preserve">SIMPLICE  OLIVIER</t>
  </si>
  <si>
    <t xml:space="preserve">SCP34870</t>
  </si>
  <si>
    <t xml:space="preserve">NGO  BITOM EPSE</t>
  </si>
  <si>
    <t xml:space="preserve">NDIE MARIE NOEL</t>
  </si>
  <si>
    <t xml:space="preserve">SCP34877</t>
  </si>
  <si>
    <t xml:space="preserve">KONLOG  KONLOG</t>
  </si>
  <si>
    <t xml:space="preserve">SCP34890</t>
  </si>
  <si>
    <t xml:space="preserve">KAMTA</t>
  </si>
  <si>
    <t xml:space="preserve">JULES GERMAIN</t>
  </si>
  <si>
    <t xml:space="preserve">SCP34967</t>
  </si>
  <si>
    <t xml:space="preserve">NJIKY</t>
  </si>
  <si>
    <t xml:space="preserve">SCP34971</t>
  </si>
  <si>
    <t xml:space="preserve">TOKO LOBE</t>
  </si>
  <si>
    <t xml:space="preserve">SCP34973</t>
  </si>
  <si>
    <t xml:space="preserve">NDZIE</t>
  </si>
  <si>
    <t xml:space="preserve">MARIE EVELYNE</t>
  </si>
  <si>
    <t xml:space="preserve">SCP34974</t>
  </si>
  <si>
    <t xml:space="preserve">BIMAAH MAHOP</t>
  </si>
  <si>
    <t xml:space="preserve">FRANCOIS MERLIN</t>
  </si>
  <si>
    <t xml:space="preserve">SCP34984</t>
  </si>
  <si>
    <t xml:space="preserve">LATIBAY</t>
  </si>
  <si>
    <t xml:space="preserve">SCP35035</t>
  </si>
  <si>
    <t xml:space="preserve">BINAM</t>
  </si>
  <si>
    <t xml:space="preserve">SCP35038</t>
  </si>
  <si>
    <t xml:space="preserve">BREY</t>
  </si>
  <si>
    <t xml:space="preserve">SCP35039</t>
  </si>
  <si>
    <t xml:space="preserve">TEGO</t>
  </si>
  <si>
    <t xml:space="preserve">SCP35041</t>
  </si>
  <si>
    <t xml:space="preserve">ANDA  MOUNGA</t>
  </si>
  <si>
    <t xml:space="preserve">SCP35042</t>
  </si>
  <si>
    <t xml:space="preserve">TANTOH  NGEH</t>
  </si>
  <si>
    <t xml:space="preserve">SCP35043</t>
  </si>
  <si>
    <t xml:space="preserve">DJOLLIBE</t>
  </si>
  <si>
    <t xml:space="preserve">SCP35045</t>
  </si>
  <si>
    <t xml:space="preserve">SCP35047</t>
  </si>
  <si>
    <t xml:space="preserve">NDZI</t>
  </si>
  <si>
    <t xml:space="preserve">EMMANUEL TARLA</t>
  </si>
  <si>
    <t xml:space="preserve">SCP35052</t>
  </si>
  <si>
    <t xml:space="preserve">BALOGBO</t>
  </si>
  <si>
    <t xml:space="preserve">SCP35072</t>
  </si>
  <si>
    <t xml:space="preserve">EWONDO  KELLE</t>
  </si>
  <si>
    <t xml:space="preserve">SCP35076</t>
  </si>
  <si>
    <t xml:space="preserve">NGO  NLOGA</t>
  </si>
  <si>
    <t xml:space="preserve">PAULINE</t>
  </si>
  <si>
    <t xml:space="preserve">SCP35111</t>
  </si>
  <si>
    <t xml:space="preserve">MENDOUNGA ATANGA</t>
  </si>
  <si>
    <t xml:space="preserve">LYDIE</t>
  </si>
  <si>
    <t xml:space="preserve">SCP35190</t>
  </si>
  <si>
    <t xml:space="preserve">NGWE</t>
  </si>
  <si>
    <t xml:space="preserve">SCP35191</t>
  </si>
  <si>
    <t xml:space="preserve">KOUNILO</t>
  </si>
  <si>
    <t xml:space="preserve">SCP35192</t>
  </si>
  <si>
    <t xml:space="preserve">YINYANG DJACKBELE</t>
  </si>
  <si>
    <t xml:space="preserve">SCP35194</t>
  </si>
  <si>
    <t xml:space="preserve">TSAGUE</t>
  </si>
  <si>
    <t xml:space="preserve">SCP35195</t>
  </si>
  <si>
    <t xml:space="preserve">BAIDI KOUROUA</t>
  </si>
  <si>
    <t xml:space="preserve">SCP35197</t>
  </si>
  <si>
    <t xml:space="preserve">MEFIRE </t>
  </si>
  <si>
    <t xml:space="preserve">SCP35215</t>
  </si>
  <si>
    <t xml:space="preserve">JEAN DE DIEU</t>
  </si>
  <si>
    <t xml:space="preserve">SCP35236</t>
  </si>
  <si>
    <t xml:space="preserve">MEPANG</t>
  </si>
  <si>
    <t xml:space="preserve">GERVAIS</t>
  </si>
  <si>
    <t xml:space="preserve">SCP35237</t>
  </si>
  <si>
    <t xml:space="preserve">BAONLA</t>
  </si>
  <si>
    <t xml:space="preserve">LUC ROBERT</t>
  </si>
  <si>
    <t xml:space="preserve">SCP35239</t>
  </si>
  <si>
    <t xml:space="preserve">SONGUE</t>
  </si>
  <si>
    <t xml:space="preserve">SCP35387</t>
  </si>
  <si>
    <t xml:space="preserve">KEUPONDJOU FANJO</t>
  </si>
  <si>
    <t xml:space="preserve">FERNANDO</t>
  </si>
  <si>
    <t xml:space="preserve">SCP35389</t>
  </si>
  <si>
    <t xml:space="preserve">NONO NGANWA</t>
  </si>
  <si>
    <t xml:space="preserve">DENIS</t>
  </si>
  <si>
    <t xml:space="preserve">SCP35495</t>
  </si>
  <si>
    <t xml:space="preserve">TAMFUH</t>
  </si>
  <si>
    <t xml:space="preserve">ERICK</t>
  </si>
  <si>
    <t xml:space="preserve">SCP35496</t>
  </si>
  <si>
    <t xml:space="preserve">KIMOUGUI</t>
  </si>
  <si>
    <t xml:space="preserve">AGNES</t>
  </si>
  <si>
    <t xml:space="preserve">SCP35606</t>
  </si>
  <si>
    <t xml:space="preserve">AYANGMA</t>
  </si>
  <si>
    <t xml:space="preserve">CHRISTIAN LAMBERT</t>
  </si>
  <si>
    <t xml:space="preserve">SCP35633</t>
  </si>
  <si>
    <t xml:space="preserve">ENGSI VICTOR</t>
  </si>
  <si>
    <t xml:space="preserve">JULES AURELIEN</t>
  </si>
  <si>
    <t xml:space="preserve">SCP35759</t>
  </si>
  <si>
    <t xml:space="preserve">NKONGI ILOGA</t>
  </si>
  <si>
    <t xml:space="preserve">ALAIN CLAUDE</t>
  </si>
  <si>
    <t xml:space="preserve">SCP35822</t>
  </si>
  <si>
    <t xml:space="preserve">TAKAM</t>
  </si>
  <si>
    <t xml:space="preserve">VICTOR HUGO</t>
  </si>
  <si>
    <t xml:space="preserve">SCP35823</t>
  </si>
  <si>
    <t xml:space="preserve">KANYIMI KUM</t>
  </si>
  <si>
    <t xml:space="preserve">SCP35849</t>
  </si>
  <si>
    <t xml:space="preserve">KEUBOU DONGMO</t>
  </si>
  <si>
    <t xml:space="preserve">SCP35912</t>
  </si>
  <si>
    <t xml:space="preserve">NDE YVES</t>
  </si>
  <si>
    <t xml:space="preserve">SCP35953</t>
  </si>
  <si>
    <t xml:space="preserve">EUGENE ROGER</t>
  </si>
  <si>
    <t xml:space="preserve">SCP36145</t>
  </si>
  <si>
    <t xml:space="preserve">MBAH</t>
  </si>
  <si>
    <t xml:space="preserve">SCP36159</t>
  </si>
  <si>
    <t xml:space="preserve">MISSAMHE</t>
  </si>
  <si>
    <t xml:space="preserve">SCP36187</t>
  </si>
  <si>
    <t xml:space="preserve">NGUEUKAM</t>
  </si>
  <si>
    <t xml:space="preserve">PIERRE M.</t>
  </si>
  <si>
    <t xml:space="preserve">SCP36195</t>
  </si>
  <si>
    <t xml:space="preserve">NOMO EKONGO</t>
  </si>
  <si>
    <t xml:space="preserve">SCP36251</t>
  </si>
  <si>
    <t xml:space="preserve">KAFFO PEGNELEWO</t>
  </si>
  <si>
    <t xml:space="preserve">THEOPHILE ZOBERT</t>
  </si>
  <si>
    <t xml:space="preserve">SCP36272</t>
  </si>
  <si>
    <t xml:space="preserve">OSSA</t>
  </si>
  <si>
    <t xml:space="preserve">YVETTE</t>
  </si>
  <si>
    <t xml:space="preserve">SCP36367</t>
  </si>
  <si>
    <t xml:space="preserve">EKABI AWAH</t>
  </si>
  <si>
    <t xml:space="preserve">STANLEY</t>
  </si>
  <si>
    <t xml:space="preserve">SCP36407</t>
  </si>
  <si>
    <t xml:space="preserve">FATCHAK</t>
  </si>
  <si>
    <t xml:space="preserve">SCP36409</t>
  </si>
  <si>
    <t xml:space="preserve">ESSAM</t>
  </si>
  <si>
    <t xml:space="preserve">SCP36410</t>
  </si>
  <si>
    <t xml:space="preserve">BABE </t>
  </si>
  <si>
    <t xml:space="preserve">LIEE</t>
  </si>
  <si>
    <t xml:space="preserve">SCP36412</t>
  </si>
  <si>
    <t xml:space="preserve">MISSOUP</t>
  </si>
  <si>
    <t xml:space="preserve">JOEL</t>
  </si>
  <si>
    <t xml:space="preserve">SCP36467</t>
  </si>
  <si>
    <t xml:space="preserve">NDJENG</t>
  </si>
  <si>
    <t xml:space="preserve">SCP36468</t>
  </si>
  <si>
    <t xml:space="preserve">BIDJANGA</t>
  </si>
  <si>
    <t xml:space="preserve">SCP36474</t>
  </si>
  <si>
    <t xml:space="preserve">FOSSOH</t>
  </si>
  <si>
    <t xml:space="preserve">ALAIN</t>
  </si>
  <si>
    <t xml:space="preserve">SCP36475</t>
  </si>
  <si>
    <t xml:space="preserve">BEIDI</t>
  </si>
  <si>
    <t xml:space="preserve">SCP36476</t>
  </si>
  <si>
    <t xml:space="preserve">WANIE </t>
  </si>
  <si>
    <t xml:space="preserve">NDJIDDA</t>
  </si>
  <si>
    <t xml:space="preserve">SCP36477</t>
  </si>
  <si>
    <t xml:space="preserve">WANGBA SIGUIBELE</t>
  </si>
  <si>
    <t xml:space="preserve">HERCULE</t>
  </si>
  <si>
    <t xml:space="preserve">SCP36478</t>
  </si>
  <si>
    <t xml:space="preserve">BOGMIS</t>
  </si>
  <si>
    <t xml:space="preserve">FILS VICTORIN</t>
  </si>
  <si>
    <t xml:space="preserve">SCP36479</t>
  </si>
  <si>
    <t xml:space="preserve">FAH</t>
  </si>
  <si>
    <t xml:space="preserve">LOPEZ</t>
  </si>
  <si>
    <t xml:space="preserve">SCP36480</t>
  </si>
  <si>
    <t xml:space="preserve">NTOMB NTOMB</t>
  </si>
  <si>
    <t xml:space="preserve">SIMON P</t>
  </si>
  <si>
    <t xml:space="preserve">SCP36487</t>
  </si>
  <si>
    <t xml:space="preserve">JUMKWA NGANGE</t>
  </si>
  <si>
    <t xml:space="preserve">SCP36488</t>
  </si>
  <si>
    <t xml:space="preserve">MOUSSA NDJIDDA</t>
  </si>
  <si>
    <t xml:space="preserve">SCP36489</t>
  </si>
  <si>
    <t xml:space="preserve">EDONGO</t>
  </si>
  <si>
    <t xml:space="preserve">RITHE</t>
  </si>
  <si>
    <t xml:space="preserve">SCP36560</t>
  </si>
  <si>
    <t xml:space="preserve">ENDENGUELE</t>
  </si>
  <si>
    <t xml:space="preserve">SCP36590</t>
  </si>
  <si>
    <t xml:space="preserve">NGON MBONGO TJONOCK</t>
  </si>
  <si>
    <t xml:space="preserve">ALICE</t>
  </si>
  <si>
    <t xml:space="preserve">SCP36612</t>
  </si>
  <si>
    <t xml:space="preserve">ABOUBAKAR</t>
  </si>
  <si>
    <t xml:space="preserve">SAID SANI</t>
  </si>
  <si>
    <t xml:space="preserve">SCP36655</t>
  </si>
  <si>
    <t xml:space="preserve">SCP36657</t>
  </si>
  <si>
    <t xml:space="preserve">MADJEU NIGUE</t>
  </si>
  <si>
    <t xml:space="preserve">STEPHANIE DELPHINE</t>
  </si>
  <si>
    <t xml:space="preserve">SCP36660</t>
  </si>
  <si>
    <t xml:space="preserve">MBUWIL</t>
  </si>
  <si>
    <t xml:space="preserve">KENNETH NGALLA</t>
  </si>
  <si>
    <t xml:space="preserve">SCP36661</t>
  </si>
  <si>
    <t xml:space="preserve">BADJODA</t>
  </si>
  <si>
    <t xml:space="preserve">SCP36663</t>
  </si>
  <si>
    <t xml:space="preserve">DJONDANG BOUBA</t>
  </si>
  <si>
    <t xml:space="preserve">SCP36664</t>
  </si>
  <si>
    <t xml:space="preserve">TEKELA</t>
  </si>
  <si>
    <t xml:space="preserve">SCP36665</t>
  </si>
  <si>
    <t xml:space="preserve">SHEY </t>
  </si>
  <si>
    <t xml:space="preserve">NGAN</t>
  </si>
  <si>
    <t xml:space="preserve">SCP36666</t>
  </si>
  <si>
    <t xml:space="preserve">NCHINDA</t>
  </si>
  <si>
    <t xml:space="preserve">FRANCIS BADJOFE</t>
  </si>
  <si>
    <t xml:space="preserve">SCP36667</t>
  </si>
  <si>
    <t xml:space="preserve">PAGOUO </t>
  </si>
  <si>
    <t xml:space="preserve">DJINGUI</t>
  </si>
  <si>
    <t xml:space="preserve">SCP36669</t>
  </si>
  <si>
    <t xml:space="preserve">NAAH</t>
  </si>
  <si>
    <t xml:space="preserve">SCP36670</t>
  </si>
  <si>
    <t xml:space="preserve">TANT0</t>
  </si>
  <si>
    <t xml:space="preserve">FRANCIS NFOR</t>
  </si>
  <si>
    <t xml:space="preserve">SCP36672</t>
  </si>
  <si>
    <t xml:space="preserve">SEINI </t>
  </si>
  <si>
    <t xml:space="preserve">WAPPUO</t>
  </si>
  <si>
    <t xml:space="preserve">SCP36673</t>
  </si>
  <si>
    <t xml:space="preserve">ALADOU YAKUBU</t>
  </si>
  <si>
    <t xml:space="preserve">NJINGTI</t>
  </si>
  <si>
    <t xml:space="preserve">SCP36674</t>
  </si>
  <si>
    <t xml:space="preserve">MOHO</t>
  </si>
  <si>
    <t xml:space="preserve">ALBERT SALA</t>
  </si>
  <si>
    <t xml:space="preserve">SCP36675</t>
  </si>
  <si>
    <t xml:space="preserve">DADA HADIZATOU</t>
  </si>
  <si>
    <t xml:space="preserve">YAKUBU</t>
  </si>
  <si>
    <t xml:space="preserve">SCP36677</t>
  </si>
  <si>
    <t xml:space="preserve">KEDE ANDELA</t>
  </si>
  <si>
    <t xml:space="preserve">BERNADIN</t>
  </si>
  <si>
    <t xml:space="preserve">SCP36678</t>
  </si>
  <si>
    <t xml:space="preserve">WONG</t>
  </si>
  <si>
    <t xml:space="preserve">SARAI</t>
  </si>
  <si>
    <t xml:space="preserve">SCP36695</t>
  </si>
  <si>
    <t xml:space="preserve">TAMFU TANGWA</t>
  </si>
  <si>
    <t xml:space="preserve">SCP36696</t>
  </si>
  <si>
    <t xml:space="preserve">SAIDOU </t>
  </si>
  <si>
    <t xml:space="preserve">SCP36697</t>
  </si>
  <si>
    <t xml:space="preserve">ZEBEDE TAWAH</t>
  </si>
  <si>
    <t xml:space="preserve">SCP36698</t>
  </si>
  <si>
    <t xml:space="preserve">NDESSI EWANGUE</t>
  </si>
  <si>
    <t xml:space="preserve">JACQUES EBENEZER</t>
  </si>
  <si>
    <t xml:space="preserve">SCP36700</t>
  </si>
  <si>
    <t xml:space="preserve">KONGNYU </t>
  </si>
  <si>
    <t xml:space="preserve">JULIUS NDUKONG</t>
  </si>
  <si>
    <t xml:space="preserve">SCP36701</t>
  </si>
  <si>
    <t xml:space="preserve">KIMBI </t>
  </si>
  <si>
    <t xml:space="preserve">KILLIAN KIPUA</t>
  </si>
  <si>
    <t xml:space="preserve">SCP36705</t>
  </si>
  <si>
    <t xml:space="preserve">FEUZEU</t>
  </si>
  <si>
    <t xml:space="preserve">RAOUL CONSTANT</t>
  </si>
  <si>
    <t xml:space="preserve">SCP36708</t>
  </si>
  <si>
    <t xml:space="preserve">EKOLLO</t>
  </si>
  <si>
    <t xml:space="preserve">SCP36710</t>
  </si>
  <si>
    <t xml:space="preserve">DJOUMESSI</t>
  </si>
  <si>
    <t xml:space="preserve">SCP36711</t>
  </si>
  <si>
    <t xml:space="preserve">CHAPU</t>
  </si>
  <si>
    <t xml:space="preserve">ISAAC MBUNA</t>
  </si>
  <si>
    <t xml:space="preserve">SCP36713</t>
  </si>
  <si>
    <t xml:space="preserve">BAPODAK</t>
  </si>
  <si>
    <t xml:space="preserve">SCP36714</t>
  </si>
  <si>
    <t xml:space="preserve">ANAMBA</t>
  </si>
  <si>
    <t xml:space="preserve">LUCIA</t>
  </si>
  <si>
    <t xml:space="preserve">SCP36715</t>
  </si>
  <si>
    <t xml:space="preserve">ARRY NGWAYI</t>
  </si>
  <si>
    <t xml:space="preserve">SCP36717</t>
  </si>
  <si>
    <t xml:space="preserve">EMIME</t>
  </si>
  <si>
    <t xml:space="preserve">SCP36718</t>
  </si>
  <si>
    <t xml:space="preserve">MABOA MOUBANDJE</t>
  </si>
  <si>
    <t xml:space="preserve">IRENE VIVIANE</t>
  </si>
  <si>
    <t xml:space="preserve">SCP36719</t>
  </si>
  <si>
    <t xml:space="preserve">FEULEZEU</t>
  </si>
  <si>
    <t xml:space="preserve">SCP36927</t>
  </si>
  <si>
    <t xml:space="preserve">NGUETE</t>
  </si>
  <si>
    <t xml:space="preserve">MARGUERITE BERTHE</t>
  </si>
  <si>
    <t xml:space="preserve">SCP37071</t>
  </si>
  <si>
    <t xml:space="preserve">NEMBO</t>
  </si>
  <si>
    <t xml:space="preserve">WALTERS</t>
  </si>
  <si>
    <t xml:space="preserve">SCP37072</t>
  </si>
  <si>
    <t xml:space="preserve">REMY ENEIKEH</t>
  </si>
  <si>
    <t xml:space="preserve">AJEAKOH</t>
  </si>
  <si>
    <t xml:space="preserve">SCP37074</t>
  </si>
  <si>
    <t xml:space="preserve">SILLO</t>
  </si>
  <si>
    <t xml:space="preserve">EMILE ALBERT</t>
  </si>
  <si>
    <t xml:space="preserve">SCP37075</t>
  </si>
  <si>
    <t xml:space="preserve">NKO</t>
  </si>
  <si>
    <t xml:space="preserve">SIMON BOUNARD</t>
  </si>
  <si>
    <t xml:space="preserve">SCP37078</t>
  </si>
  <si>
    <t xml:space="preserve">MBANG</t>
  </si>
  <si>
    <t xml:space="preserve">SYLVIE SALOME</t>
  </si>
  <si>
    <t xml:space="preserve">SCP37079</t>
  </si>
  <si>
    <t xml:space="preserve">ELOUNDOU NKOA</t>
  </si>
  <si>
    <t xml:space="preserve">JOSEPH MARTIAL</t>
  </si>
  <si>
    <t xml:space="preserve">SCP37080</t>
  </si>
  <si>
    <t xml:space="preserve">PAUL PATRICE</t>
  </si>
  <si>
    <t xml:space="preserve">SCP37081</t>
  </si>
  <si>
    <t xml:space="preserve">KIDIBOI</t>
  </si>
  <si>
    <t xml:space="preserve">SCHOLASTIQUE</t>
  </si>
  <si>
    <t xml:space="preserve">SCP37082</t>
  </si>
  <si>
    <t xml:space="preserve">SANDA</t>
  </si>
  <si>
    <t xml:space="preserve">SEVERINE</t>
  </si>
  <si>
    <t xml:space="preserve">SCP37083</t>
  </si>
  <si>
    <t xml:space="preserve">NGALA ABUBAKAR</t>
  </si>
  <si>
    <t xml:space="preserve">KONGNYI</t>
  </si>
  <si>
    <t xml:space="preserve">SCP37086</t>
  </si>
  <si>
    <t xml:space="preserve">KIMOH</t>
  </si>
  <si>
    <t xml:space="preserve">AUSTINE KONGNYU</t>
  </si>
  <si>
    <t xml:space="preserve">SCP37087</t>
  </si>
  <si>
    <t xml:space="preserve">WADIEBE</t>
  </si>
  <si>
    <t xml:space="preserve">SCP37088</t>
  </si>
  <si>
    <t xml:space="preserve">JULIUS FAI</t>
  </si>
  <si>
    <t xml:space="preserve">MFOR</t>
  </si>
  <si>
    <t xml:space="preserve">SCP37089</t>
  </si>
  <si>
    <t xml:space="preserve">NJONG</t>
  </si>
  <si>
    <t xml:space="preserve">ERNESTINE KILANG</t>
  </si>
  <si>
    <t xml:space="preserve">SCP37091</t>
  </si>
  <si>
    <t xml:space="preserve">AMADOU</t>
  </si>
  <si>
    <t xml:space="preserve">SCP37092</t>
  </si>
  <si>
    <t xml:space="preserve">ZOLI</t>
  </si>
  <si>
    <t xml:space="preserve">SCP37094</t>
  </si>
  <si>
    <t xml:space="preserve">TATA</t>
  </si>
  <si>
    <t xml:space="preserve">CONFIDENCE</t>
  </si>
  <si>
    <t xml:space="preserve">SCP37098</t>
  </si>
  <si>
    <t xml:space="preserve">TCHEMANGA</t>
  </si>
  <si>
    <t xml:space="preserve">SCP37099</t>
  </si>
  <si>
    <t xml:space="preserve">BIHOLONG</t>
  </si>
  <si>
    <t xml:space="preserve">BERNARD DIEUDONNE</t>
  </si>
  <si>
    <t xml:space="preserve">SCP37100</t>
  </si>
  <si>
    <t xml:space="preserve">DAMO</t>
  </si>
  <si>
    <t xml:space="preserve">SCP37101</t>
  </si>
  <si>
    <t xml:space="preserve">SCP37102</t>
  </si>
  <si>
    <t xml:space="preserve">ZINTCHEM A BESSENG</t>
  </si>
  <si>
    <t xml:space="preserve">MARIE LUCRAISSE</t>
  </si>
  <si>
    <t xml:space="preserve">SCP37104</t>
  </si>
  <si>
    <t xml:space="preserve">ROLAND FINYA</t>
  </si>
  <si>
    <t xml:space="preserve">SCP37105</t>
  </si>
  <si>
    <t xml:space="preserve">BIAKOLO</t>
  </si>
  <si>
    <t xml:space="preserve">ARMAND SIMEON II</t>
  </si>
  <si>
    <t xml:space="preserve">SCP37106</t>
  </si>
  <si>
    <t xml:space="preserve">SCP37109</t>
  </si>
  <si>
    <t xml:space="preserve">AKEULIFACK EPSE TANENGOU</t>
  </si>
  <si>
    <t xml:space="preserve">MARIE BERTILLE</t>
  </si>
  <si>
    <t xml:space="preserve">SCP37110</t>
  </si>
  <si>
    <t xml:space="preserve">ROLAND WINBA</t>
  </si>
  <si>
    <t xml:space="preserve">SCP37112</t>
  </si>
  <si>
    <t xml:space="preserve">NDOUMA</t>
  </si>
  <si>
    <t xml:space="preserve">SCP37113</t>
  </si>
  <si>
    <t xml:space="preserve">NGWANG</t>
  </si>
  <si>
    <t xml:space="preserve">JULIUS NDI</t>
  </si>
  <si>
    <t xml:space="preserve">SCP37114</t>
  </si>
  <si>
    <t xml:space="preserve">TALIKONG</t>
  </si>
  <si>
    <t xml:space="preserve">MARCELINE MINJI</t>
  </si>
  <si>
    <t xml:space="preserve">SCP37115</t>
  </si>
  <si>
    <t xml:space="preserve">GIMNJOH</t>
  </si>
  <si>
    <t xml:space="preserve">GLORY MUMA</t>
  </si>
  <si>
    <t xml:space="preserve">SCP37116</t>
  </si>
  <si>
    <t xml:space="preserve">GIWE</t>
  </si>
  <si>
    <t xml:space="preserve">FLORENCE TATA</t>
  </si>
  <si>
    <t xml:space="preserve">SCP37117</t>
  </si>
  <si>
    <t xml:space="preserve">SHEY</t>
  </si>
  <si>
    <t xml:space="preserve">SCP37118</t>
  </si>
  <si>
    <t xml:space="preserve">KITIMA MAKALO</t>
  </si>
  <si>
    <t xml:space="preserve">MARIE CHARLOTTE</t>
  </si>
  <si>
    <t xml:space="preserve">SCP37119</t>
  </si>
  <si>
    <t xml:space="preserve">GHOMANI EPSE NYAMSI</t>
  </si>
  <si>
    <t xml:space="preserve">BEATRICE MARIE FLAURE</t>
  </si>
  <si>
    <t xml:space="preserve">SCP37121</t>
  </si>
  <si>
    <t xml:space="preserve">MOOG DIBOUMBA</t>
  </si>
  <si>
    <t xml:space="preserve">YVETTE PULCHERIE</t>
  </si>
  <si>
    <t xml:space="preserve">SCP37122</t>
  </si>
  <si>
    <t xml:space="preserve">NYETT</t>
  </si>
  <si>
    <t xml:space="preserve">CHRISTIAN DESIRE</t>
  </si>
  <si>
    <t xml:space="preserve">SCP37123</t>
  </si>
  <si>
    <t xml:space="preserve">NGO OUM</t>
  </si>
  <si>
    <t xml:space="preserve">SCP37124</t>
  </si>
  <si>
    <t xml:space="preserve">EKEME</t>
  </si>
  <si>
    <t xml:space="preserve">ERNEST FRANCIS</t>
  </si>
  <si>
    <t xml:space="preserve">SCP37125</t>
  </si>
  <si>
    <t xml:space="preserve">NKOUANGA NDJENDJE</t>
  </si>
  <si>
    <t xml:space="preserve">SCP37126</t>
  </si>
  <si>
    <t xml:space="preserve">AYISSI EBENE</t>
  </si>
  <si>
    <t xml:space="preserve">MARTHE VIRGINIE</t>
  </si>
  <si>
    <t xml:space="preserve">SCP37127</t>
  </si>
  <si>
    <t xml:space="preserve">BESSONG</t>
  </si>
  <si>
    <t xml:space="preserve">SCP37128</t>
  </si>
  <si>
    <t xml:space="preserve">EWOM PEKA</t>
  </si>
  <si>
    <t xml:space="preserve">SCP37129</t>
  </si>
  <si>
    <t xml:space="preserve">PALAI</t>
  </si>
  <si>
    <t xml:space="preserve">RAPHAEL</t>
  </si>
  <si>
    <t xml:space="preserve">SCP37130</t>
  </si>
  <si>
    <t xml:space="preserve">MOUTAPAM EDOUKE</t>
  </si>
  <si>
    <t xml:space="preserve">SCP37132</t>
  </si>
  <si>
    <t xml:space="preserve">JENWEN YUTEH</t>
  </si>
  <si>
    <t xml:space="preserve">SCP37133</t>
  </si>
  <si>
    <t xml:space="preserve">EBENDJE NANG</t>
  </si>
  <si>
    <t xml:space="preserve">SCP37134</t>
  </si>
  <si>
    <t xml:space="preserve">BAMON</t>
  </si>
  <si>
    <t xml:space="preserve">SCP37137</t>
  </si>
  <si>
    <t xml:space="preserve">HENRY KONFOR</t>
  </si>
  <si>
    <t xml:space="preserve">SCP37138</t>
  </si>
  <si>
    <t xml:space="preserve">TAKWA SHUYEH</t>
  </si>
  <si>
    <t xml:space="preserve">SCP37139</t>
  </si>
  <si>
    <t xml:space="preserve">BETEBE</t>
  </si>
  <si>
    <t xml:space="preserve">SCP37141</t>
  </si>
  <si>
    <t xml:space="preserve">ZIMO NGUETSOP</t>
  </si>
  <si>
    <t xml:space="preserve">ERIC SYLVAIN</t>
  </si>
  <si>
    <t xml:space="preserve">SCP37142</t>
  </si>
  <si>
    <t xml:space="preserve">TANGWA</t>
  </si>
  <si>
    <t xml:space="preserve">MATILDA MBOCHE</t>
  </si>
  <si>
    <t xml:space="preserve">SCP37143</t>
  </si>
  <si>
    <t xml:space="preserve">ALOUIS MWAMBO</t>
  </si>
  <si>
    <t xml:space="preserve">NGALE</t>
  </si>
  <si>
    <t xml:space="preserve">SCP37144</t>
  </si>
  <si>
    <t xml:space="preserve">FOUEGAP EPSE NGUEKENG</t>
  </si>
  <si>
    <t xml:space="preserve">JOSEPHINE CORRIZE</t>
  </si>
  <si>
    <t xml:space="preserve">SCP37145</t>
  </si>
  <si>
    <t xml:space="preserve">DANRA</t>
  </si>
  <si>
    <t xml:space="preserve">SCP37146</t>
  </si>
  <si>
    <t xml:space="preserve">ESSACK</t>
  </si>
  <si>
    <t xml:space="preserve">JACQUELINE ROSE</t>
  </si>
  <si>
    <t xml:space="preserve">SCP37147</t>
  </si>
  <si>
    <t xml:space="preserve">KINYAGE</t>
  </si>
  <si>
    <t xml:space="preserve">SCP37148</t>
  </si>
  <si>
    <t xml:space="preserve">KELEKE BEAS EPSE MOUNIF</t>
  </si>
  <si>
    <t xml:space="preserve">SCP37149</t>
  </si>
  <si>
    <t xml:space="preserve">EBONE</t>
  </si>
  <si>
    <t xml:space="preserve">SCP37151</t>
  </si>
  <si>
    <t xml:space="preserve">ANDIN</t>
  </si>
  <si>
    <t xml:space="preserve">EDITH MUSI</t>
  </si>
  <si>
    <t xml:space="preserve">SCP37152</t>
  </si>
  <si>
    <t xml:space="preserve">SCP37153</t>
  </si>
  <si>
    <t xml:space="preserve">DIN</t>
  </si>
  <si>
    <t xml:space="preserve">GERMAINE</t>
  </si>
  <si>
    <t xml:space="preserve">SCP37155</t>
  </si>
  <si>
    <t xml:space="preserve">WENDJA EPSE EKANDJOU</t>
  </si>
  <si>
    <t xml:space="preserve">CLAUDINE</t>
  </si>
  <si>
    <t xml:space="preserve">SCP37156</t>
  </si>
  <si>
    <t xml:space="preserve">SOUDJO</t>
  </si>
  <si>
    <t xml:space="preserve">SCP37157</t>
  </si>
  <si>
    <t xml:space="preserve">KONGYU</t>
  </si>
  <si>
    <t xml:space="preserve">SCP37158</t>
  </si>
  <si>
    <t xml:space="preserve">NGUE</t>
  </si>
  <si>
    <t xml:space="preserve">SADRACK JACQUES</t>
  </si>
  <si>
    <t xml:space="preserve">SCP37159</t>
  </si>
  <si>
    <t xml:space="preserve">BIP</t>
  </si>
  <si>
    <t xml:space="preserve">LOVELINE</t>
  </si>
  <si>
    <t xml:space="preserve">SCP37160</t>
  </si>
  <si>
    <t xml:space="preserve">MAINTEMWA</t>
  </si>
  <si>
    <t xml:space="preserve">SCP37161</t>
  </si>
  <si>
    <t xml:space="preserve">EBONGUE EYOUM</t>
  </si>
  <si>
    <t xml:space="preserve">SCP37162</t>
  </si>
  <si>
    <t xml:space="preserve">ATOUGOU MVONDO</t>
  </si>
  <si>
    <t xml:space="preserve">SCP37167</t>
  </si>
  <si>
    <t xml:space="preserve">BERAH</t>
  </si>
  <si>
    <t xml:space="preserve">AMINA A MOUZON</t>
  </si>
  <si>
    <t xml:space="preserve">SCP37168</t>
  </si>
  <si>
    <t xml:space="preserve">ELOKA DIN</t>
  </si>
  <si>
    <t xml:space="preserve">ROSINE</t>
  </si>
  <si>
    <t xml:space="preserve">SCP37169</t>
  </si>
  <si>
    <t xml:space="preserve">ELIAS MONIKA</t>
  </si>
  <si>
    <t xml:space="preserve">SCP37175</t>
  </si>
  <si>
    <t xml:space="preserve">ANYEBE</t>
  </si>
  <si>
    <t xml:space="preserve">HEDWIGE YOLANDE</t>
  </si>
  <si>
    <t xml:space="preserve">SCP37291</t>
  </si>
  <si>
    <t xml:space="preserve">TCHIENKOUA</t>
  </si>
  <si>
    <t xml:space="preserve">BLAISE PASCAL</t>
  </si>
  <si>
    <t xml:space="preserve">SCP37292</t>
  </si>
  <si>
    <t xml:space="preserve">MENG MEKINDA</t>
  </si>
  <si>
    <t xml:space="preserve">ROBERT CHRETIEN</t>
  </si>
  <si>
    <t xml:space="preserve">SCP37293</t>
  </si>
  <si>
    <t xml:space="preserve">NGWAN</t>
  </si>
  <si>
    <t xml:space="preserve">SCP37296</t>
  </si>
  <si>
    <t xml:space="preserve">SCP37297</t>
  </si>
  <si>
    <t xml:space="preserve">NDANGA MBELE</t>
  </si>
  <si>
    <t xml:space="preserve">SCP37298</t>
  </si>
  <si>
    <t xml:space="preserve">TEYTSA NDONDJIO</t>
  </si>
  <si>
    <t xml:space="preserve">ELODIE</t>
  </si>
  <si>
    <t xml:space="preserve">SCP37299</t>
  </si>
  <si>
    <t xml:space="preserve">BENGONO MFEGUE</t>
  </si>
  <si>
    <t xml:space="preserve">SCP37301</t>
  </si>
  <si>
    <t xml:space="preserve">TSOGO</t>
  </si>
  <si>
    <t xml:space="preserve">ANNE MARIE</t>
  </si>
  <si>
    <t xml:space="preserve">SCP37302</t>
  </si>
  <si>
    <t xml:space="preserve">GUEUMEVE NANGUEU</t>
  </si>
  <si>
    <t xml:space="preserve">SCP37305</t>
  </si>
  <si>
    <t xml:space="preserve">YUGIH</t>
  </si>
  <si>
    <t xml:space="preserve">QUEANTA NDZINJAP</t>
  </si>
  <si>
    <t xml:space="preserve">SCP37306</t>
  </si>
  <si>
    <t xml:space="preserve">TEMGOUA</t>
  </si>
  <si>
    <t xml:space="preserve">CYRILLE ROGER</t>
  </si>
  <si>
    <t xml:space="preserve">SCP37308</t>
  </si>
  <si>
    <t xml:space="preserve">OBEN ARREY</t>
  </si>
  <si>
    <t xml:space="preserve">SCP37309</t>
  </si>
  <si>
    <t xml:space="preserve">BIANAGA</t>
  </si>
  <si>
    <t xml:space="preserve">HONORE  HARLINDE</t>
  </si>
  <si>
    <t xml:space="preserve">SCP37310</t>
  </si>
  <si>
    <t xml:space="preserve">ALI GRACE</t>
  </si>
  <si>
    <t xml:space="preserve">NKFUNJI</t>
  </si>
  <si>
    <t xml:space="preserve">SCP37311</t>
  </si>
  <si>
    <t xml:space="preserve">ATENE ATEBA</t>
  </si>
  <si>
    <t xml:space="preserve">SERAPHINE PELAGIE</t>
  </si>
  <si>
    <t xml:space="preserve">SCP37312</t>
  </si>
  <si>
    <t xml:space="preserve">BA'ANA BENGONO</t>
  </si>
  <si>
    <t xml:space="preserve">MARIE SIDONIE</t>
  </si>
  <si>
    <t xml:space="preserve">SCP37314</t>
  </si>
  <si>
    <t xml:space="preserve">BALEP</t>
  </si>
  <si>
    <t xml:space="preserve">SCP37317</t>
  </si>
  <si>
    <t xml:space="preserve">BILONG</t>
  </si>
  <si>
    <t xml:space="preserve">SCP37319</t>
  </si>
  <si>
    <t xml:space="preserve">CHU ZIH</t>
  </si>
  <si>
    <t xml:space="preserve">CORNELIUS</t>
  </si>
  <si>
    <t xml:space="preserve">SCP37321</t>
  </si>
  <si>
    <t xml:space="preserve">EYENGA BIWOLE</t>
  </si>
  <si>
    <t xml:space="preserve">FLORENCE</t>
  </si>
  <si>
    <t xml:space="preserve">SCP37322</t>
  </si>
  <si>
    <t xml:space="preserve">OLIVER</t>
  </si>
  <si>
    <t xml:space="preserve">FAI</t>
  </si>
  <si>
    <t xml:space="preserve">SCP37323</t>
  </si>
  <si>
    <t xml:space="preserve">DENIS JEAN</t>
  </si>
  <si>
    <t xml:space="preserve">SCP37325</t>
  </si>
  <si>
    <t xml:space="preserve">DAIDANDI</t>
  </si>
  <si>
    <t xml:space="preserve">DJORANDI</t>
  </si>
  <si>
    <t xml:space="preserve">SCP37326</t>
  </si>
  <si>
    <t xml:space="preserve">GAN</t>
  </si>
  <si>
    <t xml:space="preserve">GEORGES EMMANUEL</t>
  </si>
  <si>
    <t xml:space="preserve">SCP37327</t>
  </si>
  <si>
    <t xml:space="preserve">ALI ERNEST</t>
  </si>
  <si>
    <t xml:space="preserve">SCP37328</t>
  </si>
  <si>
    <t xml:space="preserve">HIOL HINYEMB</t>
  </si>
  <si>
    <t xml:space="preserve">SCP37330</t>
  </si>
  <si>
    <t xml:space="preserve">KUHBI</t>
  </si>
  <si>
    <t xml:space="preserve">LILIAN MBULI</t>
  </si>
  <si>
    <t xml:space="preserve">SCP37331</t>
  </si>
  <si>
    <t xml:space="preserve">KWENGA EPSE NGASSA</t>
  </si>
  <si>
    <t xml:space="preserve">SCP37332</t>
  </si>
  <si>
    <t xml:space="preserve">LEPOUI</t>
  </si>
  <si>
    <t xml:space="preserve">SCP37334</t>
  </si>
  <si>
    <t xml:space="preserve">MABEN BIDIAS</t>
  </si>
  <si>
    <t xml:space="preserve">CHARLY FELICITE</t>
  </si>
  <si>
    <t xml:space="preserve">SCP37335</t>
  </si>
  <si>
    <t xml:space="preserve">MADANG</t>
  </si>
  <si>
    <t xml:space="preserve">CLARISSE</t>
  </si>
  <si>
    <t xml:space="preserve">SCP37337</t>
  </si>
  <si>
    <t xml:space="preserve">MASSENG MA NDEBI</t>
  </si>
  <si>
    <t xml:space="preserve">CYRILLE</t>
  </si>
  <si>
    <t xml:space="preserve">SCP37338</t>
  </si>
  <si>
    <t xml:space="preserve">MARTHA YENEH</t>
  </si>
  <si>
    <t xml:space="preserve">SCP37339</t>
  </si>
  <si>
    <t xml:space="preserve">MEKOK ME POSS</t>
  </si>
  <si>
    <t xml:space="preserve">SCP37345</t>
  </si>
  <si>
    <t xml:space="preserve">MPOUNDOU</t>
  </si>
  <si>
    <t xml:space="preserve">JOSEPH BLAISE</t>
  </si>
  <si>
    <t xml:space="preserve">SCP37346</t>
  </si>
  <si>
    <t xml:space="preserve">NARMAI</t>
  </si>
  <si>
    <t xml:space="preserve">SALOMON</t>
  </si>
  <si>
    <t xml:space="preserve">SCP37347</t>
  </si>
  <si>
    <t xml:space="preserve">NDI</t>
  </si>
  <si>
    <t xml:space="preserve">SCP37349</t>
  </si>
  <si>
    <t xml:space="preserve">NFON</t>
  </si>
  <si>
    <t xml:space="preserve">YOHNANES JUA</t>
  </si>
  <si>
    <t xml:space="preserve">SCP37350</t>
  </si>
  <si>
    <t xml:space="preserve">NGAZACK</t>
  </si>
  <si>
    <t xml:space="preserve">JULIUS</t>
  </si>
  <si>
    <t xml:space="preserve">SCP37352</t>
  </si>
  <si>
    <t xml:space="preserve">NGO BASSI</t>
  </si>
  <si>
    <t xml:space="preserve">SCP37353</t>
  </si>
  <si>
    <t xml:space="preserve">NGO YAMBEN</t>
  </si>
  <si>
    <t xml:space="preserve">SCP37354</t>
  </si>
  <si>
    <t xml:space="preserve">NGOMBANG</t>
  </si>
  <si>
    <t xml:space="preserve">SCP37355</t>
  </si>
  <si>
    <t xml:space="preserve">NJINGNTI</t>
  </si>
  <si>
    <t xml:space="preserve">KEVIN</t>
  </si>
  <si>
    <t xml:space="preserve">SCP37356</t>
  </si>
  <si>
    <t xml:space="preserve">NKAINSA</t>
  </si>
  <si>
    <t xml:space="preserve">SCP37357</t>
  </si>
  <si>
    <t xml:space="preserve">NKEMBE</t>
  </si>
  <si>
    <t xml:space="preserve">SCP37360</t>
  </si>
  <si>
    <t xml:space="preserve">NSAMA</t>
  </si>
  <si>
    <t xml:space="preserve">GERALDINE</t>
  </si>
  <si>
    <t xml:space="preserve">SCP37361</t>
  </si>
  <si>
    <t xml:space="preserve">NTSO</t>
  </si>
  <si>
    <t xml:space="preserve">FABIEN GEORGES</t>
  </si>
  <si>
    <t xml:space="preserve">SCP37362</t>
  </si>
  <si>
    <t xml:space="preserve">NTONGA</t>
  </si>
  <si>
    <t xml:space="preserve">SATURNIN</t>
  </si>
  <si>
    <t xml:space="preserve">SCP37363</t>
  </si>
  <si>
    <t xml:space="preserve">NZIBA NKOUADO</t>
  </si>
  <si>
    <t xml:space="preserve">SCP37364</t>
  </si>
  <si>
    <t xml:space="preserve">ONANA PIPPA</t>
  </si>
  <si>
    <t xml:space="preserve">NARCISSE EDWIGE</t>
  </si>
  <si>
    <t xml:space="preserve">SCP37366</t>
  </si>
  <si>
    <t xml:space="preserve">OVANDJA ABENGUE</t>
  </si>
  <si>
    <t xml:space="preserve">SCP37367</t>
  </si>
  <si>
    <t xml:space="preserve">OWE</t>
  </si>
  <si>
    <t xml:space="preserve">SCP37371</t>
  </si>
  <si>
    <t xml:space="preserve">TANYU</t>
  </si>
  <si>
    <t xml:space="preserve">SCP37372</t>
  </si>
  <si>
    <t xml:space="preserve">TCHECANGWOU</t>
  </si>
  <si>
    <t xml:space="preserve">ANNETTE FRANCOISE</t>
  </si>
  <si>
    <t xml:space="preserve">SCP37373</t>
  </si>
  <si>
    <t xml:space="preserve">TROBLE</t>
  </si>
  <si>
    <t xml:space="preserve">BERNARD BERINYUH</t>
  </si>
  <si>
    <t xml:space="preserve">SCP37375</t>
  </si>
  <si>
    <t xml:space="preserve">YAMSOU</t>
  </si>
  <si>
    <t xml:space="preserve">SCP37376</t>
  </si>
  <si>
    <t xml:space="preserve">TERGU BLISS</t>
  </si>
  <si>
    <t xml:space="preserve">ALABO</t>
  </si>
  <si>
    <t xml:space="preserve">SCP37429</t>
  </si>
  <si>
    <t xml:space="preserve">EONE NJIKY</t>
  </si>
  <si>
    <t xml:space="preserve">SCP37639</t>
  </si>
  <si>
    <t xml:space="preserve">ANABA</t>
  </si>
  <si>
    <t xml:space="preserve">ANICET OLIVIER</t>
  </si>
  <si>
    <t xml:space="preserve">SCP37640</t>
  </si>
  <si>
    <t xml:space="preserve">BASSANGUEN BA SACK</t>
  </si>
  <si>
    <t xml:space="preserve">SCP37641</t>
  </si>
  <si>
    <t xml:space="preserve">MBEL</t>
  </si>
  <si>
    <t xml:space="preserve">SCP37642</t>
  </si>
  <si>
    <t xml:space="preserve">BELNOUN</t>
  </si>
  <si>
    <t xml:space="preserve">PIERRE-YVES</t>
  </si>
  <si>
    <t xml:space="preserve">SCP37643</t>
  </si>
  <si>
    <t xml:space="preserve">CHEUFOUET LEKANE</t>
  </si>
  <si>
    <t xml:space="preserve">ACHILLE DONALD</t>
  </si>
  <si>
    <t xml:space="preserve">SCP37645</t>
  </si>
  <si>
    <t xml:space="preserve">JEAN MARIE CYRANO</t>
  </si>
  <si>
    <t xml:space="preserve">SCP37646</t>
  </si>
  <si>
    <t xml:space="preserve">MBE</t>
  </si>
  <si>
    <t xml:space="preserve">RICHARD KILA</t>
  </si>
  <si>
    <t xml:space="preserve">SCP37647</t>
  </si>
  <si>
    <t xml:space="preserve">PATRICK NKOHAWA</t>
  </si>
  <si>
    <t xml:space="preserve">SCP37648</t>
  </si>
  <si>
    <t xml:space="preserve">ONDOA BIYE</t>
  </si>
  <si>
    <t xml:space="preserve">SCP37649</t>
  </si>
  <si>
    <t xml:space="preserve">NTAKA</t>
  </si>
  <si>
    <t xml:space="preserve">SCP37650</t>
  </si>
  <si>
    <t xml:space="preserve">TANYI</t>
  </si>
  <si>
    <t xml:space="preserve">CLETUS</t>
  </si>
  <si>
    <t xml:space="preserve">SCP37776</t>
  </si>
  <si>
    <t xml:space="preserve">NGUEUKO NOUMI</t>
  </si>
  <si>
    <t xml:space="preserve">MAXIMILEN</t>
  </si>
  <si>
    <t xml:space="preserve">SCP37788</t>
  </si>
  <si>
    <t xml:space="preserve">TELEP TELEP</t>
  </si>
  <si>
    <t xml:space="preserve">SCP37790</t>
  </si>
  <si>
    <t xml:space="preserve">AWANDE</t>
  </si>
  <si>
    <t xml:space="preserve">ISAIAL BARA</t>
  </si>
  <si>
    <t xml:space="preserve">SCP37808</t>
  </si>
  <si>
    <t xml:space="preserve">NSANGOU NJOYA</t>
  </si>
  <si>
    <t xml:space="preserve">ILIASSOU</t>
  </si>
  <si>
    <t xml:space="preserve">SCP37847</t>
  </si>
  <si>
    <t xml:space="preserve">NYAKE</t>
  </si>
  <si>
    <t xml:space="preserve">SCP38000</t>
  </si>
  <si>
    <t xml:space="preserve">SCP38001</t>
  </si>
  <si>
    <t xml:space="preserve">MBALLA</t>
  </si>
  <si>
    <t xml:space="preserve">VICKY GISELE</t>
  </si>
  <si>
    <t xml:space="preserve">SCP38002</t>
  </si>
  <si>
    <t xml:space="preserve">INCHANG</t>
  </si>
  <si>
    <t xml:space="preserve">BERTRAND ANDEH</t>
  </si>
  <si>
    <t xml:space="preserve">SCP38003</t>
  </si>
  <si>
    <t xml:space="preserve">YUNIWO</t>
  </si>
  <si>
    <t xml:space="preserve">BEATRICE MBIBU</t>
  </si>
  <si>
    <t xml:space="preserve">SCP38005</t>
  </si>
  <si>
    <t xml:space="preserve">LEONID</t>
  </si>
  <si>
    <t xml:space="preserve">BREJNEV EBOLO</t>
  </si>
  <si>
    <t xml:space="preserve">SCP38007</t>
  </si>
  <si>
    <t xml:space="preserve">TONGSI EPSE NGUEUKAM</t>
  </si>
  <si>
    <t xml:space="preserve">SCP38008</t>
  </si>
  <si>
    <t xml:space="preserve">BACHE</t>
  </si>
  <si>
    <t xml:space="preserve">MIRANDA AZI</t>
  </si>
  <si>
    <t xml:space="preserve">SCP38009</t>
  </si>
  <si>
    <t xml:space="preserve">OMENGUELE</t>
  </si>
  <si>
    <t xml:space="preserve">SCP38010</t>
  </si>
  <si>
    <t xml:space="preserve">EREP</t>
  </si>
  <si>
    <t xml:space="preserve">DANIEL DESIRE</t>
  </si>
  <si>
    <t xml:space="preserve">SCP38011</t>
  </si>
  <si>
    <t xml:space="preserve">NJIMBONG</t>
  </si>
  <si>
    <t xml:space="preserve">SCP38012</t>
  </si>
  <si>
    <t xml:space="preserve">MBOUTOU EBIANGNE</t>
  </si>
  <si>
    <t xml:space="preserve">JEAN BRILLANT</t>
  </si>
  <si>
    <t xml:space="preserve">SCP38013</t>
  </si>
  <si>
    <t xml:space="preserve">KOROH NDJON</t>
  </si>
  <si>
    <t xml:space="preserve">EVELYNE LAURE</t>
  </si>
  <si>
    <t xml:space="preserve">SCP38014</t>
  </si>
  <si>
    <t xml:space="preserve">MBEL MOUSSONGO</t>
  </si>
  <si>
    <t xml:space="preserve">BRUNO</t>
  </si>
  <si>
    <t xml:space="preserve">SCP38015</t>
  </si>
  <si>
    <t xml:space="preserve">NGO PALA</t>
  </si>
  <si>
    <t xml:space="preserve">MARIE JACQUELINE PULCHERIE</t>
  </si>
  <si>
    <t xml:space="preserve">SCP38016</t>
  </si>
  <si>
    <t xml:space="preserve">IBEG IBEG</t>
  </si>
  <si>
    <t xml:space="preserve">SCP38017</t>
  </si>
  <si>
    <t xml:space="preserve">NGOMBE</t>
  </si>
  <si>
    <t xml:space="preserve">MARTHE DEBORA</t>
  </si>
  <si>
    <t xml:space="preserve">SCP38019</t>
  </si>
  <si>
    <t xml:space="preserve">AFANE</t>
  </si>
  <si>
    <t xml:space="preserve">SCP38020</t>
  </si>
  <si>
    <t xml:space="preserve">BARE</t>
  </si>
  <si>
    <t xml:space="preserve">SCP38021</t>
  </si>
  <si>
    <t xml:space="preserve">VIANG ABEGA</t>
  </si>
  <si>
    <t xml:space="preserve">JEREMIE PATRICK</t>
  </si>
  <si>
    <t xml:space="preserve">SCP38022</t>
  </si>
  <si>
    <t xml:space="preserve">MIYEME MINE </t>
  </si>
  <si>
    <t xml:space="preserve">SCP38023</t>
  </si>
  <si>
    <t xml:space="preserve">DISSO DISSO</t>
  </si>
  <si>
    <t xml:space="preserve">ABEL AIME</t>
  </si>
  <si>
    <t xml:space="preserve">SCP38024</t>
  </si>
  <si>
    <t xml:space="preserve">NDONG</t>
  </si>
  <si>
    <t xml:space="preserve">RAPHAËL CHIA</t>
  </si>
  <si>
    <t xml:space="preserve">SCP38025</t>
  </si>
  <si>
    <t xml:space="preserve">ARREY</t>
  </si>
  <si>
    <t xml:space="preserve">DIEUDONNE EYONG</t>
  </si>
  <si>
    <t xml:space="preserve">SCP38084</t>
  </si>
  <si>
    <t xml:space="preserve">TCHEWA DJANKAM</t>
  </si>
  <si>
    <t xml:space="preserve">GRACE RAÏSSA</t>
  </si>
  <si>
    <t xml:space="preserve">SCP38154</t>
  </si>
  <si>
    <t xml:space="preserve">LEPANYE</t>
  </si>
  <si>
    <t xml:space="preserve">SCP38155</t>
  </si>
  <si>
    <t xml:space="preserve">NANG </t>
  </si>
  <si>
    <t xml:space="preserve">JOSEPH ZOBEL</t>
  </si>
  <si>
    <t xml:space="preserve">SCP38156</t>
  </si>
  <si>
    <t xml:space="preserve">ASSIGA </t>
  </si>
  <si>
    <t xml:space="preserve">ROGER JUNIOR</t>
  </si>
  <si>
    <t xml:space="preserve">SCP38159</t>
  </si>
  <si>
    <t xml:space="preserve">MILLONG DIBOUMBA</t>
  </si>
  <si>
    <t xml:space="preserve">FRANCOIS DIEUDONNE</t>
  </si>
  <si>
    <t xml:space="preserve">SCP38160</t>
  </si>
  <si>
    <t xml:space="preserve">TOKOTO</t>
  </si>
  <si>
    <t xml:space="preserve">JEAN BRUNO</t>
  </si>
  <si>
    <t xml:space="preserve">SCP38166</t>
  </si>
  <si>
    <t xml:space="preserve">KANA TONG</t>
  </si>
  <si>
    <t xml:space="preserve">SCP11125</t>
  </si>
  <si>
    <t xml:space="preserve">MOKOM</t>
  </si>
  <si>
    <t xml:space="preserve">SCP19027</t>
  </si>
  <si>
    <t xml:space="preserve">SIEWE</t>
  </si>
  <si>
    <t xml:space="preserve">SCP19200</t>
  </si>
  <si>
    <t xml:space="preserve">ESSAGA EPSE ONGOLO</t>
  </si>
  <si>
    <t xml:space="preserve">SUZANNE-VICT.</t>
  </si>
  <si>
    <t xml:space="preserve">SCP20552</t>
  </si>
  <si>
    <t xml:space="preserve">INGOM TCHEMI</t>
  </si>
  <si>
    <t xml:space="preserve">SCP26531</t>
  </si>
  <si>
    <t xml:space="preserve">ECHU</t>
  </si>
  <si>
    <t xml:space="preserve">SCP29500</t>
  </si>
  <si>
    <t xml:space="preserve">MOUAFFO</t>
  </si>
  <si>
    <t xml:space="preserve">SCP30492</t>
  </si>
  <si>
    <t xml:space="preserve">YOUALE</t>
  </si>
  <si>
    <t xml:space="preserve">SCP31752</t>
  </si>
  <si>
    <t xml:space="preserve">ZOLY ZABI</t>
  </si>
  <si>
    <t xml:space="preserve">SCP31813</t>
  </si>
  <si>
    <t xml:space="preserve">FEUJIO</t>
  </si>
  <si>
    <t xml:space="preserve">PAUL SELESTIN</t>
  </si>
  <si>
    <t xml:space="preserve">SCP32214</t>
  </si>
  <si>
    <t xml:space="preserve">ESSISSIMA</t>
  </si>
  <si>
    <t xml:space="preserve">SCP32352</t>
  </si>
  <si>
    <t xml:space="preserve">BONGANG</t>
  </si>
  <si>
    <t xml:space="preserve">SCP32383</t>
  </si>
  <si>
    <t xml:space="preserve">NJOKWE</t>
  </si>
  <si>
    <t xml:space="preserve">SCP33433</t>
  </si>
  <si>
    <t xml:space="preserve">MBI</t>
  </si>
  <si>
    <t xml:space="preserve">CHRISTOPHER</t>
  </si>
  <si>
    <t xml:space="preserve">SCP33994</t>
  </si>
  <si>
    <t xml:space="preserve">ELANGA EMANE</t>
  </si>
  <si>
    <t xml:space="preserve">SCP33997</t>
  </si>
  <si>
    <t xml:space="preserve">WONYOU</t>
  </si>
  <si>
    <t xml:space="preserve">SIMON-PIERRE</t>
  </si>
  <si>
    <t xml:space="preserve">SCP33999</t>
  </si>
  <si>
    <t xml:space="preserve">NJANGA PENDAH</t>
  </si>
  <si>
    <t xml:space="preserve">SCP34109</t>
  </si>
  <si>
    <t xml:space="preserve">MOUEBOUE MBONG</t>
  </si>
  <si>
    <t xml:space="preserve">SCP34288</t>
  </si>
  <si>
    <t xml:space="preserve">ANKPA ABA</t>
  </si>
  <si>
    <t xml:space="preserve">SCP34311</t>
  </si>
  <si>
    <t xml:space="preserve">BATAMACK</t>
  </si>
  <si>
    <t xml:space="preserve">SCP34444</t>
  </si>
  <si>
    <t xml:space="preserve">BWANGA DIN</t>
  </si>
  <si>
    <t xml:space="preserve">SCP34481</t>
  </si>
  <si>
    <t xml:space="preserve">NDOUMBOCK</t>
  </si>
  <si>
    <t xml:space="preserve">VICTORINE SUZANNE</t>
  </si>
  <si>
    <t xml:space="preserve">SCP34505</t>
  </si>
  <si>
    <t xml:space="preserve">AKOMBI</t>
  </si>
  <si>
    <t xml:space="preserve">TENYIM DAVID</t>
  </si>
  <si>
    <t xml:space="preserve">SCP34506</t>
  </si>
  <si>
    <t xml:space="preserve">MBENEMBE NDZANA</t>
  </si>
  <si>
    <t xml:space="preserve">CLAUDE LAURENT</t>
  </si>
  <si>
    <t xml:space="preserve">SCP34596</t>
  </si>
  <si>
    <t xml:space="preserve">AMBE JUA</t>
  </si>
  <si>
    <t xml:space="preserve">CHRISTANTUS</t>
  </si>
  <si>
    <t xml:space="preserve">SCP34975</t>
  </si>
  <si>
    <t xml:space="preserve">NKEM</t>
  </si>
  <si>
    <t xml:space="preserve">SCP35375</t>
  </si>
  <si>
    <t xml:space="preserve">CHELEN</t>
  </si>
  <si>
    <t xml:space="preserve">HERVE</t>
  </si>
  <si>
    <t xml:space="preserve">SCP35589</t>
  </si>
  <si>
    <t xml:space="preserve">EKALE MPOH</t>
  </si>
  <si>
    <t xml:space="preserve">SCP35766</t>
  </si>
  <si>
    <t xml:space="preserve">OHO EKOLO</t>
  </si>
  <si>
    <t xml:space="preserve">MARLYSE FRANCOISE</t>
  </si>
  <si>
    <t xml:space="preserve">SCP35889</t>
  </si>
  <si>
    <t xml:space="preserve">NGUEDIA NGUEPI</t>
  </si>
  <si>
    <t xml:space="preserve">GILDACE</t>
  </si>
  <si>
    <t xml:space="preserve">SCP35928</t>
  </si>
  <si>
    <t xml:space="preserve">JOGO NGUETSA</t>
  </si>
  <si>
    <t xml:space="preserve">FRANCOIS BERTRAND</t>
  </si>
  <si>
    <t xml:space="preserve">SCP35946</t>
  </si>
  <si>
    <t xml:space="preserve">EKOUTANG</t>
  </si>
  <si>
    <t xml:space="preserve">THIERY</t>
  </si>
  <si>
    <t xml:space="preserve">SCP35948</t>
  </si>
  <si>
    <t xml:space="preserve">MBATEH</t>
  </si>
  <si>
    <t xml:space="preserve">VICTOR EFFIA</t>
  </si>
  <si>
    <t xml:space="preserve">SCP35950</t>
  </si>
  <si>
    <t xml:space="preserve">NGAN AMBE</t>
  </si>
  <si>
    <t xml:space="preserve">SYLVANUS</t>
  </si>
  <si>
    <t xml:space="preserve">SCP35956</t>
  </si>
  <si>
    <t xml:space="preserve">TODJOM DEFO</t>
  </si>
  <si>
    <t xml:space="preserve">JEAN JULES</t>
  </si>
  <si>
    <t xml:space="preserve">SCP35962</t>
  </si>
  <si>
    <t xml:space="preserve">MANSA</t>
  </si>
  <si>
    <t xml:space="preserve">NELSON RINGUE</t>
  </si>
  <si>
    <t xml:space="preserve">SCP35968</t>
  </si>
  <si>
    <t xml:space="preserve">ZEE</t>
  </si>
  <si>
    <t xml:space="preserve">STELA</t>
  </si>
  <si>
    <t xml:space="preserve">SCP35975</t>
  </si>
  <si>
    <t xml:space="preserve">NDOLO</t>
  </si>
  <si>
    <t xml:space="preserve">HELENE</t>
  </si>
  <si>
    <t xml:space="preserve">SCP35977</t>
  </si>
  <si>
    <t xml:space="preserve">MENDOMO</t>
  </si>
  <si>
    <t xml:space="preserve">SAMEDI</t>
  </si>
  <si>
    <t xml:space="preserve">SCP35983</t>
  </si>
  <si>
    <t xml:space="preserve">DONGMO</t>
  </si>
  <si>
    <t xml:space="preserve">MARTHE OLGA</t>
  </si>
  <si>
    <t xml:space="preserve">SCP35989</t>
  </si>
  <si>
    <t xml:space="preserve">VOURNADA</t>
  </si>
  <si>
    <t xml:space="preserve">SCP35991</t>
  </si>
  <si>
    <t xml:space="preserve">NOUNGUI</t>
  </si>
  <si>
    <t xml:space="preserve">HERMANN MAGLOIRE</t>
  </si>
  <si>
    <t xml:space="preserve">SCP35993</t>
  </si>
  <si>
    <t xml:space="preserve">JEANNINE</t>
  </si>
  <si>
    <t xml:space="preserve">SCP36003</t>
  </si>
  <si>
    <t xml:space="preserve">MIOULSOPE</t>
  </si>
  <si>
    <t xml:space="preserve">NOE PASCAL</t>
  </si>
  <si>
    <t xml:space="preserve">SCP36007</t>
  </si>
  <si>
    <t xml:space="preserve">LOCK BAYEMI</t>
  </si>
  <si>
    <t xml:space="preserve">ROBERT AIME</t>
  </si>
  <si>
    <t xml:space="preserve">SCP36015</t>
  </si>
  <si>
    <t xml:space="preserve">EBELLE</t>
  </si>
  <si>
    <t xml:space="preserve">SCP36028</t>
  </si>
  <si>
    <t xml:space="preserve">EKALLE LOBE</t>
  </si>
  <si>
    <t xml:space="preserve">SCP36031</t>
  </si>
  <si>
    <t xml:space="preserve">OLLO</t>
  </si>
  <si>
    <t xml:space="preserve">AGNES CATHERINE</t>
  </si>
  <si>
    <t xml:space="preserve">SCP36084</t>
  </si>
  <si>
    <t xml:space="preserve">AFIAN</t>
  </si>
  <si>
    <t xml:space="preserve">DESIRE</t>
  </si>
  <si>
    <t xml:space="preserve">SCP36305</t>
  </si>
  <si>
    <t xml:space="preserve">MAHI</t>
  </si>
  <si>
    <t xml:space="preserve">SCP36453</t>
  </si>
  <si>
    <t xml:space="preserve">NOMBI EYIDI</t>
  </si>
  <si>
    <t xml:space="preserve">SCP36502</t>
  </si>
  <si>
    <t xml:space="preserve">ABOHENA ABDOU</t>
  </si>
  <si>
    <t xml:space="preserve">MARCUS</t>
  </si>
  <si>
    <t xml:space="preserve">SCP36506</t>
  </si>
  <si>
    <t xml:space="preserve">LAWILINSOU VAGALAMSO</t>
  </si>
  <si>
    <t xml:space="preserve">SCP36510</t>
  </si>
  <si>
    <t xml:space="preserve">DJEUMENI</t>
  </si>
  <si>
    <t xml:space="preserve">PHILIBERT</t>
  </si>
  <si>
    <t xml:space="preserve">SCP36512</t>
  </si>
  <si>
    <t xml:space="preserve">NSANGOU YACOUBA</t>
  </si>
  <si>
    <t xml:space="preserve">SCP36521</t>
  </si>
  <si>
    <t xml:space="preserve">TAMBA MADENGUE</t>
  </si>
  <si>
    <t xml:space="preserve">SERGE JUNIOR</t>
  </si>
  <si>
    <t xml:space="preserve">SCP36613</t>
  </si>
  <si>
    <t xml:space="preserve">BASSANGUENA</t>
  </si>
  <si>
    <t xml:space="preserve">SCP36615</t>
  </si>
  <si>
    <t xml:space="preserve">DOURWE</t>
  </si>
  <si>
    <t xml:space="preserve">SCP36618</t>
  </si>
  <si>
    <t xml:space="preserve">KARI</t>
  </si>
  <si>
    <t xml:space="preserve">SCP36847</t>
  </si>
  <si>
    <t xml:space="preserve">SCP36860</t>
  </si>
  <si>
    <t xml:space="preserve">NCHOUTPOUEN</t>
  </si>
  <si>
    <t xml:space="preserve">MOHAMED</t>
  </si>
  <si>
    <t xml:space="preserve">SCP36870</t>
  </si>
  <si>
    <t xml:space="preserve">JUDE</t>
  </si>
  <si>
    <t xml:space="preserve">SCP36874</t>
  </si>
  <si>
    <t xml:space="preserve">NJANTO GWET</t>
  </si>
  <si>
    <t xml:space="preserve">SCP36875</t>
  </si>
  <si>
    <t xml:space="preserve">NDOKU</t>
  </si>
  <si>
    <t xml:space="preserve">SCP36879</t>
  </si>
  <si>
    <t xml:space="preserve">JIOTSA KINGUE</t>
  </si>
  <si>
    <t xml:space="preserve">CEDRIC</t>
  </si>
  <si>
    <t xml:space="preserve">SCP36881</t>
  </si>
  <si>
    <t xml:space="preserve">NKOTTE</t>
  </si>
  <si>
    <t xml:space="preserve">RICHARD DIPOKO</t>
  </si>
  <si>
    <t xml:space="preserve">SCP36882</t>
  </si>
  <si>
    <t xml:space="preserve">NKWANE MAKONGO</t>
  </si>
  <si>
    <t xml:space="preserve">SCP36883</t>
  </si>
  <si>
    <t xml:space="preserve">NTEP MANANGA</t>
  </si>
  <si>
    <t xml:space="preserve">SCP36888</t>
  </si>
  <si>
    <t xml:space="preserve">POUPEZO PEFOUKO</t>
  </si>
  <si>
    <t xml:space="preserve">SCP36889</t>
  </si>
  <si>
    <t xml:space="preserve">SAMBA</t>
  </si>
  <si>
    <t xml:space="preserve">SCP36895</t>
  </si>
  <si>
    <t xml:space="preserve">TANDA</t>
  </si>
  <si>
    <t xml:space="preserve">HYACINTHE GAUTIER</t>
  </si>
  <si>
    <t xml:space="preserve">SCP36900</t>
  </si>
  <si>
    <t xml:space="preserve">TITANDI YAOUNA</t>
  </si>
  <si>
    <t xml:space="preserve">WILDJARI</t>
  </si>
  <si>
    <t xml:space="preserve">SCP36904</t>
  </si>
  <si>
    <t xml:space="preserve">PAUL MADUGO</t>
  </si>
  <si>
    <t xml:space="preserve">MASSA</t>
  </si>
  <si>
    <t xml:space="preserve">SCP37020</t>
  </si>
  <si>
    <t xml:space="preserve">MBOMENDENG</t>
  </si>
  <si>
    <t xml:space="preserve">SCP37022</t>
  </si>
  <si>
    <t xml:space="preserve">HAMAN KOUMEI</t>
  </si>
  <si>
    <t xml:space="preserve">JEAN ETERNEL</t>
  </si>
  <si>
    <t xml:space="preserve">SCP37030</t>
  </si>
  <si>
    <t xml:space="preserve">NJIMAKA</t>
  </si>
  <si>
    <t xml:space="preserve">DIVINE MBACHAM</t>
  </si>
  <si>
    <t xml:space="preserve">SCP37031</t>
  </si>
  <si>
    <t xml:space="preserve">ASANE</t>
  </si>
  <si>
    <t xml:space="preserve">PAUL FORBENEH</t>
  </si>
  <si>
    <t xml:space="preserve">SCP37035</t>
  </si>
  <si>
    <t xml:space="preserve">BODIONG</t>
  </si>
  <si>
    <t xml:space="preserve">SCP37051</t>
  </si>
  <si>
    <t xml:space="preserve">MOUKOLO</t>
  </si>
  <si>
    <t xml:space="preserve">SCP37052</t>
  </si>
  <si>
    <t xml:space="preserve">SCP37054</t>
  </si>
  <si>
    <t xml:space="preserve">AYOMBA</t>
  </si>
  <si>
    <t xml:space="preserve">ALEXANDRE GEREMI</t>
  </si>
  <si>
    <t xml:space="preserve">SCP37056</t>
  </si>
  <si>
    <t xml:space="preserve">NJIDFONDIH NJIAYOUOM</t>
  </si>
  <si>
    <t xml:space="preserve">MOUHAMED</t>
  </si>
  <si>
    <t xml:space="preserve">SCP37068</t>
  </si>
  <si>
    <t xml:space="preserve">TITI SONGUE</t>
  </si>
  <si>
    <t xml:space="preserve">SCP37069</t>
  </si>
  <si>
    <t xml:space="preserve">ABO</t>
  </si>
  <si>
    <t xml:space="preserve">SCP37070</t>
  </si>
  <si>
    <t xml:space="preserve">TCHOKOUAPI NITCHEU</t>
  </si>
  <si>
    <t xml:space="preserve">SIMPLICE APPOLINAIRE</t>
  </si>
  <si>
    <t xml:space="preserve">SCP37179</t>
  </si>
  <si>
    <t xml:space="preserve">OWOUTOU BIKOMO</t>
  </si>
  <si>
    <t xml:space="preserve">XAVERIE ETIENNE</t>
  </si>
  <si>
    <t xml:space="preserve">SCP37531</t>
  </si>
  <si>
    <t xml:space="preserve">RONDEAU SEBASTIEN</t>
  </si>
  <si>
    <t xml:space="preserve">SCP37540</t>
  </si>
  <si>
    <t xml:space="preserve">MBOCK YON</t>
  </si>
  <si>
    <t xml:space="preserve">STEVE STEPHANE</t>
  </si>
  <si>
    <t xml:space="preserve">SCP37770</t>
  </si>
  <si>
    <t xml:space="preserve">ESSOUA</t>
  </si>
  <si>
    <t xml:space="preserve">FRANCK CYRILLE</t>
  </si>
  <si>
    <t xml:space="preserve">SCP37777</t>
  </si>
  <si>
    <t xml:space="preserve">EWANE EWANE</t>
  </si>
  <si>
    <t xml:space="preserve">EUGENE ANTOINE</t>
  </si>
  <si>
    <t xml:space="preserve">SCP37783</t>
  </si>
  <si>
    <t xml:space="preserve">NGAKO</t>
  </si>
  <si>
    <t xml:space="preserve">STANISLAS</t>
  </si>
  <si>
    <t xml:space="preserve">SCP37961</t>
  </si>
  <si>
    <t xml:space="preserve">SOUMA NJOYA</t>
  </si>
  <si>
    <t xml:space="preserve">GUSTAVE TELL</t>
  </si>
  <si>
    <t xml:space="preserve">SCP37962</t>
  </si>
  <si>
    <t xml:space="preserve">EKOKO NKOTTY</t>
  </si>
  <si>
    <t xml:space="preserve">SCP37984</t>
  </si>
  <si>
    <t xml:space="preserve">SCP37986</t>
  </si>
  <si>
    <t xml:space="preserve">YONG</t>
  </si>
  <si>
    <t xml:space="preserve">SAMSON</t>
  </si>
  <si>
    <t xml:space="preserve">SCP37993</t>
  </si>
  <si>
    <t xml:space="preserve">FUNTONG GILLIAN</t>
  </si>
  <si>
    <t xml:space="preserve">YESSUNG</t>
  </si>
  <si>
    <t xml:space="preserve">SCP37998</t>
  </si>
  <si>
    <t xml:space="preserve">EDINGUE</t>
  </si>
  <si>
    <t xml:space="preserve">SCP37999</t>
  </si>
  <si>
    <t xml:space="preserve">BENA I NDONDOKI</t>
  </si>
  <si>
    <t xml:space="preserve">DAMIEN MICHOU</t>
  </si>
  <si>
    <t xml:space="preserve">SCP38094</t>
  </si>
  <si>
    <t xml:space="preserve">ODENDAAL</t>
  </si>
  <si>
    <t xml:space="preserve">MARTINUS JOHANNES</t>
  </si>
  <si>
    <t xml:space="preserve">SCP38139</t>
  </si>
  <si>
    <t xml:space="preserve">NGOYA</t>
  </si>
  <si>
    <t xml:space="preserve">JEANNE D'ARC</t>
  </si>
  <si>
    <t xml:space="preserve">SCP34343</t>
  </si>
  <si>
    <t xml:space="preserve">MENGUE MENDOUGA</t>
  </si>
  <si>
    <t xml:space="preserve"> JOSEPH</t>
  </si>
  <si>
    <t xml:space="preserve">SCP35860</t>
  </si>
  <si>
    <t xml:space="preserve">YAKAP NONO</t>
  </si>
  <si>
    <t xml:space="preserve">WILSON FRANK</t>
  </si>
  <si>
    <t xml:space="preserve">SCP36385</t>
  </si>
  <si>
    <t xml:space="preserve">NOLLA SINTAT</t>
  </si>
  <si>
    <t xml:space="preserve">DONNA DESIRE</t>
  </si>
  <si>
    <t xml:space="preserve">SCP37433</t>
  </si>
  <si>
    <t xml:space="preserve">CORNET</t>
  </si>
  <si>
    <t xml:space="preserve">SCP37786</t>
  </si>
  <si>
    <t xml:space="preserve">MATIC ANNICK</t>
  </si>
  <si>
    <t xml:space="preserve">FRANCE HENRIETTE</t>
  </si>
  <si>
    <t xml:space="preserve">SCP37968</t>
  </si>
  <si>
    <t xml:space="preserve">BUYS</t>
  </si>
  <si>
    <t xml:space="preserve">BRAM DENISE MARC</t>
  </si>
  <si>
    <t xml:space="preserve">SCP37969</t>
  </si>
  <si>
    <t xml:space="preserve">SIMONIS</t>
  </si>
  <si>
    <t xml:space="preserve">BENJAMIN GILLES JANICK ANDRE</t>
  </si>
  <si>
    <t xml:space="preserve">SCP37991</t>
  </si>
  <si>
    <t xml:space="preserve">DE WALQUE</t>
  </si>
  <si>
    <t xml:space="preserve">BAPTISTE JEAN F.</t>
  </si>
  <si>
    <t xml:space="preserve">SCP38028</t>
  </si>
  <si>
    <t xml:space="preserve">RONDEAU</t>
  </si>
  <si>
    <t xml:space="preserve">RAPHAEL GEOFFREY PHILIPPE</t>
  </si>
  <si>
    <t xml:space="preserve">SCP38085</t>
  </si>
  <si>
    <t xml:space="preserve">COLSON</t>
  </si>
  <si>
    <t xml:space="preserve">PATRICK JEAN L.</t>
  </si>
  <si>
    <t xml:space="preserve">SCP38162</t>
  </si>
  <si>
    <t xml:space="preserve">YEPDO TAKENDJI </t>
  </si>
  <si>
    <t xml:space="preserve">FELIX ANICET</t>
  </si>
  <si>
    <t xml:space="preserve">SCP38163</t>
  </si>
  <si>
    <t xml:space="preserve">NLATE</t>
  </si>
  <si>
    <t xml:space="preserve">EMILE JUNIOR PATRICK</t>
  </si>
  <si>
    <t xml:space="preserve">SCP38164</t>
  </si>
  <si>
    <t xml:space="preserve">KEMO WAMBA KUTITSA</t>
  </si>
  <si>
    <t xml:space="preserve">SCP25781</t>
  </si>
  <si>
    <t xml:space="preserve">PAM PAM</t>
  </si>
  <si>
    <t xml:space="preserve">EDEAP</t>
  </si>
  <si>
    <t xml:space="preserve">SCP31243</t>
  </si>
  <si>
    <t xml:space="preserve">SCP31633</t>
  </si>
  <si>
    <t xml:space="preserve">MIENLAM</t>
  </si>
  <si>
    <t xml:space="preserve">JEAN MARC</t>
  </si>
  <si>
    <t xml:space="preserve">SCP32490</t>
  </si>
  <si>
    <t xml:space="preserve">MOUANGUE</t>
  </si>
  <si>
    <t xml:space="preserve">MOUTOME ALBERT</t>
  </si>
  <si>
    <t xml:space="preserve">SCP32690</t>
  </si>
  <si>
    <t xml:space="preserve">EYINGA MEBANG</t>
  </si>
  <si>
    <t xml:space="preserve">SCP32974</t>
  </si>
  <si>
    <t xml:space="preserve">NKEUNGNI</t>
  </si>
  <si>
    <t xml:space="preserve">SCP33110</t>
  </si>
  <si>
    <t xml:space="preserve">MESSI ZEH</t>
  </si>
  <si>
    <t xml:space="preserve">MARCELIN</t>
  </si>
  <si>
    <t xml:space="preserve">SCP34019</t>
  </si>
  <si>
    <t xml:space="preserve">MBEYA</t>
  </si>
  <si>
    <t xml:space="preserve">SCP34023</t>
  </si>
  <si>
    <t xml:space="preserve">NYAME</t>
  </si>
  <si>
    <t xml:space="preserve">SCP34032</t>
  </si>
  <si>
    <t xml:space="preserve">NJOWEPISSIER</t>
  </si>
  <si>
    <t xml:space="preserve">SCP34268</t>
  </si>
  <si>
    <t xml:space="preserve">ONGONO NOAH</t>
  </si>
  <si>
    <t xml:space="preserve">DAMIEN</t>
  </si>
  <si>
    <t xml:space="preserve">SCP34424</t>
  </si>
  <si>
    <t xml:space="preserve">PANDONG</t>
  </si>
  <si>
    <t xml:space="preserve">FREDERIC AUGUSTIN</t>
  </si>
  <si>
    <t xml:space="preserve">SCP34638</t>
  </si>
  <si>
    <t xml:space="preserve">ATSAMA  ATOUBA</t>
  </si>
  <si>
    <t xml:space="preserve">SCP34965</t>
  </si>
  <si>
    <t xml:space="preserve">NGO MAHOK</t>
  </si>
  <si>
    <t xml:space="preserve">SCP34979</t>
  </si>
  <si>
    <t xml:space="preserve">MAHENECK</t>
  </si>
  <si>
    <t xml:space="preserve">SCP35071</t>
  </si>
  <si>
    <t xml:space="preserve">NGO NWAHA EPSE</t>
  </si>
  <si>
    <t xml:space="preserve">NGWE JACQUELINE</t>
  </si>
  <si>
    <t xml:space="preserve">SCP35081</t>
  </si>
  <si>
    <t xml:space="preserve">MBAH   MBAH</t>
  </si>
  <si>
    <t xml:space="preserve">SCP35082</t>
  </si>
  <si>
    <t xml:space="preserve">SCP35380</t>
  </si>
  <si>
    <t xml:space="preserve">KENKEU</t>
  </si>
  <si>
    <t xml:space="preserve">SCP35547</t>
  </si>
  <si>
    <t xml:space="preserve">TAMFU</t>
  </si>
  <si>
    <t xml:space="preserve">SCP35580</t>
  </si>
  <si>
    <t xml:space="preserve">SANDJE</t>
  </si>
  <si>
    <t xml:space="preserve">SCP35751</t>
  </si>
  <si>
    <t xml:space="preserve">AKOA</t>
  </si>
  <si>
    <t xml:space="preserve">SCP35754</t>
  </si>
  <si>
    <t xml:space="preserve">BAYOCK</t>
  </si>
  <si>
    <t xml:space="preserve">CATHERINE GISELE</t>
  </si>
  <si>
    <t xml:space="preserve">SCP35883</t>
  </si>
  <si>
    <t xml:space="preserve">SONNA KEUMEZE</t>
  </si>
  <si>
    <t xml:space="preserve">JISLAIN CARLOS</t>
  </si>
  <si>
    <t xml:space="preserve">SCP35900</t>
  </si>
  <si>
    <t xml:space="preserve">TAGUISSA NOUSSI</t>
  </si>
  <si>
    <t xml:space="preserve">SCP36085</t>
  </si>
  <si>
    <t xml:space="preserve">AKONO AKONO</t>
  </si>
  <si>
    <t xml:space="preserve">SCP36088</t>
  </si>
  <si>
    <t xml:space="preserve">BAGAMLA</t>
  </si>
  <si>
    <t xml:space="preserve">WANGKISSAM</t>
  </si>
  <si>
    <t xml:space="preserve">SCP36089</t>
  </si>
  <si>
    <t xml:space="preserve">BAHELL BAYANACK</t>
  </si>
  <si>
    <t xml:space="preserve">SCP36090</t>
  </si>
  <si>
    <t xml:space="preserve">BAYIHA</t>
  </si>
  <si>
    <t xml:space="preserve">CYPRIEN</t>
  </si>
  <si>
    <t xml:space="preserve">SCP36091</t>
  </si>
  <si>
    <t xml:space="preserve">BAKENEGHE</t>
  </si>
  <si>
    <t xml:space="preserve">SCP36092</t>
  </si>
  <si>
    <t xml:space="preserve">BAKONGO</t>
  </si>
  <si>
    <t xml:space="preserve">SCP36095</t>
  </si>
  <si>
    <t xml:space="preserve">BEBE ELOKO</t>
  </si>
  <si>
    <t xml:space="preserve">FLORENT</t>
  </si>
  <si>
    <t xml:space="preserve">SCP36099</t>
  </si>
  <si>
    <t xml:space="preserve">BIHEMLE</t>
  </si>
  <si>
    <t xml:space="preserve">SCP36100</t>
  </si>
  <si>
    <t xml:space="preserve">BIKALA</t>
  </si>
  <si>
    <t xml:space="preserve">SCP36101</t>
  </si>
  <si>
    <t xml:space="preserve">SCP36102</t>
  </si>
  <si>
    <t xml:space="preserve">BIYEMBLE</t>
  </si>
  <si>
    <t xml:space="preserve">SCP36103</t>
  </si>
  <si>
    <t xml:space="preserve">BONLA</t>
  </si>
  <si>
    <t xml:space="preserve">SCP36105</t>
  </si>
  <si>
    <t xml:space="preserve">DENYIE</t>
  </si>
  <si>
    <t xml:space="preserve">SUNDAY. KARI</t>
  </si>
  <si>
    <t xml:space="preserve">SCP36107</t>
  </si>
  <si>
    <t xml:space="preserve">DJOUBOUYANG</t>
  </si>
  <si>
    <t xml:space="preserve">SCP36108</t>
  </si>
  <si>
    <t xml:space="preserve">DOUE ATIMAN</t>
  </si>
  <si>
    <t xml:space="preserve">FRANCOIS XAVIER</t>
  </si>
  <si>
    <t xml:space="preserve">SCP36110</t>
  </si>
  <si>
    <t xml:space="preserve">EKANGA MESSANGA</t>
  </si>
  <si>
    <t xml:space="preserve">SCP36111</t>
  </si>
  <si>
    <t xml:space="preserve">EKOUM DJOM</t>
  </si>
  <si>
    <t xml:space="preserve">SCP36118</t>
  </si>
  <si>
    <t xml:space="preserve">EYIKE</t>
  </si>
  <si>
    <t xml:space="preserve">SCP36119</t>
  </si>
  <si>
    <t xml:space="preserve">EYIKE MBALE</t>
  </si>
  <si>
    <t xml:space="preserve">SCP36120</t>
  </si>
  <si>
    <t xml:space="preserve">EYOMBWAN</t>
  </si>
  <si>
    <t xml:space="preserve">RICHARD CHARLES</t>
  </si>
  <si>
    <t xml:space="preserve">SCP36122</t>
  </si>
  <si>
    <t xml:space="preserve">FANDEO</t>
  </si>
  <si>
    <t xml:space="preserve">MENKAMLA</t>
  </si>
  <si>
    <t xml:space="preserve">SCP36123</t>
  </si>
  <si>
    <t xml:space="preserve">FIPONG</t>
  </si>
  <si>
    <t xml:space="preserve">SCP36124</t>
  </si>
  <si>
    <t xml:space="preserve">FONGANG SIGNE</t>
  </si>
  <si>
    <t xml:space="preserve">SAMUEL BENJAMIN</t>
  </si>
  <si>
    <t xml:space="preserve">SCP36126</t>
  </si>
  <si>
    <t xml:space="preserve">HIOBI</t>
  </si>
  <si>
    <t xml:space="preserve">SCP36127</t>
  </si>
  <si>
    <t xml:space="preserve">IHIMBRU KUDI</t>
  </si>
  <si>
    <t xml:space="preserve">SCP36129</t>
  </si>
  <si>
    <t xml:space="preserve">KABO NSONGWO</t>
  </si>
  <si>
    <t xml:space="preserve">SCP36130</t>
  </si>
  <si>
    <t xml:space="preserve">KAMZONG</t>
  </si>
  <si>
    <t xml:space="preserve">ROMAIN</t>
  </si>
  <si>
    <t xml:space="preserve">SCP36132</t>
  </si>
  <si>
    <t xml:space="preserve">KUDI EPHRAIM</t>
  </si>
  <si>
    <t xml:space="preserve">ANE</t>
  </si>
  <si>
    <t xml:space="preserve">SCP36134</t>
  </si>
  <si>
    <t xml:space="preserve">SYLVESTER</t>
  </si>
  <si>
    <t xml:space="preserve">SCP36135</t>
  </si>
  <si>
    <t xml:space="preserve">LIBA</t>
  </si>
  <si>
    <t xml:space="preserve">FREDERICK</t>
  </si>
  <si>
    <t xml:space="preserve">SCP36138</t>
  </si>
  <si>
    <t xml:space="preserve">LONTCHI MBOYAM</t>
  </si>
  <si>
    <t xml:space="preserve">SCP36139</t>
  </si>
  <si>
    <t xml:space="preserve">LONTSI</t>
  </si>
  <si>
    <t xml:space="preserve">JEAN DONA</t>
  </si>
  <si>
    <t xml:space="preserve">SCP36140</t>
  </si>
  <si>
    <t xml:space="preserve">LOUGA</t>
  </si>
  <si>
    <t xml:space="preserve">DIEUDONNE PARFAIT</t>
  </si>
  <si>
    <t xml:space="preserve">SCP36142</t>
  </si>
  <si>
    <t xml:space="preserve">MANHIGRE</t>
  </si>
  <si>
    <t xml:space="preserve">SCP36144</t>
  </si>
  <si>
    <t xml:space="preserve">MAPIEMFOU</t>
  </si>
  <si>
    <t xml:space="preserve">SCP36149</t>
  </si>
  <si>
    <t xml:space="preserve">MBOGNOU</t>
  </si>
  <si>
    <t xml:space="preserve">SCP36150</t>
  </si>
  <si>
    <t xml:space="preserve">MBONDO</t>
  </si>
  <si>
    <t xml:space="preserve">SCP36154</t>
  </si>
  <si>
    <t xml:space="preserve">MENEH</t>
  </si>
  <si>
    <t xml:space="preserve">SCP36156</t>
  </si>
  <si>
    <t xml:space="preserve">MIME</t>
  </si>
  <si>
    <t xml:space="preserve">PAUL MICHEL</t>
  </si>
  <si>
    <t xml:space="preserve">SCP36161</t>
  </si>
  <si>
    <t xml:space="preserve">MISSODA</t>
  </si>
  <si>
    <t xml:space="preserve">SCP36164</t>
  </si>
  <si>
    <t xml:space="preserve">SCP36169</t>
  </si>
  <si>
    <t xml:space="preserve">MOUTONGO SONGUE</t>
  </si>
  <si>
    <t xml:space="preserve">SCP36171</t>
  </si>
  <si>
    <t xml:space="preserve">NANGA BIKAKANE</t>
  </si>
  <si>
    <t xml:space="preserve">SCP36174</t>
  </si>
  <si>
    <t xml:space="preserve">NDINWA</t>
  </si>
  <si>
    <t xml:space="preserve">FRANKLINE TAFAI</t>
  </si>
  <si>
    <t xml:space="preserve">SCP36175</t>
  </si>
  <si>
    <t xml:space="preserve">NDJEE</t>
  </si>
  <si>
    <t xml:space="preserve">SCP36176</t>
  </si>
  <si>
    <t xml:space="preserve">SERGE SAMUEL</t>
  </si>
  <si>
    <t xml:space="preserve">SCP36180</t>
  </si>
  <si>
    <t xml:space="preserve">NGO BIDJEME</t>
  </si>
  <si>
    <t xml:space="preserve">SCP36181</t>
  </si>
  <si>
    <t xml:space="preserve">NGO BOUMSSONG</t>
  </si>
  <si>
    <t xml:space="preserve">JEANNE</t>
  </si>
  <si>
    <t xml:space="preserve">SCP36182</t>
  </si>
  <si>
    <t xml:space="preserve">NGO MBOG</t>
  </si>
  <si>
    <t xml:space="preserve">VICTORINE CORINE</t>
  </si>
  <si>
    <t xml:space="preserve">SCP36183</t>
  </si>
  <si>
    <t xml:space="preserve">NGO TANG MBEM</t>
  </si>
  <si>
    <t xml:space="preserve">SCP36184</t>
  </si>
  <si>
    <t xml:space="preserve">NGOMKAP NGOKO</t>
  </si>
  <si>
    <t xml:space="preserve">SCP36186</t>
  </si>
  <si>
    <t xml:space="preserve">NGOUNDBAH</t>
  </si>
  <si>
    <t xml:space="preserve">SCP36188</t>
  </si>
  <si>
    <t xml:space="preserve">HUBERT HONORE</t>
  </si>
  <si>
    <t xml:space="preserve">SCP36191</t>
  </si>
  <si>
    <t xml:space="preserve">NJABI</t>
  </si>
  <si>
    <t xml:space="preserve">SIMON AWAJI</t>
  </si>
  <si>
    <t xml:space="preserve">SCP36192</t>
  </si>
  <si>
    <t xml:space="preserve">NJI TATAH</t>
  </si>
  <si>
    <t xml:space="preserve">SCP36193</t>
  </si>
  <si>
    <t xml:space="preserve">NKOLO MANGA</t>
  </si>
  <si>
    <t xml:space="preserve">SCP36196</t>
  </si>
  <si>
    <t xml:space="preserve">NONGA</t>
  </si>
  <si>
    <t xml:space="preserve">COLETTE RACHEL</t>
  </si>
  <si>
    <t xml:space="preserve">SCP36197</t>
  </si>
  <si>
    <t xml:space="preserve">NSANGOU</t>
  </si>
  <si>
    <t xml:space="preserve">SCP36203</t>
  </si>
  <si>
    <t xml:space="preserve">NZAGHAP</t>
  </si>
  <si>
    <t xml:space="preserve">SCP36204</t>
  </si>
  <si>
    <t xml:space="preserve">NZIEGE</t>
  </si>
  <si>
    <t xml:space="preserve">DEZEREE</t>
  </si>
  <si>
    <t xml:space="preserve">SCP36208</t>
  </si>
  <si>
    <t xml:space="preserve">ONANA BOUDO</t>
  </si>
  <si>
    <t xml:space="preserve">SCP36211</t>
  </si>
  <si>
    <t xml:space="preserve">PEFETE</t>
  </si>
  <si>
    <t xml:space="preserve">SCP36214</t>
  </si>
  <si>
    <t xml:space="preserve">SEKALE</t>
  </si>
  <si>
    <t xml:space="preserve">SCP36215</t>
  </si>
  <si>
    <t xml:space="preserve">SIGNE KAKEU</t>
  </si>
  <si>
    <t xml:space="preserve">SCP36216</t>
  </si>
  <si>
    <t xml:space="preserve">TAKUA</t>
  </si>
  <si>
    <t xml:space="preserve">SCP36217</t>
  </si>
  <si>
    <t xml:space="preserve">TAYOMNOU</t>
  </si>
  <si>
    <t xml:space="preserve">SCP36218</t>
  </si>
  <si>
    <t xml:space="preserve">TCHAKOUNTE</t>
  </si>
  <si>
    <t xml:space="preserve">SCP36219</t>
  </si>
  <si>
    <t xml:space="preserve">TEZEM</t>
  </si>
  <si>
    <t xml:space="preserve">COLBERT</t>
  </si>
  <si>
    <t xml:space="preserve">SCP36221</t>
  </si>
  <si>
    <t xml:space="preserve">ANGELE ELISE</t>
  </si>
  <si>
    <t xml:space="preserve">SCP36222</t>
  </si>
  <si>
    <t xml:space="preserve">TSAFFO NZOUSSE</t>
  </si>
  <si>
    <t xml:space="preserve">SCP36223</t>
  </si>
  <si>
    <t xml:space="preserve">VOLET</t>
  </si>
  <si>
    <t xml:space="preserve">SCP36224</t>
  </si>
  <si>
    <t xml:space="preserve">VVE EPANGUE</t>
  </si>
  <si>
    <t xml:space="preserve">SCP36226</t>
  </si>
  <si>
    <t xml:space="preserve">WANGKREO</t>
  </si>
  <si>
    <t xml:space="preserve">LEREBELE</t>
  </si>
  <si>
    <t xml:space="preserve">SCP36228</t>
  </si>
  <si>
    <t xml:space="preserve">YEMELI</t>
  </si>
  <si>
    <t xml:space="preserve">SCP36229</t>
  </si>
  <si>
    <t xml:space="preserve">SCP36230</t>
  </si>
  <si>
    <t xml:space="preserve">YOH</t>
  </si>
  <si>
    <t xml:space="preserve">SCP36231</t>
  </si>
  <si>
    <t xml:space="preserve">YOI EPOUPA</t>
  </si>
  <si>
    <t xml:space="preserve">SCP36243</t>
  </si>
  <si>
    <t xml:space="preserve">BACHE KAYIMI</t>
  </si>
  <si>
    <t xml:space="preserve">SCP36244</t>
  </si>
  <si>
    <t xml:space="preserve">BATINDEK</t>
  </si>
  <si>
    <t xml:space="preserve">ARSENE RAOUL</t>
  </si>
  <si>
    <t xml:space="preserve">SCP36249</t>
  </si>
  <si>
    <t xml:space="preserve">EYIKE EYIKE</t>
  </si>
  <si>
    <t xml:space="preserve">PETIT PAUL</t>
  </si>
  <si>
    <t xml:space="preserve">SCP36250</t>
  </si>
  <si>
    <t xml:space="preserve">SCP36253</t>
  </si>
  <si>
    <t xml:space="preserve">KOSTOING</t>
  </si>
  <si>
    <t xml:space="preserve">SCP36257</t>
  </si>
  <si>
    <t xml:space="preserve">LOBE DIPOKO</t>
  </si>
  <si>
    <t xml:space="preserve">AGUSTA</t>
  </si>
  <si>
    <t xml:space="preserve">SCP36259</t>
  </si>
  <si>
    <t xml:space="preserve">MALANG</t>
  </si>
  <si>
    <t xml:space="preserve">DOROTHEE</t>
  </si>
  <si>
    <t xml:space="preserve">SCP36260</t>
  </si>
  <si>
    <t xml:space="preserve">MAMTOME</t>
  </si>
  <si>
    <t xml:space="preserve">MARTHE</t>
  </si>
  <si>
    <t xml:space="preserve">SCP36261</t>
  </si>
  <si>
    <t xml:space="preserve">MAYAG BAYIHA</t>
  </si>
  <si>
    <t xml:space="preserve">SCP36262</t>
  </si>
  <si>
    <t xml:space="preserve">MEDJO ABESSOLO</t>
  </si>
  <si>
    <t xml:space="preserve">SCP36265</t>
  </si>
  <si>
    <t xml:space="preserve">MOLO ONDOA</t>
  </si>
  <si>
    <t xml:space="preserve">PHILIPPE ROLAND</t>
  </si>
  <si>
    <t xml:space="preserve">SCP36266</t>
  </si>
  <si>
    <t xml:space="preserve">NDJAKOMO</t>
  </si>
  <si>
    <t xml:space="preserve">JEANNE LAURENCE</t>
  </si>
  <si>
    <t xml:space="preserve">SCP36267</t>
  </si>
  <si>
    <t xml:space="preserve">NGO HAGBE</t>
  </si>
  <si>
    <t xml:space="preserve">SCP36268</t>
  </si>
  <si>
    <t xml:space="preserve">NGBWA BIWOLE</t>
  </si>
  <si>
    <t xml:space="preserve">SCP36273</t>
  </si>
  <si>
    <t xml:space="preserve">INOCENT</t>
  </si>
  <si>
    <t xml:space="preserve">SCP36274</t>
  </si>
  <si>
    <t xml:space="preserve">SONNE MIKANOS</t>
  </si>
  <si>
    <t xml:space="preserve">SIEGFRIED</t>
  </si>
  <si>
    <t xml:space="preserve">SCP36283</t>
  </si>
  <si>
    <t xml:space="preserve">MILANGUE MBONGUE</t>
  </si>
  <si>
    <t xml:space="preserve">ANGELEN</t>
  </si>
  <si>
    <t xml:space="preserve">SCP36284</t>
  </si>
  <si>
    <t xml:space="preserve">DJOULDE</t>
  </si>
  <si>
    <t xml:space="preserve">SIMEON</t>
  </si>
  <si>
    <t xml:space="preserve">SCP36285</t>
  </si>
  <si>
    <t xml:space="preserve">MINOUE</t>
  </si>
  <si>
    <t xml:space="preserve">SCP36286</t>
  </si>
  <si>
    <t xml:space="preserve">NJIKI</t>
  </si>
  <si>
    <t xml:space="preserve">JOB</t>
  </si>
  <si>
    <t xml:space="preserve">SCP36290</t>
  </si>
  <si>
    <t xml:space="preserve">BOUMYEMB</t>
  </si>
  <si>
    <t xml:space="preserve">DANIELE VERO</t>
  </si>
  <si>
    <t xml:space="preserve">SCP36291</t>
  </si>
  <si>
    <t xml:space="preserve">EPOUPA</t>
  </si>
  <si>
    <t xml:space="preserve">SCP36293</t>
  </si>
  <si>
    <t xml:space="preserve">ROSETTE</t>
  </si>
  <si>
    <t xml:space="preserve">SCP36294</t>
  </si>
  <si>
    <t xml:space="preserve">EBOUMBOU MOUTOUMBA</t>
  </si>
  <si>
    <t xml:space="preserve">JULIEN LILOIS</t>
  </si>
  <si>
    <t xml:space="preserve">SCP36295</t>
  </si>
  <si>
    <t xml:space="preserve">MBOULMO DJONDANDI</t>
  </si>
  <si>
    <t xml:space="preserve">SCP36304</t>
  </si>
  <si>
    <t xml:space="preserve">ALIMA BIKELE</t>
  </si>
  <si>
    <t xml:space="preserve">VIRGINIE HELENE</t>
  </si>
  <si>
    <t xml:space="preserve">SCP36307</t>
  </si>
  <si>
    <t xml:space="preserve">TERACH</t>
  </si>
  <si>
    <t xml:space="preserve">SCP36396</t>
  </si>
  <si>
    <t xml:space="preserve">YEBGA II</t>
  </si>
  <si>
    <t xml:space="preserve">GASTON GILBERT</t>
  </si>
  <si>
    <t xml:space="preserve">SCP36400</t>
  </si>
  <si>
    <t xml:space="preserve">TSOUNGUI ATANGA</t>
  </si>
  <si>
    <t xml:space="preserve">SERGE</t>
  </si>
  <si>
    <t xml:space="preserve">SCP36408</t>
  </si>
  <si>
    <t xml:space="preserve">BOUMECK</t>
  </si>
  <si>
    <t xml:space="preserve">NKATACK</t>
  </si>
  <si>
    <t xml:space="preserve">SCP36419</t>
  </si>
  <si>
    <t xml:space="preserve">MBENDA</t>
  </si>
  <si>
    <t xml:space="preserve">SCP36420</t>
  </si>
  <si>
    <t xml:space="preserve">EBONA</t>
  </si>
  <si>
    <t xml:space="preserve">SCP36421</t>
  </si>
  <si>
    <t xml:space="preserve">EBAH</t>
  </si>
  <si>
    <t xml:space="preserve">SCP36422</t>
  </si>
  <si>
    <t xml:space="preserve">BOGAM</t>
  </si>
  <si>
    <t xml:space="preserve">SCP36424</t>
  </si>
  <si>
    <t xml:space="preserve">MIYEME</t>
  </si>
  <si>
    <t xml:space="preserve">SCP36426</t>
  </si>
  <si>
    <t xml:space="preserve">NDZANA EKONGO</t>
  </si>
  <si>
    <t xml:space="preserve">ANTOINE BRICE</t>
  </si>
  <si>
    <t xml:space="preserve">SCP36429</t>
  </si>
  <si>
    <t xml:space="preserve">PEUNO</t>
  </si>
  <si>
    <t xml:space="preserve">SCP36431</t>
  </si>
  <si>
    <t xml:space="preserve">TEDZO FOPA</t>
  </si>
  <si>
    <t xml:space="preserve">CLOVIS</t>
  </si>
  <si>
    <t xml:space="preserve">SCP36434</t>
  </si>
  <si>
    <t xml:space="preserve">BEGNI</t>
  </si>
  <si>
    <t xml:space="preserve">SCP36435</t>
  </si>
  <si>
    <t xml:space="preserve">BILANGHE</t>
  </si>
  <si>
    <t xml:space="preserve">JEAN NICOLAS</t>
  </si>
  <si>
    <t xml:space="preserve">SCP36439</t>
  </si>
  <si>
    <t xml:space="preserve">BINDOP</t>
  </si>
  <si>
    <t xml:space="preserve">SCP36440</t>
  </si>
  <si>
    <t xml:space="preserve">BOBISSI</t>
  </si>
  <si>
    <t xml:space="preserve">SCP36441</t>
  </si>
  <si>
    <t xml:space="preserve">KAANE NKAKE</t>
  </si>
  <si>
    <t xml:space="preserve">ALBERT YVES</t>
  </si>
  <si>
    <t xml:space="preserve">SCP36442</t>
  </si>
  <si>
    <t xml:space="preserve">KARINGONG NGENGE</t>
  </si>
  <si>
    <t xml:space="preserve">SCP36456</t>
  </si>
  <si>
    <t xml:space="preserve">DOUABOU GANDE</t>
  </si>
  <si>
    <t xml:space="preserve">ANNE BLANDINE</t>
  </si>
  <si>
    <t xml:space="preserve">SCP36458</t>
  </si>
  <si>
    <t xml:space="preserve">NGUELEWOU MOFO</t>
  </si>
  <si>
    <t xml:space="preserve">SCP36472</t>
  </si>
  <si>
    <t xml:space="preserve">MARCEL NWANKUH</t>
  </si>
  <si>
    <t xml:space="preserve">SCP36530</t>
  </si>
  <si>
    <t xml:space="preserve">NGO BILLONG EP</t>
  </si>
  <si>
    <t xml:space="preserve">NDJEYEHA MARTHE D.</t>
  </si>
  <si>
    <t xml:space="preserve">SCP36577</t>
  </si>
  <si>
    <t xml:space="preserve">NDOMBO MAKON</t>
  </si>
  <si>
    <t xml:space="preserve">SCP36764</t>
  </si>
  <si>
    <t xml:space="preserve">FUPUENDUN YENOU</t>
  </si>
  <si>
    <t xml:space="preserve">RENE VALERY</t>
  </si>
  <si>
    <t xml:space="preserve">SCP36766</t>
  </si>
  <si>
    <t xml:space="preserve">ABATE</t>
  </si>
  <si>
    <t xml:space="preserve">GUY VICTOR</t>
  </si>
  <si>
    <t xml:space="preserve">SCP36767</t>
  </si>
  <si>
    <t xml:space="preserve">ABEBONG ASSOUKA</t>
  </si>
  <si>
    <t xml:space="preserve">SCP36771</t>
  </si>
  <si>
    <t xml:space="preserve">BAAH</t>
  </si>
  <si>
    <t xml:space="preserve">SCP36773</t>
  </si>
  <si>
    <t xml:space="preserve">APOU</t>
  </si>
  <si>
    <t xml:space="preserve">FLAVIENNE</t>
  </si>
  <si>
    <t xml:space="preserve">SCP36774</t>
  </si>
  <si>
    <t xml:space="preserve">BAKEME EPSE OTHE</t>
  </si>
  <si>
    <t xml:space="preserve">CELINE</t>
  </si>
  <si>
    <t xml:space="preserve">SCP36775</t>
  </si>
  <si>
    <t xml:space="preserve">BENGON</t>
  </si>
  <si>
    <t xml:space="preserve">EDWIGE</t>
  </si>
  <si>
    <t xml:space="preserve">SCP36780</t>
  </si>
  <si>
    <t xml:space="preserve">EDOUGOUDE</t>
  </si>
  <si>
    <t xml:space="preserve">BALONG</t>
  </si>
  <si>
    <t xml:space="preserve">SCP36783</t>
  </si>
  <si>
    <t xml:space="preserve">GUISWE</t>
  </si>
  <si>
    <t xml:space="preserve">SCP36784</t>
  </si>
  <si>
    <t xml:space="preserve">HABSALA</t>
  </si>
  <si>
    <t xml:space="preserve">SCP36785</t>
  </si>
  <si>
    <t xml:space="preserve">HOROKBE</t>
  </si>
  <si>
    <t xml:space="preserve">SCP36786</t>
  </si>
  <si>
    <t xml:space="preserve">ROGERS UKU</t>
  </si>
  <si>
    <t xml:space="preserve">SCP36788</t>
  </si>
  <si>
    <t xml:space="preserve">JENWEN</t>
  </si>
  <si>
    <t xml:space="preserve">SCP36789</t>
  </si>
  <si>
    <t xml:space="preserve">KANYIMI</t>
  </si>
  <si>
    <t xml:space="preserve">STANLEY ANE</t>
  </si>
  <si>
    <t xml:space="preserve">SCP36791</t>
  </si>
  <si>
    <t xml:space="preserve">LAO</t>
  </si>
  <si>
    <t xml:space="preserve">SCP36792</t>
  </si>
  <si>
    <t xml:space="preserve">MASSAH</t>
  </si>
  <si>
    <t xml:space="preserve">JULIENNE</t>
  </si>
  <si>
    <t xml:space="preserve">SCP36793</t>
  </si>
  <si>
    <t xml:space="preserve">IDRISSE JOACHIM</t>
  </si>
  <si>
    <t xml:space="preserve">SCP36797</t>
  </si>
  <si>
    <t xml:space="preserve">MONLEP</t>
  </si>
  <si>
    <t xml:space="preserve">MARIE ROSE</t>
  </si>
  <si>
    <t xml:space="preserve">SCP36798</t>
  </si>
  <si>
    <t xml:space="preserve">MPEY A MOUTHE</t>
  </si>
  <si>
    <t xml:space="preserve">SCP36802</t>
  </si>
  <si>
    <t xml:space="preserve">NGI</t>
  </si>
  <si>
    <t xml:space="preserve">OPHILIA NGWANYA</t>
  </si>
  <si>
    <t xml:space="preserve">SCP36809</t>
  </si>
  <si>
    <t xml:space="preserve">NGUESSONTCHI</t>
  </si>
  <si>
    <t xml:space="preserve">SCP36810</t>
  </si>
  <si>
    <t xml:space="preserve">NKWELL</t>
  </si>
  <si>
    <t xml:space="preserve">JOSEPHINE ROSALINE</t>
  </si>
  <si>
    <t xml:space="preserve">SCP36812</t>
  </si>
  <si>
    <t xml:space="preserve">NOUCK</t>
  </si>
  <si>
    <t xml:space="preserve">GUY GERMAIN</t>
  </si>
  <si>
    <t xml:space="preserve">SCP36819</t>
  </si>
  <si>
    <t xml:space="preserve">PODO NYOTOING</t>
  </si>
  <si>
    <t xml:space="preserve">SCP36820</t>
  </si>
  <si>
    <t xml:space="preserve">RIHME</t>
  </si>
  <si>
    <t xml:space="preserve">PASCALINE</t>
  </si>
  <si>
    <t xml:space="preserve">SCP36825</t>
  </si>
  <si>
    <t xml:space="preserve">WANG</t>
  </si>
  <si>
    <t xml:space="preserve">SCP36826</t>
  </si>
  <si>
    <t xml:space="preserve">WEREBESI</t>
  </si>
  <si>
    <t xml:space="preserve">AMILORENCE</t>
  </si>
  <si>
    <t xml:space="preserve">SCP36828</t>
  </si>
  <si>
    <t xml:space="preserve">EKO</t>
  </si>
  <si>
    <t xml:space="preserve">SCP36829</t>
  </si>
  <si>
    <t xml:space="preserve">MBALA</t>
  </si>
  <si>
    <t xml:space="preserve">SUZANNE SABRINA</t>
  </si>
  <si>
    <t xml:space="preserve">SCP36922</t>
  </si>
  <si>
    <t xml:space="preserve">AMA</t>
  </si>
  <si>
    <t xml:space="preserve">ROMARIC</t>
  </si>
  <si>
    <t xml:space="preserve">SCP37135</t>
  </si>
  <si>
    <t xml:space="preserve">MEKOTEU</t>
  </si>
  <si>
    <t xml:space="preserve">SCP37150</t>
  </si>
  <si>
    <t xml:space="preserve">ENDALE MPONDO</t>
  </si>
  <si>
    <t xml:space="preserve">CATHERINE PEGGY</t>
  </si>
  <si>
    <t xml:space="preserve">SCP37213</t>
  </si>
  <si>
    <t xml:space="preserve">BAKALAK</t>
  </si>
  <si>
    <t xml:space="preserve">SCP37252</t>
  </si>
  <si>
    <t xml:space="preserve">TJAGMIM</t>
  </si>
  <si>
    <t xml:space="preserve">PIERRE ALAIN</t>
  </si>
  <si>
    <t xml:space="preserve">SCP37307</t>
  </si>
  <si>
    <t xml:space="preserve">NJIE MATUTE</t>
  </si>
  <si>
    <t xml:space="preserve">SCP37528</t>
  </si>
  <si>
    <t xml:space="preserve">KAMTO NGUIADEM</t>
  </si>
  <si>
    <t xml:space="preserve">ANGELE AUDREY</t>
  </si>
  <si>
    <t xml:space="preserve">SCP37529</t>
  </si>
  <si>
    <t xml:space="preserve">MATO TSOPA</t>
  </si>
  <si>
    <t xml:space="preserve">BLANCHE HONOREE</t>
  </si>
  <si>
    <t xml:space="preserve">SCP37572</t>
  </si>
  <si>
    <t xml:space="preserve">MPOUMA</t>
  </si>
  <si>
    <t xml:space="preserve">JULES ANDRE</t>
  </si>
  <si>
    <t xml:space="preserve">SCP37573</t>
  </si>
  <si>
    <t xml:space="preserve">BENOIT THIERRY</t>
  </si>
  <si>
    <t xml:space="preserve">SCP37574</t>
  </si>
  <si>
    <t xml:space="preserve">ABEGA</t>
  </si>
  <si>
    <t xml:space="preserve">LUC BIENVENU</t>
  </si>
  <si>
    <t xml:space="preserve">SCP37575</t>
  </si>
  <si>
    <t xml:space="preserve">KUFFIA</t>
  </si>
  <si>
    <t xml:space="preserve">GEORGETTE ALIE</t>
  </si>
  <si>
    <t xml:space="preserve">SCP37576</t>
  </si>
  <si>
    <t xml:space="preserve">MINE</t>
  </si>
  <si>
    <t xml:space="preserve">SUZANNE CATHY</t>
  </si>
  <si>
    <t xml:space="preserve">SCP37577</t>
  </si>
  <si>
    <t xml:space="preserve">BATOUAN NTOCK</t>
  </si>
  <si>
    <t xml:space="preserve">ZACHEE FABIEN</t>
  </si>
  <si>
    <t xml:space="preserve">SCP37578</t>
  </si>
  <si>
    <t xml:space="preserve">NDEBI MOUTASSI</t>
  </si>
  <si>
    <t xml:space="preserve">JEAN SERGE</t>
  </si>
  <si>
    <t xml:space="preserve">SCP37580</t>
  </si>
  <si>
    <t xml:space="preserve">NKOLO</t>
  </si>
  <si>
    <t xml:space="preserve">GUY ROLAND ROGER</t>
  </si>
  <si>
    <t xml:space="preserve">SCP37581</t>
  </si>
  <si>
    <t xml:space="preserve">TITI EPESE  EPSE EPANGUE</t>
  </si>
  <si>
    <t xml:space="preserve">RUTH</t>
  </si>
  <si>
    <t xml:space="preserve">SCP37582</t>
  </si>
  <si>
    <t xml:space="preserve">KOBLA</t>
  </si>
  <si>
    <t xml:space="preserve">SCP37583</t>
  </si>
  <si>
    <t xml:space="preserve">NYOUNGA</t>
  </si>
  <si>
    <t xml:space="preserve">SCP37584</t>
  </si>
  <si>
    <t xml:space="preserve">NGANDI NGANDI</t>
  </si>
  <si>
    <t xml:space="preserve">SCP37585</t>
  </si>
  <si>
    <t xml:space="preserve">MINFELE</t>
  </si>
  <si>
    <t xml:space="preserve">JEAN DANIEL</t>
  </si>
  <si>
    <t xml:space="preserve">SCP37586</t>
  </si>
  <si>
    <t xml:space="preserve">ADAMU NFORYAN</t>
  </si>
  <si>
    <t xml:space="preserve">ETIENNE </t>
  </si>
  <si>
    <t xml:space="preserve">SCP37589</t>
  </si>
  <si>
    <t xml:space="preserve">MBAHE KAANE</t>
  </si>
  <si>
    <t xml:space="preserve">SCP37590</t>
  </si>
  <si>
    <t xml:space="preserve">LOE</t>
  </si>
  <si>
    <t xml:space="preserve">MARC</t>
  </si>
  <si>
    <t xml:space="preserve">SCP37591</t>
  </si>
  <si>
    <t xml:space="preserve">EBELLA</t>
  </si>
  <si>
    <t xml:space="preserve">GUY ROLAND</t>
  </si>
  <si>
    <t xml:space="preserve">SCP37592</t>
  </si>
  <si>
    <t xml:space="preserve">GABBU </t>
  </si>
  <si>
    <t xml:space="preserve">HANS NGWANI</t>
  </si>
  <si>
    <t xml:space="preserve">SCP37631</t>
  </si>
  <si>
    <t xml:space="preserve">ABISSONGA ABISSONGA</t>
  </si>
  <si>
    <t xml:space="preserve">SCP37633</t>
  </si>
  <si>
    <t xml:space="preserve">NLEND</t>
  </si>
  <si>
    <t xml:space="preserve">PIERRE NOE ARISTIDE</t>
  </si>
  <si>
    <t xml:space="preserve">SCP37634</t>
  </si>
  <si>
    <t xml:space="preserve">NGWANZA</t>
  </si>
  <si>
    <t xml:space="preserve">SCP37635</t>
  </si>
  <si>
    <t xml:space="preserve">NJENKAM</t>
  </si>
  <si>
    <t xml:space="preserve">SCP37638</t>
  </si>
  <si>
    <t xml:space="preserve">MINKENG</t>
  </si>
  <si>
    <t xml:space="preserve">SCP37651</t>
  </si>
  <si>
    <t xml:space="preserve">KUDI</t>
  </si>
  <si>
    <t xml:space="preserve">FIDELIS TEM</t>
  </si>
  <si>
    <t xml:space="preserve">SCP37652</t>
  </si>
  <si>
    <t xml:space="preserve">AGARANG</t>
  </si>
  <si>
    <t xml:space="preserve">SCP37653</t>
  </si>
  <si>
    <t xml:space="preserve">NDEH</t>
  </si>
  <si>
    <t xml:space="preserve">JULIUS KOI</t>
  </si>
  <si>
    <t xml:space="preserve">SCP37656</t>
  </si>
  <si>
    <t xml:space="preserve">NTONDO</t>
  </si>
  <si>
    <t xml:space="preserve">SCP37659</t>
  </si>
  <si>
    <t xml:space="preserve">MAMBIA MAMBIA</t>
  </si>
  <si>
    <t xml:space="preserve">SCP37660</t>
  </si>
  <si>
    <t xml:space="preserve">MBARGA MBIDA</t>
  </si>
  <si>
    <t xml:space="preserve">SCP37662</t>
  </si>
  <si>
    <t xml:space="preserve">JEMBE EKWALLA</t>
  </si>
  <si>
    <t xml:space="preserve">DENIS-CYRILLE</t>
  </si>
  <si>
    <t xml:space="preserve">SCP37665</t>
  </si>
  <si>
    <t xml:space="preserve">REMAILA RIGOBERT</t>
  </si>
  <si>
    <t xml:space="preserve">SCP37666</t>
  </si>
  <si>
    <t xml:space="preserve">NGOY YETNA</t>
  </si>
  <si>
    <t xml:space="preserve">SCP37667</t>
  </si>
  <si>
    <t xml:space="preserve">SCP37669</t>
  </si>
  <si>
    <t xml:space="preserve">BALLE</t>
  </si>
  <si>
    <t xml:space="preserve">SCP37670</t>
  </si>
  <si>
    <t xml:space="preserve">GOUANE</t>
  </si>
  <si>
    <t xml:space="preserve">VICTOR BIENVENU</t>
  </si>
  <si>
    <t xml:space="preserve">SCP37673</t>
  </si>
  <si>
    <t xml:space="preserve">NKOUE BANEN</t>
  </si>
  <si>
    <t xml:space="preserve">SCP37675</t>
  </si>
  <si>
    <t xml:space="preserve">CYRIL KUDI</t>
  </si>
  <si>
    <t xml:space="preserve">SCP37676</t>
  </si>
  <si>
    <t xml:space="preserve">TABI MEDZO</t>
  </si>
  <si>
    <t xml:space="preserve">SCP37677</t>
  </si>
  <si>
    <t xml:space="preserve">NENDOBE DAIDA</t>
  </si>
  <si>
    <t xml:space="preserve">SCP37678</t>
  </si>
  <si>
    <t xml:space="preserve">NDJEYIHA BATIND BA D</t>
  </si>
  <si>
    <t xml:space="preserve">STEVE</t>
  </si>
  <si>
    <t xml:space="preserve">SCP37679</t>
  </si>
  <si>
    <t xml:space="preserve">KONYE</t>
  </si>
  <si>
    <t xml:space="preserve">GODLOVE</t>
  </si>
  <si>
    <t xml:space="preserve">SCP37680</t>
  </si>
  <si>
    <t xml:space="preserve">SCP37681</t>
  </si>
  <si>
    <t xml:space="preserve">NDOUOP</t>
  </si>
  <si>
    <t xml:space="preserve">SCP37682</t>
  </si>
  <si>
    <t xml:space="preserve">SCP37683</t>
  </si>
  <si>
    <t xml:space="preserve">ONANA BIKELE</t>
  </si>
  <si>
    <t xml:space="preserve">SIRFRID</t>
  </si>
  <si>
    <t xml:space="preserve">SCP37684</t>
  </si>
  <si>
    <t xml:space="preserve">SAPELE</t>
  </si>
  <si>
    <t xml:space="preserve">SCP37685</t>
  </si>
  <si>
    <t xml:space="preserve">MATEMB</t>
  </si>
  <si>
    <t xml:space="preserve">SCP37686</t>
  </si>
  <si>
    <t xml:space="preserve">HOULSORO</t>
  </si>
  <si>
    <t xml:space="preserve">SCP37687</t>
  </si>
  <si>
    <t xml:space="preserve">LUC SEVERIN</t>
  </si>
  <si>
    <t xml:space="preserve">SCP37688</t>
  </si>
  <si>
    <t xml:space="preserve">BANG</t>
  </si>
  <si>
    <t xml:space="preserve">THOMAS EDMOND</t>
  </si>
  <si>
    <t xml:space="preserve">SCP37689</t>
  </si>
  <si>
    <t xml:space="preserve">NTOGUE NTOGUE</t>
  </si>
  <si>
    <t xml:space="preserve">PIERRE ROBERT</t>
  </si>
  <si>
    <t xml:space="preserve">SCP37692</t>
  </si>
  <si>
    <t xml:space="preserve">NTOGUE III</t>
  </si>
  <si>
    <t xml:space="preserve">PIERRE DERICK</t>
  </si>
  <si>
    <t xml:space="preserve">SCP37693</t>
  </si>
  <si>
    <t xml:space="preserve">LOME LOME</t>
  </si>
  <si>
    <t xml:space="preserve">LANDRY</t>
  </si>
  <si>
    <t xml:space="preserve">SCP37694</t>
  </si>
  <si>
    <t xml:space="preserve">MOUTONGO</t>
  </si>
  <si>
    <t xml:space="preserve">SCP37696</t>
  </si>
  <si>
    <t xml:space="preserve">DJIADEU</t>
  </si>
  <si>
    <t xml:space="preserve">SCP37697</t>
  </si>
  <si>
    <t xml:space="preserve">BISSOU</t>
  </si>
  <si>
    <t xml:space="preserve">SCP37698</t>
  </si>
  <si>
    <t xml:space="preserve">BILAL AZIE IHIMBRU</t>
  </si>
  <si>
    <t xml:space="preserve">SCP37700</t>
  </si>
  <si>
    <t xml:space="preserve">PIANTA</t>
  </si>
  <si>
    <t xml:space="preserve">SCP37701</t>
  </si>
  <si>
    <t xml:space="preserve">MIYEMEG</t>
  </si>
  <si>
    <t xml:space="preserve">JULES FERRY</t>
  </si>
  <si>
    <t xml:space="preserve">SCP37702</t>
  </si>
  <si>
    <t xml:space="preserve">MESSENG</t>
  </si>
  <si>
    <t xml:space="preserve">SCP37703</t>
  </si>
  <si>
    <t xml:space="preserve">MASWA</t>
  </si>
  <si>
    <t xml:space="preserve">SCP37704</t>
  </si>
  <si>
    <t xml:space="preserve">MIYOLE</t>
  </si>
  <si>
    <t xml:space="preserve">EMMANUEL BERTIN</t>
  </si>
  <si>
    <t xml:space="preserve">SCP37705</t>
  </si>
  <si>
    <t xml:space="preserve">PIE</t>
  </si>
  <si>
    <t xml:space="preserve">SCP37706</t>
  </si>
  <si>
    <t xml:space="preserve">MIBOME</t>
  </si>
  <si>
    <t xml:space="preserve">SCP37707</t>
  </si>
  <si>
    <t xml:space="preserve">DIBONDE</t>
  </si>
  <si>
    <t xml:space="preserve">SCP37708</t>
  </si>
  <si>
    <t xml:space="preserve">WANGMENE</t>
  </si>
  <si>
    <t xml:space="preserve">ISAAC</t>
  </si>
  <si>
    <t xml:space="preserve">SCP37710</t>
  </si>
  <si>
    <t xml:space="preserve">NTOWE</t>
  </si>
  <si>
    <t xml:space="preserve">SCP37712</t>
  </si>
  <si>
    <t xml:space="preserve">PAUL MBULI</t>
  </si>
  <si>
    <t xml:space="preserve">SCP37713</t>
  </si>
  <si>
    <t xml:space="preserve">BAKAR</t>
  </si>
  <si>
    <t xml:space="preserve">MBAZAWA</t>
  </si>
  <si>
    <t xml:space="preserve">SCP37714</t>
  </si>
  <si>
    <t xml:space="preserve">ELESSA MOUSSANGA</t>
  </si>
  <si>
    <t xml:space="preserve">SYVESTRE STALLONE TH</t>
  </si>
  <si>
    <t xml:space="preserve">SCP37715</t>
  </si>
  <si>
    <t xml:space="preserve">HASSAN</t>
  </si>
  <si>
    <t xml:space="preserve">ALI</t>
  </si>
  <si>
    <t xml:space="preserve">SCP37716</t>
  </si>
  <si>
    <t xml:space="preserve">FEH DJOM</t>
  </si>
  <si>
    <t xml:space="preserve">SCP37717</t>
  </si>
  <si>
    <t xml:space="preserve">NZEKE</t>
  </si>
  <si>
    <t xml:space="preserve">SERGE ANTOINE</t>
  </si>
  <si>
    <t xml:space="preserve">SCP37720</t>
  </si>
  <si>
    <t xml:space="preserve">NZOUDA</t>
  </si>
  <si>
    <t xml:space="preserve">SCP37721</t>
  </si>
  <si>
    <t xml:space="preserve">NKEMBE INITJOMB</t>
  </si>
  <si>
    <t xml:space="preserve">SCP37722</t>
  </si>
  <si>
    <t xml:space="preserve">OWONA AKOA</t>
  </si>
  <si>
    <t xml:space="preserve">MOISE RODRIGUE</t>
  </si>
  <si>
    <t xml:space="preserve">SCP37723</t>
  </si>
  <si>
    <t xml:space="preserve">UNGEM</t>
  </si>
  <si>
    <t xml:space="preserve">ABRAHAM KANYIMI</t>
  </si>
  <si>
    <t xml:space="preserve">SCP37724</t>
  </si>
  <si>
    <t xml:space="preserve">BISSO'O ZANG</t>
  </si>
  <si>
    <t xml:space="preserve">MARIE EDWIGE</t>
  </si>
  <si>
    <t xml:space="preserve">SCP37725</t>
  </si>
  <si>
    <t xml:space="preserve">MERLIN DARYL</t>
  </si>
  <si>
    <t xml:space="preserve">SCP37726</t>
  </si>
  <si>
    <t xml:space="preserve">YEKE</t>
  </si>
  <si>
    <t xml:space="preserve">GABRIEL CINCLAIRE</t>
  </si>
  <si>
    <t xml:space="preserve">SCP37727</t>
  </si>
  <si>
    <t xml:space="preserve">LONGA</t>
  </si>
  <si>
    <t xml:space="preserve">SCP37728</t>
  </si>
  <si>
    <t xml:space="preserve">NGON MISSONGLE</t>
  </si>
  <si>
    <t xml:space="preserve">SCP37729</t>
  </si>
  <si>
    <t xml:space="preserve">LAWRENCE IHIMBRU</t>
  </si>
  <si>
    <t xml:space="preserve">SCP37730</t>
  </si>
  <si>
    <t xml:space="preserve">NGO MASSE</t>
  </si>
  <si>
    <t xml:space="preserve">LOUISE AUDE</t>
  </si>
  <si>
    <t xml:space="preserve">SCP37732</t>
  </si>
  <si>
    <t xml:space="preserve">SCP37733</t>
  </si>
  <si>
    <t xml:space="preserve">FEKYU</t>
  </si>
  <si>
    <t xml:space="preserve">BENJAMIN LEPIAH</t>
  </si>
  <si>
    <t xml:space="preserve">SCP37734</t>
  </si>
  <si>
    <t xml:space="preserve">YVETTE APPOLONIE</t>
  </si>
  <si>
    <t xml:space="preserve">SCP37735</t>
  </si>
  <si>
    <t xml:space="preserve">NGO NGUIDJOI</t>
  </si>
  <si>
    <t xml:space="preserve">SCP37736</t>
  </si>
  <si>
    <t xml:space="preserve">SCP37737</t>
  </si>
  <si>
    <t xml:space="preserve">MGBATOU MAMBIA</t>
  </si>
  <si>
    <t xml:space="preserve">ARISTIDE</t>
  </si>
  <si>
    <t xml:space="preserve">SCP37738</t>
  </si>
  <si>
    <t xml:space="preserve">KAFFO</t>
  </si>
  <si>
    <t xml:space="preserve">SCP37739</t>
  </si>
  <si>
    <t xml:space="preserve">EPANGUE SOPPO</t>
  </si>
  <si>
    <t xml:space="preserve">SCP37740</t>
  </si>
  <si>
    <t xml:space="preserve">BATHOUM</t>
  </si>
  <si>
    <t xml:space="preserve">ALAIN OLIVIER</t>
  </si>
  <si>
    <t xml:space="preserve">SCP37741</t>
  </si>
  <si>
    <t xml:space="preserve">MBUNWE</t>
  </si>
  <si>
    <t xml:space="preserve">SEBASTIEN GWEI</t>
  </si>
  <si>
    <t xml:space="preserve">SCP37742</t>
  </si>
  <si>
    <t xml:space="preserve">SEME</t>
  </si>
  <si>
    <t xml:space="preserve">SCP37743</t>
  </si>
  <si>
    <t xml:space="preserve">HOUIRA DJAOKAMLA</t>
  </si>
  <si>
    <t xml:space="preserve">SCP37744</t>
  </si>
  <si>
    <t xml:space="preserve">AMOUDALEM</t>
  </si>
  <si>
    <t xml:space="preserve">MARIE VIRGINIE</t>
  </si>
  <si>
    <t xml:space="preserve">SCP37745</t>
  </si>
  <si>
    <t xml:space="preserve">ESSAMBE OVAMBE EPSE</t>
  </si>
  <si>
    <t xml:space="preserve">SCP37746</t>
  </si>
  <si>
    <t xml:space="preserve">NJOCK</t>
  </si>
  <si>
    <t xml:space="preserve">SCP37747</t>
  </si>
  <si>
    <t xml:space="preserve">CLAUDE FRANCOIS</t>
  </si>
  <si>
    <t xml:space="preserve">SCP37748</t>
  </si>
  <si>
    <t xml:space="preserve">TOKO EPOULA</t>
  </si>
  <si>
    <t xml:space="preserve">SCP37749</t>
  </si>
  <si>
    <t xml:space="preserve">YANDA</t>
  </si>
  <si>
    <t xml:space="preserve">SCP37750</t>
  </si>
  <si>
    <t xml:space="preserve">OBELLA</t>
  </si>
  <si>
    <t xml:space="preserve">GEORGES ARMAND</t>
  </si>
  <si>
    <t xml:space="preserve">SCP37751</t>
  </si>
  <si>
    <t xml:space="preserve">BIHEP</t>
  </si>
  <si>
    <t xml:space="preserve">JEAN THIMOTHEE</t>
  </si>
  <si>
    <t xml:space="preserve">SCP37753</t>
  </si>
  <si>
    <t xml:space="preserve">ELOUNDOU</t>
  </si>
  <si>
    <t xml:space="preserve">SCP37754</t>
  </si>
  <si>
    <t xml:space="preserve">ELANGUE MBOCK</t>
  </si>
  <si>
    <t xml:space="preserve">SCP37755</t>
  </si>
  <si>
    <t xml:space="preserve">NDONGO OTTOU</t>
  </si>
  <si>
    <t xml:space="preserve">SCP37756</t>
  </si>
  <si>
    <t xml:space="preserve">EKOUMKANG</t>
  </si>
  <si>
    <t xml:space="preserve">MAURICE ALEX JUNIOR</t>
  </si>
  <si>
    <t xml:space="preserve">SCP37757</t>
  </si>
  <si>
    <t xml:space="preserve">SCP37758</t>
  </si>
  <si>
    <t xml:space="preserve">NGO MBOCK</t>
  </si>
  <si>
    <t xml:space="preserve">ANNE JUDITH PRISCIL</t>
  </si>
  <si>
    <t xml:space="preserve">SCP37759</t>
  </si>
  <si>
    <t xml:space="preserve">FANDIO</t>
  </si>
  <si>
    <t xml:space="preserve">SCP37760</t>
  </si>
  <si>
    <t xml:space="preserve">MBOUCK MAHI</t>
  </si>
  <si>
    <t xml:space="preserve">SCP37761</t>
  </si>
  <si>
    <t xml:space="preserve">KONANGO</t>
  </si>
  <si>
    <t xml:space="preserve">SCP37762</t>
  </si>
  <si>
    <t xml:space="preserve">YOMB</t>
  </si>
  <si>
    <t xml:space="preserve">SCP37763</t>
  </si>
  <si>
    <t xml:space="preserve">ELANG</t>
  </si>
  <si>
    <t xml:space="preserve">SCP37764</t>
  </si>
  <si>
    <t xml:space="preserve">OBELE MENYENGUE</t>
  </si>
  <si>
    <t xml:space="preserve">YVONNE II</t>
  </si>
  <si>
    <t xml:space="preserve">SCP37781</t>
  </si>
  <si>
    <t xml:space="preserve">BISSA NKO'O</t>
  </si>
  <si>
    <t xml:space="preserve">ANNICK SANDRA</t>
  </si>
  <si>
    <t xml:space="preserve">SCP37807</t>
  </si>
  <si>
    <t xml:space="preserve">LOME BINGADIN</t>
  </si>
  <si>
    <t xml:space="preserve">SCP37857</t>
  </si>
  <si>
    <t xml:space="preserve">CAPPELLETTI</t>
  </si>
  <si>
    <t xml:space="preserve">GIORGIO</t>
  </si>
  <si>
    <t xml:space="preserve">SCP37864</t>
  </si>
  <si>
    <t xml:space="preserve">MINKONDA</t>
  </si>
  <si>
    <t xml:space="preserve">HERVE MATHIEU</t>
  </si>
  <si>
    <t xml:space="preserve">SCP37974</t>
  </si>
  <si>
    <t xml:space="preserve">PIAL</t>
  </si>
  <si>
    <t xml:space="preserve">SCP37987</t>
  </si>
  <si>
    <t xml:space="preserve">NYAMSI NDAM</t>
  </si>
  <si>
    <t xml:space="preserve">CHRISTIAN HERVE</t>
  </si>
  <si>
    <t xml:space="preserve">SCP37990</t>
  </si>
  <si>
    <t xml:space="preserve">MAMA</t>
  </si>
  <si>
    <t xml:space="preserve">SCP38090</t>
  </si>
  <si>
    <t xml:space="preserve">VIVIANE BANIMBEK</t>
  </si>
  <si>
    <t xml:space="preserve">Epse YOMBI A MOUBEKE</t>
  </si>
  <si>
    <t xml:space="preserve">SCP38095</t>
  </si>
  <si>
    <t xml:space="preserve">DJOCKI </t>
  </si>
  <si>
    <t xml:space="preserve">EMA GHYSLAINE FLORE</t>
  </si>
  <si>
    <t xml:space="preserve">SCP38097</t>
  </si>
  <si>
    <t xml:space="preserve">NJIFON FIFEN</t>
  </si>
  <si>
    <t xml:space="preserve">ALLASSA</t>
  </si>
  <si>
    <t xml:space="preserve">SCP38099</t>
  </si>
  <si>
    <t xml:space="preserve">JIDA</t>
  </si>
  <si>
    <t xml:space="preserve">SCP38105</t>
  </si>
  <si>
    <t xml:space="preserve">WUNDAH</t>
  </si>
  <si>
    <t xml:space="preserve">PAMELIA</t>
  </si>
  <si>
    <t xml:space="preserve">SCP38106</t>
  </si>
  <si>
    <t xml:space="preserve">NDZEMFE</t>
  </si>
  <si>
    <t xml:space="preserve">BEATRICE</t>
  </si>
  <si>
    <t xml:space="preserve">SCP38107</t>
  </si>
  <si>
    <t xml:space="preserve">NGUISSO</t>
  </si>
  <si>
    <t xml:space="preserve">SCP38108</t>
  </si>
  <si>
    <t xml:space="preserve">ANDELA NGOUMOU</t>
  </si>
  <si>
    <t xml:space="preserve">FELICITE PULCHERIE</t>
  </si>
  <si>
    <t xml:space="preserve">SCP38109</t>
  </si>
  <si>
    <t xml:space="preserve">AYI</t>
  </si>
  <si>
    <t xml:space="preserve">THERESE CLARISSE</t>
  </si>
  <si>
    <t xml:space="preserve">SCP38110</t>
  </si>
  <si>
    <t xml:space="preserve">FOYET</t>
  </si>
  <si>
    <t xml:space="preserve">BLANDINE MABELLE</t>
  </si>
  <si>
    <t xml:space="preserve">SCP38111</t>
  </si>
  <si>
    <t xml:space="preserve">ELISE</t>
  </si>
  <si>
    <t xml:space="preserve">SCP38112</t>
  </si>
  <si>
    <t xml:space="preserve">MARY BEKEME</t>
  </si>
  <si>
    <t xml:space="preserve">SCP38113</t>
  </si>
  <si>
    <t xml:space="preserve">TENYIE </t>
  </si>
  <si>
    <t xml:space="preserve">MEVELINE BOSEVEH</t>
  </si>
  <si>
    <t xml:space="preserve">SCP38114</t>
  </si>
  <si>
    <t xml:space="preserve">MITAMAG</t>
  </si>
  <si>
    <t xml:space="preserve">SCP38115</t>
  </si>
  <si>
    <t xml:space="preserve">ZACHEUS BACHE</t>
  </si>
  <si>
    <t xml:space="preserve">SCP38116</t>
  </si>
  <si>
    <t xml:space="preserve">ELOUNDOU NANGA</t>
  </si>
  <si>
    <t xml:space="preserve">DONATIEN</t>
  </si>
  <si>
    <t xml:space="preserve">SCP38117</t>
  </si>
  <si>
    <t xml:space="preserve">DZIMBA</t>
  </si>
  <si>
    <t xml:space="preserve">EPHESIAN</t>
  </si>
  <si>
    <t xml:space="preserve">SCP38118</t>
  </si>
  <si>
    <t xml:space="preserve">YUNGONG</t>
  </si>
  <si>
    <t xml:space="preserve">CLAUVICE KONGSAH</t>
  </si>
  <si>
    <t xml:space="preserve">SCP38119</t>
  </si>
  <si>
    <t xml:space="preserve">BEGOUDE</t>
  </si>
  <si>
    <t xml:space="preserve">SCP38120</t>
  </si>
  <si>
    <t xml:space="preserve">DISSOUKE PENDA</t>
  </si>
  <si>
    <t xml:space="preserve">SCP38121</t>
  </si>
  <si>
    <t xml:space="preserve">HAMIDOU</t>
  </si>
  <si>
    <t xml:space="preserve">SCP38122</t>
  </si>
  <si>
    <t xml:space="preserve">KARANA</t>
  </si>
  <si>
    <t xml:space="preserve">EMMANUEL KUDI</t>
  </si>
  <si>
    <t xml:space="preserve">SCP38123</t>
  </si>
  <si>
    <t xml:space="preserve">SESSE</t>
  </si>
  <si>
    <t xml:space="preserve">SCP38124</t>
  </si>
  <si>
    <t xml:space="preserve">SIMON ICHU</t>
  </si>
  <si>
    <t xml:space="preserve">SCP38125</t>
  </si>
  <si>
    <t xml:space="preserve">MAGAJI</t>
  </si>
  <si>
    <t xml:space="preserve">ANESCO MAGAJI</t>
  </si>
  <si>
    <t xml:space="preserve">SCP38126</t>
  </si>
  <si>
    <t xml:space="preserve">NGA ATEBA</t>
  </si>
  <si>
    <t xml:space="preserve">MONIQUE</t>
  </si>
  <si>
    <t xml:space="preserve">SCP38127</t>
  </si>
  <si>
    <t xml:space="preserve">NGO NDJONGO</t>
  </si>
  <si>
    <t xml:space="preserve">SCP38128</t>
  </si>
  <si>
    <t xml:space="preserve">NGOBENE</t>
  </si>
  <si>
    <t xml:space="preserve">LORRAINE NADIA</t>
  </si>
  <si>
    <t xml:space="preserve">SCP38129</t>
  </si>
  <si>
    <t xml:space="preserve">MERCY YUKU</t>
  </si>
  <si>
    <t xml:space="preserve">SCP38130</t>
  </si>
  <si>
    <t xml:space="preserve">WUHGEH NFEBE</t>
  </si>
  <si>
    <t xml:space="preserve">SCP38131</t>
  </si>
  <si>
    <t xml:space="preserve">EVINA NKOU EPSE MFOMO</t>
  </si>
  <si>
    <t xml:space="preserve">VICTORINE</t>
  </si>
  <si>
    <t xml:space="preserve">SCP38132</t>
  </si>
  <si>
    <t xml:space="preserve">KAFFO MADAHO</t>
  </si>
  <si>
    <t xml:space="preserve">SCP38133</t>
  </si>
  <si>
    <t xml:space="preserve">NGALI BIDJA EPSE EKANGA</t>
  </si>
  <si>
    <t xml:space="preserve">SOPHIE</t>
  </si>
  <si>
    <t xml:space="preserve">SCP38134</t>
  </si>
  <si>
    <t xml:space="preserve">SCP38135</t>
  </si>
  <si>
    <t xml:space="preserve">LIHINAG</t>
  </si>
  <si>
    <t xml:space="preserve">DIEUDONNE DESIRE</t>
  </si>
  <si>
    <t xml:space="preserve">SCP38136</t>
  </si>
  <si>
    <t xml:space="preserve">KUM </t>
  </si>
  <si>
    <t xml:space="preserve">SAMSON UNJI</t>
  </si>
  <si>
    <t xml:space="preserve">SCP38137</t>
  </si>
  <si>
    <t xml:space="preserve">NZOSSIE</t>
  </si>
  <si>
    <t xml:space="preserve">BERTRAND</t>
  </si>
  <si>
    <t xml:space="preserve">SCP38143</t>
  </si>
  <si>
    <t xml:space="preserve">MELEH</t>
  </si>
  <si>
    <t xml:space="preserve">PERPETUE LAURE</t>
  </si>
  <si>
    <t xml:space="preserve">SCP38144</t>
  </si>
  <si>
    <t xml:space="preserve">EKOUDA ABATE</t>
  </si>
  <si>
    <t xml:space="preserve">GERARD SERGE</t>
  </si>
  <si>
    <t xml:space="preserve">SCP38145</t>
  </si>
  <si>
    <t xml:space="preserve">SCP38146</t>
  </si>
  <si>
    <t xml:space="preserve"> FRANCIS BERTRAND</t>
  </si>
  <si>
    <t xml:space="preserve">SCP38147</t>
  </si>
  <si>
    <t xml:space="preserve">TACMELANG</t>
  </si>
  <si>
    <t xml:space="preserve">SCP38148</t>
  </si>
  <si>
    <t xml:space="preserve">TATCHINDA</t>
  </si>
  <si>
    <t xml:space="preserve">SCP38149</t>
  </si>
  <si>
    <t xml:space="preserve">ONANA ELOUNDOU</t>
  </si>
  <si>
    <t xml:space="preserve">PARFAIT MATHIEU</t>
  </si>
  <si>
    <t xml:space="preserve">SCP38150</t>
  </si>
  <si>
    <t xml:space="preserve">BATINDI</t>
  </si>
  <si>
    <t xml:space="preserve">JOSEPH VITAL</t>
  </si>
  <si>
    <t xml:space="preserve">SCP38151</t>
  </si>
  <si>
    <t xml:space="preserve">MIME YOMBA</t>
  </si>
  <si>
    <t xml:space="preserve">MARIUS BLAISE TRESOR</t>
  </si>
  <si>
    <t xml:space="preserve">SCP38152</t>
  </si>
  <si>
    <t xml:space="preserve">KUETE</t>
  </si>
  <si>
    <t xml:space="preserve">SCP38153</t>
  </si>
  <si>
    <t xml:space="preserve">TALE</t>
  </si>
  <si>
    <t xml:space="preserve">JISCARD</t>
  </si>
  <si>
    <t xml:space="preserve">SCP38161</t>
  </si>
  <si>
    <t xml:space="preserve">SCP38165</t>
  </si>
  <si>
    <t xml:space="preserve">ELOKO MANGAN</t>
  </si>
  <si>
    <t xml:space="preserve">MARTHE LOUISE</t>
  </si>
  <si>
    <t xml:space="preserve">SCP38229</t>
  </si>
  <si>
    <t xml:space="preserve">VLAMINCK</t>
  </si>
  <si>
    <t xml:space="preserve">WINSTON PETER J</t>
  </si>
  <si>
    <t xml:space="preserve">SCP38273</t>
  </si>
  <si>
    <t xml:space="preserve">KENNE FOPA </t>
  </si>
  <si>
    <t xml:space="preserve">CYPRIAN</t>
  </si>
  <si>
    <t xml:space="preserve">SCP38274</t>
  </si>
  <si>
    <t xml:space="preserve">BIKIMA</t>
  </si>
  <si>
    <t xml:space="preserve">SCP38275</t>
  </si>
  <si>
    <t xml:space="preserve">SCP38276</t>
  </si>
  <si>
    <t xml:space="preserve">AMAGUEGA</t>
  </si>
  <si>
    <t xml:space="preserve">SCP38277</t>
  </si>
  <si>
    <t xml:space="preserve">ENANGA</t>
  </si>
  <si>
    <t xml:space="preserve">SCP38278</t>
  </si>
  <si>
    <t xml:space="preserve">PAN MBARA GAYANG</t>
  </si>
  <si>
    <t xml:space="preserve">GOMLOM</t>
  </si>
  <si>
    <t xml:space="preserve">SCP38279</t>
  </si>
  <si>
    <t xml:space="preserve">BIYIHA </t>
  </si>
  <si>
    <t xml:space="preserve">SCP38280</t>
  </si>
  <si>
    <t xml:space="preserve">SOUAIBOU</t>
  </si>
  <si>
    <t xml:space="preserve">SOULEY</t>
  </si>
  <si>
    <t xml:space="preserve">SCP38281</t>
  </si>
  <si>
    <t xml:space="preserve">ABEBA</t>
  </si>
  <si>
    <t xml:space="preserve">AZAKFAK</t>
  </si>
  <si>
    <t xml:space="preserve">SCP38282</t>
  </si>
  <si>
    <t xml:space="preserve">NDONGUE WALIBELE</t>
  </si>
  <si>
    <t xml:space="preserve">SCP38283</t>
  </si>
  <si>
    <t xml:space="preserve">MBENDJOU</t>
  </si>
  <si>
    <t xml:space="preserve">SCP38284</t>
  </si>
  <si>
    <t xml:space="preserve">MODI</t>
  </si>
  <si>
    <t xml:space="preserve">DIVINE</t>
  </si>
  <si>
    <t xml:space="preserve">SCP38285</t>
  </si>
  <si>
    <t xml:space="preserve">MAME</t>
  </si>
  <si>
    <t xml:space="preserve">SCP38286</t>
  </si>
  <si>
    <t xml:space="preserve">MGBANGA MGBANGA</t>
  </si>
  <si>
    <t xml:space="preserve">SCP38287</t>
  </si>
  <si>
    <t xml:space="preserve">GOTWE</t>
  </si>
  <si>
    <t xml:space="preserve">SCP38288</t>
  </si>
  <si>
    <t xml:space="preserve">WANGUE NGOLLO</t>
  </si>
  <si>
    <t xml:space="preserve">SCP02186</t>
  </si>
  <si>
    <t xml:space="preserve">TACHA</t>
  </si>
  <si>
    <t xml:space="preserve">RAYMOND TANDAP</t>
  </si>
  <si>
    <t xml:space="preserve">SCP33843</t>
  </si>
  <si>
    <t xml:space="preserve">BOUM</t>
  </si>
  <si>
    <t xml:space="preserve">SCP33995</t>
  </si>
  <si>
    <t xml:space="preserve">SEMBONG</t>
  </si>
  <si>
    <t xml:space="preserve">ALEXIS   JUSTIN</t>
  </si>
  <si>
    <t xml:space="preserve">SCP34106</t>
  </si>
  <si>
    <t xml:space="preserve">BADJANG NLEND</t>
  </si>
  <si>
    <t xml:space="preserve">JEAN RENE</t>
  </si>
  <si>
    <t xml:space="preserve">SCP34303</t>
  </si>
  <si>
    <t xml:space="preserve">NYAKA</t>
  </si>
  <si>
    <t xml:space="preserve">FERDINAND BOSCO</t>
  </si>
  <si>
    <t xml:space="preserve">SCP34484</t>
  </si>
  <si>
    <t xml:space="preserve">MAKON III</t>
  </si>
  <si>
    <t xml:space="preserve">SCP34583</t>
  </si>
  <si>
    <t xml:space="preserve">ETIMBIC</t>
  </si>
  <si>
    <t xml:space="preserve">SCP34602</t>
  </si>
  <si>
    <t xml:space="preserve">ANNE-CHANTAL ESTHER</t>
  </si>
  <si>
    <t xml:space="preserve">SCP35112</t>
  </si>
  <si>
    <t xml:space="preserve">SCP35816</t>
  </si>
  <si>
    <t xml:space="preserve">NTAMAG</t>
  </si>
  <si>
    <t xml:space="preserve">SCP36194</t>
  </si>
  <si>
    <t xml:space="preserve">NKOMA</t>
  </si>
  <si>
    <t xml:space="preserve">SCP36320</t>
  </si>
  <si>
    <t xml:space="preserve">BODO</t>
  </si>
  <si>
    <t xml:space="preserve">SCP36352</t>
  </si>
  <si>
    <t xml:space="preserve">MEDJO</t>
  </si>
  <si>
    <t xml:space="preserve">SCP36406</t>
  </si>
  <si>
    <t xml:space="preserve">RICHARD BRUNO</t>
  </si>
  <si>
    <t xml:space="preserve">SCP36583</t>
  </si>
  <si>
    <t xml:space="preserve">MPONDO</t>
  </si>
  <si>
    <t xml:space="preserve">BILLY MARCEL</t>
  </si>
  <si>
    <t xml:space="preserve">SCP37275</t>
  </si>
  <si>
    <t xml:space="preserve">SCP15471</t>
  </si>
  <si>
    <t xml:space="preserve">TIKOBO</t>
  </si>
  <si>
    <t xml:space="preserve">SCP16131</t>
  </si>
  <si>
    <t xml:space="preserve">SCP21868</t>
  </si>
  <si>
    <t xml:space="preserve">MABWAA SAMIGUE</t>
  </si>
  <si>
    <t xml:space="preserve">SCP23056</t>
  </si>
  <si>
    <t xml:space="preserve">DAVID BAWE</t>
  </si>
  <si>
    <t xml:space="preserve">SCP26795</t>
  </si>
  <si>
    <t xml:space="preserve">POUFFON FOUELEFACK</t>
  </si>
  <si>
    <t xml:space="preserve">JEAN-EMMANUEL</t>
  </si>
  <si>
    <t xml:space="preserve">SCP27664</t>
  </si>
  <si>
    <t xml:space="preserve">MIDOUGANA</t>
  </si>
  <si>
    <t xml:space="preserve">NARCISSE</t>
  </si>
  <si>
    <t xml:space="preserve">SCP30242</t>
  </si>
  <si>
    <t xml:space="preserve">NDJOCK BIKOI</t>
  </si>
  <si>
    <t xml:space="preserve">SCP31553</t>
  </si>
  <si>
    <t xml:space="preserve">MARIE CECILE</t>
  </si>
  <si>
    <t xml:space="preserve">SCP31847</t>
  </si>
  <si>
    <t xml:space="preserve">TSAMO</t>
  </si>
  <si>
    <t xml:space="preserve">SCP32162</t>
  </si>
  <si>
    <t xml:space="preserve">LIPEM</t>
  </si>
  <si>
    <t xml:space="preserve">SCP32368</t>
  </si>
  <si>
    <t xml:space="preserve">MANG</t>
  </si>
  <si>
    <t xml:space="preserve">SCP32757</t>
  </si>
  <si>
    <t xml:space="preserve">MALABO</t>
  </si>
  <si>
    <t xml:space="preserve">SCP33681</t>
  </si>
  <si>
    <t xml:space="preserve">WILBAKREO</t>
  </si>
  <si>
    <t xml:space="preserve">SCP33993</t>
  </si>
  <si>
    <t xml:space="preserve">NKOLO BELOBO</t>
  </si>
  <si>
    <t xml:space="preserve">SCP34086</t>
  </si>
  <si>
    <t xml:space="preserve">SCP34335</t>
  </si>
  <si>
    <t xml:space="preserve">NJOPGANG NOUKIATCHOP</t>
  </si>
  <si>
    <t xml:space="preserve">SCP34384</t>
  </si>
  <si>
    <t xml:space="preserve">ZO'O</t>
  </si>
  <si>
    <t xml:space="preserve">VINCENT DE PAUL</t>
  </si>
  <si>
    <t xml:space="preserve">SCP34510</t>
  </si>
  <si>
    <t xml:space="preserve">MBOUDANDI</t>
  </si>
  <si>
    <t xml:space="preserve">SCP34512</t>
  </si>
  <si>
    <t xml:space="preserve">CHIFU</t>
  </si>
  <si>
    <t xml:space="preserve">SEBASTIEN</t>
  </si>
  <si>
    <t xml:space="preserve">SCP34522</t>
  </si>
  <si>
    <t xml:space="preserve">NTYAM NICOLAS</t>
  </si>
  <si>
    <t xml:space="preserve">SCP34613</t>
  </si>
  <si>
    <t xml:space="preserve">DJANGUE</t>
  </si>
  <si>
    <t xml:space="preserve">SCP34617</t>
  </si>
  <si>
    <t xml:space="preserve">DJALLO</t>
  </si>
  <si>
    <t xml:space="preserve">SCP34618</t>
  </si>
  <si>
    <t xml:space="preserve">BIYIHA</t>
  </si>
  <si>
    <t xml:space="preserve">SCP34623</t>
  </si>
  <si>
    <t xml:space="preserve">HOURSE</t>
  </si>
  <si>
    <t xml:space="preserve">TCHINBELE</t>
  </si>
  <si>
    <t xml:space="preserve">SCP34633</t>
  </si>
  <si>
    <t xml:space="preserve">ATANGANA</t>
  </si>
  <si>
    <t xml:space="preserve">SCP34770</t>
  </si>
  <si>
    <t xml:space="preserve">NYENTE</t>
  </si>
  <si>
    <t xml:space="preserve">SCP34792</t>
  </si>
  <si>
    <t xml:space="preserve">BAWE</t>
  </si>
  <si>
    <t xml:space="preserve">SCP34806</t>
  </si>
  <si>
    <t xml:space="preserve">NZE</t>
  </si>
  <si>
    <t xml:space="preserve">SCP34813</t>
  </si>
  <si>
    <t xml:space="preserve">NGOMLI  MAHOP</t>
  </si>
  <si>
    <t xml:space="preserve">SCP34995</t>
  </si>
  <si>
    <t xml:space="preserve">PEPE</t>
  </si>
  <si>
    <t xml:space="preserve">SCP35008</t>
  </si>
  <si>
    <t xml:space="preserve">OMO'O</t>
  </si>
  <si>
    <t xml:space="preserve">SCP35013</t>
  </si>
  <si>
    <t xml:space="preserve">ESSOMBA</t>
  </si>
  <si>
    <t xml:space="preserve">JEAN  BERNARD</t>
  </si>
  <si>
    <t xml:space="preserve">SCP35015</t>
  </si>
  <si>
    <t xml:space="preserve">OKONO</t>
  </si>
  <si>
    <t xml:space="preserve">JEAN    DACISE</t>
  </si>
  <si>
    <t xml:space="preserve">SCP35113</t>
  </si>
  <si>
    <t xml:space="preserve">FIONG</t>
  </si>
  <si>
    <t xml:space="preserve">SCP35576</t>
  </si>
  <si>
    <t xml:space="preserve">BASSANAGA</t>
  </si>
  <si>
    <t xml:space="preserve">ADRIEN</t>
  </si>
  <si>
    <t xml:space="preserve">SCP35774</t>
  </si>
  <si>
    <t xml:space="preserve">SAAH KUICHOK</t>
  </si>
  <si>
    <t xml:space="preserve">HELENE CARINE</t>
  </si>
  <si>
    <t xml:space="preserve">SCP35779</t>
  </si>
  <si>
    <t xml:space="preserve">NGO MANOG</t>
  </si>
  <si>
    <t xml:space="preserve">SCP35785</t>
  </si>
  <si>
    <t xml:space="preserve">NTSOLI EPSE BODOYIGO</t>
  </si>
  <si>
    <t xml:space="preserve">PHILOMENE</t>
  </si>
  <si>
    <t xml:space="preserve">SCP35789</t>
  </si>
  <si>
    <t xml:space="preserve">BIDOU'U</t>
  </si>
  <si>
    <t xml:space="preserve">JEAN AMBROISE</t>
  </si>
  <si>
    <t xml:space="preserve">SCP35803</t>
  </si>
  <si>
    <t xml:space="preserve">BISSO ZOLLO</t>
  </si>
  <si>
    <t xml:space="preserve">JEANNE ODILE</t>
  </si>
  <si>
    <t xml:space="preserve">SCP35805</t>
  </si>
  <si>
    <t xml:space="preserve">ESSO ESSOLA</t>
  </si>
  <si>
    <t xml:space="preserve">SCP35807</t>
  </si>
  <si>
    <t xml:space="preserve">KENDE</t>
  </si>
  <si>
    <t xml:space="preserve">SCP35808</t>
  </si>
  <si>
    <t xml:space="preserve">KENGNE NGUIMTSOP</t>
  </si>
  <si>
    <t xml:space="preserve">SCP35809</t>
  </si>
  <si>
    <t xml:space="preserve">KPUSHAVI A</t>
  </si>
  <si>
    <t xml:space="preserve">SCP35812</t>
  </si>
  <si>
    <t xml:space="preserve">NDJANA</t>
  </si>
  <si>
    <t xml:space="preserve">SCP35843</t>
  </si>
  <si>
    <t xml:space="preserve">MEFO'O OYONO</t>
  </si>
  <si>
    <t xml:space="preserve">SCP35845</t>
  </si>
  <si>
    <t xml:space="preserve">MOURI</t>
  </si>
  <si>
    <t xml:space="preserve">SCP35867</t>
  </si>
  <si>
    <t xml:space="preserve">BEULIN</t>
  </si>
  <si>
    <t xml:space="preserve">SCP35915</t>
  </si>
  <si>
    <t xml:space="preserve">BERNARD HONORE</t>
  </si>
  <si>
    <t xml:space="preserve">SCP35917</t>
  </si>
  <si>
    <t xml:space="preserve">NGUEFACK</t>
  </si>
  <si>
    <t xml:space="preserve">SCP35971</t>
  </si>
  <si>
    <t xml:space="preserve">NGOK NTAMAK</t>
  </si>
  <si>
    <t xml:space="preserve">CORINE</t>
  </si>
  <si>
    <t xml:space="preserve">SCP35974</t>
  </si>
  <si>
    <t xml:space="preserve">NDOME</t>
  </si>
  <si>
    <t xml:space="preserve">SCP35978</t>
  </si>
  <si>
    <t xml:space="preserve">MATIKA</t>
  </si>
  <si>
    <t xml:space="preserve">TECLAIRE</t>
  </si>
  <si>
    <t xml:space="preserve">SCP35979</t>
  </si>
  <si>
    <t xml:space="preserve">MAFOMA</t>
  </si>
  <si>
    <t xml:space="preserve">SABINE</t>
  </si>
  <si>
    <t xml:space="preserve">SCP35980</t>
  </si>
  <si>
    <t xml:space="preserve">LENGONG</t>
  </si>
  <si>
    <t xml:space="preserve">NICOLE NADINE</t>
  </si>
  <si>
    <t xml:space="preserve">SCP35984</t>
  </si>
  <si>
    <t xml:space="preserve">DONFACK</t>
  </si>
  <si>
    <t xml:space="preserve">LYDIE CLAIRE</t>
  </si>
  <si>
    <t xml:space="preserve">SCP35985</t>
  </si>
  <si>
    <t xml:space="preserve">DOMLEU</t>
  </si>
  <si>
    <t xml:space="preserve">SCP35998</t>
  </si>
  <si>
    <t xml:space="preserve">EFAN MUKONG</t>
  </si>
  <si>
    <t xml:space="preserve">SCP36017</t>
  </si>
  <si>
    <t xml:space="preserve">DEUMENI</t>
  </si>
  <si>
    <t xml:space="preserve">ROSALIE NOEL</t>
  </si>
  <si>
    <t xml:space="preserve">SCP36024</t>
  </si>
  <si>
    <t xml:space="preserve">ADIBEYI ADENO</t>
  </si>
  <si>
    <t xml:space="preserve">ROSALIE</t>
  </si>
  <si>
    <t xml:space="preserve">SCP36025</t>
  </si>
  <si>
    <t xml:space="preserve">BANINY FILS</t>
  </si>
  <si>
    <t xml:space="preserve">GELASE AUBIN</t>
  </si>
  <si>
    <t xml:space="preserve">SCP36034</t>
  </si>
  <si>
    <t xml:space="preserve">OUNI</t>
  </si>
  <si>
    <t xml:space="preserve">SCP36037</t>
  </si>
  <si>
    <t xml:space="preserve">SOBZE</t>
  </si>
  <si>
    <t xml:space="preserve">ADRIENNE</t>
  </si>
  <si>
    <t xml:space="preserve">SCP36045</t>
  </si>
  <si>
    <t xml:space="preserve">AMBASSA NGABA</t>
  </si>
  <si>
    <t xml:space="preserve">SCP36048</t>
  </si>
  <si>
    <t xml:space="preserve">EDOA</t>
  </si>
  <si>
    <t xml:space="preserve">NKOA</t>
  </si>
  <si>
    <t xml:space="preserve">SCP36067</t>
  </si>
  <si>
    <t xml:space="preserve">NZIGUI PITA</t>
  </si>
  <si>
    <t xml:space="preserve">MARCELLE FLORA</t>
  </si>
  <si>
    <t xml:space="preserve">SCP36277</t>
  </si>
  <si>
    <t xml:space="preserve">ELANGA</t>
  </si>
  <si>
    <t xml:space="preserve">SCP36330</t>
  </si>
  <si>
    <t xml:space="preserve">NGOUNDBA</t>
  </si>
  <si>
    <t xml:space="preserve">SERGE GABIN</t>
  </si>
  <si>
    <t xml:space="preserve">SCP36334</t>
  </si>
  <si>
    <t xml:space="preserve">OMGBA MIBOUE</t>
  </si>
  <si>
    <t xml:space="preserve">ALPHONCINE</t>
  </si>
  <si>
    <t xml:space="preserve">SCP36338</t>
  </si>
  <si>
    <t xml:space="preserve">MBOMAGIALI</t>
  </si>
  <si>
    <t xml:space="preserve">SCP36339</t>
  </si>
  <si>
    <t xml:space="preserve">SALA</t>
  </si>
  <si>
    <t xml:space="preserve">RAYMOND JOSEPH</t>
  </si>
  <si>
    <t xml:space="preserve">SCP36341</t>
  </si>
  <si>
    <t xml:space="preserve">HASANE SOUAIBOU</t>
  </si>
  <si>
    <t xml:space="preserve">SCP36350</t>
  </si>
  <si>
    <t xml:space="preserve">MAKONGUE KAMA</t>
  </si>
  <si>
    <t xml:space="preserve">SCP36361</t>
  </si>
  <si>
    <t xml:space="preserve">MENTSI MENTSI</t>
  </si>
  <si>
    <t xml:space="preserve">SCP36362</t>
  </si>
  <si>
    <t xml:space="preserve">NINING</t>
  </si>
  <si>
    <t xml:space="preserve">SCP36363</t>
  </si>
  <si>
    <t xml:space="preserve">NJAMI NGATCHOU</t>
  </si>
  <si>
    <t xml:space="preserve">SCP36369</t>
  </si>
  <si>
    <t xml:space="preserve">KAMSU SIMO</t>
  </si>
  <si>
    <t xml:space="preserve">BERTIN</t>
  </si>
  <si>
    <t xml:space="preserve">SCP36372</t>
  </si>
  <si>
    <t xml:space="preserve">SCP36377</t>
  </si>
  <si>
    <t xml:space="preserve">BIBIANG</t>
  </si>
  <si>
    <t xml:space="preserve">ERNEST RODRIGUE</t>
  </si>
  <si>
    <t xml:space="preserve">SCP36380</t>
  </si>
  <si>
    <t xml:space="preserve">AKOM NGONG</t>
  </si>
  <si>
    <t xml:space="preserve">SCP36382</t>
  </si>
  <si>
    <t xml:space="preserve">BIWOLE</t>
  </si>
  <si>
    <t xml:space="preserve">HYACYNTHE SIMEON</t>
  </si>
  <si>
    <t xml:space="preserve">SCP36527</t>
  </si>
  <si>
    <t xml:space="preserve">ZENGUE ANGO</t>
  </si>
  <si>
    <t xml:space="preserve">SCP36532</t>
  </si>
  <si>
    <t xml:space="preserve">MVOULI JACQUES</t>
  </si>
  <si>
    <t xml:space="preserve">WILFRIED</t>
  </si>
  <si>
    <t xml:space="preserve">SCP36534</t>
  </si>
  <si>
    <t xml:space="preserve">NKOTH OUM PAUL</t>
  </si>
  <si>
    <t xml:space="preserve">BALTHAZARD</t>
  </si>
  <si>
    <t xml:space="preserve">SCP36536</t>
  </si>
  <si>
    <t xml:space="preserve">AGAH CHARLES</t>
  </si>
  <si>
    <t xml:space="preserve">FON</t>
  </si>
  <si>
    <t xml:space="preserve">SCP36538</t>
  </si>
  <si>
    <t xml:space="preserve">MEFOLO</t>
  </si>
  <si>
    <t xml:space="preserve">SCP36541</t>
  </si>
  <si>
    <t xml:space="preserve">GOUFAN A MOUBITANG</t>
  </si>
  <si>
    <t xml:space="preserve">SCP36542</t>
  </si>
  <si>
    <t xml:space="preserve">SCP36545</t>
  </si>
  <si>
    <t xml:space="preserve">MINKOE ESSELE</t>
  </si>
  <si>
    <t xml:space="preserve">ANGE BERANGER</t>
  </si>
  <si>
    <t xml:space="preserve">SCP36550</t>
  </si>
  <si>
    <t xml:space="preserve">KOUNOU OHANA</t>
  </si>
  <si>
    <t xml:space="preserve">MAGLOIRE MARCEL</t>
  </si>
  <si>
    <t xml:space="preserve">SCP36553</t>
  </si>
  <si>
    <t xml:space="preserve">MVELE MENGUE</t>
  </si>
  <si>
    <t xml:space="preserve">D'ALIX DARLIN DIOR</t>
  </si>
  <si>
    <t xml:space="preserve">SCP36624</t>
  </si>
  <si>
    <t xml:space="preserve">NGAN PHILIPPE</t>
  </si>
  <si>
    <t xml:space="preserve">SCP36650</t>
  </si>
  <si>
    <t xml:space="preserve">AUGE</t>
  </si>
  <si>
    <t xml:space="preserve">FREDERIC JEAN</t>
  </si>
  <si>
    <t xml:space="preserve">SCP36729</t>
  </si>
  <si>
    <t xml:space="preserve">MPADIOD</t>
  </si>
  <si>
    <t xml:space="preserve">PAUL JUSTIN</t>
  </si>
  <si>
    <t xml:space="preserve">SCP36732</t>
  </si>
  <si>
    <t xml:space="preserve">SCP36735</t>
  </si>
  <si>
    <t xml:space="preserve">AFIBE</t>
  </si>
  <si>
    <t xml:space="preserve">SCP36737</t>
  </si>
  <si>
    <t xml:space="preserve">GODWILL ROCHI</t>
  </si>
  <si>
    <t xml:space="preserve">MOPKO</t>
  </si>
  <si>
    <t xml:space="preserve">SCP36738</t>
  </si>
  <si>
    <t xml:space="preserve">NGON A MOUBITANG</t>
  </si>
  <si>
    <t xml:space="preserve">ENGELBERT</t>
  </si>
  <si>
    <t xml:space="preserve">SCP36741</t>
  </si>
  <si>
    <t xml:space="preserve">ROYEH</t>
  </si>
  <si>
    <t xml:space="preserve">LAWRENCE NGAH</t>
  </si>
  <si>
    <t xml:space="preserve">SCP36749</t>
  </si>
  <si>
    <t xml:space="preserve">BOUMEPONG MPOULE</t>
  </si>
  <si>
    <t xml:space="preserve">SCP36753</t>
  </si>
  <si>
    <t xml:space="preserve">TAIDANDI LAKREO</t>
  </si>
  <si>
    <t xml:space="preserve">SCP36754</t>
  </si>
  <si>
    <t xml:space="preserve">BALLA</t>
  </si>
  <si>
    <t xml:space="preserve">YANNICK CHAMBERLIN</t>
  </si>
  <si>
    <t xml:space="preserve">SCP36756</t>
  </si>
  <si>
    <t xml:space="preserve">LIN HERVE</t>
  </si>
  <si>
    <t xml:space="preserve">SCP36759</t>
  </si>
  <si>
    <t xml:space="preserve">BAMU</t>
  </si>
  <si>
    <t xml:space="preserve">SCP36765</t>
  </si>
  <si>
    <t xml:space="preserve">TANEKE NJIOMENE</t>
  </si>
  <si>
    <t xml:space="preserve">SCP36902</t>
  </si>
  <si>
    <t xml:space="preserve">NKENE SALLA  MARTHE</t>
  </si>
  <si>
    <t xml:space="preserve">EPSE TANEKE</t>
  </si>
  <si>
    <t xml:space="preserve">SCP36915</t>
  </si>
  <si>
    <t xml:space="preserve">NDUKONG</t>
  </si>
  <si>
    <t xml:space="preserve">PATIENCE NTUBO</t>
  </si>
  <si>
    <t xml:space="preserve">SCP36930</t>
  </si>
  <si>
    <t xml:space="preserve">PASCAL JULIEN</t>
  </si>
  <si>
    <t xml:space="preserve">FRANCK</t>
  </si>
  <si>
    <t xml:space="preserve">SCP36940</t>
  </si>
  <si>
    <t xml:space="preserve">WANGMENE DAIKREO</t>
  </si>
  <si>
    <t xml:space="preserve">SCP36944</t>
  </si>
  <si>
    <t xml:space="preserve">MIKOAS</t>
  </si>
  <si>
    <t xml:space="preserve">ABED NEGOT SENGHOR</t>
  </si>
  <si>
    <t xml:space="preserve">SCP36946</t>
  </si>
  <si>
    <t xml:space="preserve">YISI</t>
  </si>
  <si>
    <t xml:space="preserve">EMMANUEL NFOR</t>
  </si>
  <si>
    <t xml:space="preserve">SCP36949</t>
  </si>
  <si>
    <t xml:space="preserve">SCP36950</t>
  </si>
  <si>
    <t xml:space="preserve">MAKONGUE</t>
  </si>
  <si>
    <t xml:space="preserve">SCP36953</t>
  </si>
  <si>
    <t xml:space="preserve">MBIA EBODE</t>
  </si>
  <si>
    <t xml:space="preserve">ALDOLPHE NOEL</t>
  </si>
  <si>
    <t xml:space="preserve">SCP36956</t>
  </si>
  <si>
    <t xml:space="preserve">PALE BAIGORE</t>
  </si>
  <si>
    <t xml:space="preserve">SCP36958</t>
  </si>
  <si>
    <t xml:space="preserve">YASSIRI DJORWE</t>
  </si>
  <si>
    <t xml:space="preserve">SCP36963</t>
  </si>
  <si>
    <t xml:space="preserve">REYANG TISSOUMNA</t>
  </si>
  <si>
    <t xml:space="preserve">SCP36970</t>
  </si>
  <si>
    <t xml:space="preserve">BIENG</t>
  </si>
  <si>
    <t xml:space="preserve">CYRILLE SERGE</t>
  </si>
  <si>
    <t xml:space="preserve">SCP36974</t>
  </si>
  <si>
    <t xml:space="preserve">ABDOULAYE</t>
  </si>
  <si>
    <t xml:space="preserve">SCP36975</t>
  </si>
  <si>
    <t xml:space="preserve">NGUIEMA EYENE</t>
  </si>
  <si>
    <t xml:space="preserve">JACQUES CHRISTIAN</t>
  </si>
  <si>
    <t xml:space="preserve">SCP36978</t>
  </si>
  <si>
    <t xml:space="preserve">SIRIAC</t>
  </si>
  <si>
    <t xml:space="preserve">SCP36979</t>
  </si>
  <si>
    <t xml:space="preserve">ENETA ABBA</t>
  </si>
  <si>
    <t xml:space="preserve">SCP36980</t>
  </si>
  <si>
    <t xml:space="preserve">DOUNGMO</t>
  </si>
  <si>
    <t xml:space="preserve">SCP36983</t>
  </si>
  <si>
    <t xml:space="preserve">NKOULI NGOUONGBOURI</t>
  </si>
  <si>
    <t xml:space="preserve">MARC MARCEL G</t>
  </si>
  <si>
    <t xml:space="preserve">SCP36989</t>
  </si>
  <si>
    <t xml:space="preserve">AFANE EKODO</t>
  </si>
  <si>
    <t xml:space="preserve">SCP36991</t>
  </si>
  <si>
    <t xml:space="preserve">MAHINGUE EHOUNGUE</t>
  </si>
  <si>
    <t xml:space="preserve">SCP36993</t>
  </si>
  <si>
    <t xml:space="preserve">NGOZO</t>
  </si>
  <si>
    <t xml:space="preserve">SCP36995</t>
  </si>
  <si>
    <t xml:space="preserve">SCP36996</t>
  </si>
  <si>
    <t xml:space="preserve">MENDOUGA ONDOUA</t>
  </si>
  <si>
    <t xml:space="preserve">JULIEN</t>
  </si>
  <si>
    <t xml:space="preserve">SCP36997</t>
  </si>
  <si>
    <t xml:space="preserve">DONG</t>
  </si>
  <si>
    <t xml:space="preserve">HERVE MIGUEL FRANC</t>
  </si>
  <si>
    <t xml:space="preserve">SCP36998</t>
  </si>
  <si>
    <t xml:space="preserve">ALIME</t>
  </si>
  <si>
    <t xml:space="preserve">ANICET BERTRAND</t>
  </si>
  <si>
    <t xml:space="preserve">SCP36999</t>
  </si>
  <si>
    <t xml:space="preserve">ZOUMBANG</t>
  </si>
  <si>
    <t xml:space="preserve">SCP37000</t>
  </si>
  <si>
    <t xml:space="preserve">HINONI</t>
  </si>
  <si>
    <t xml:space="preserve">SCP37001</t>
  </si>
  <si>
    <t xml:space="preserve">BIKIM</t>
  </si>
  <si>
    <t xml:space="preserve">NOLBERT</t>
  </si>
  <si>
    <t xml:space="preserve">SCP37003</t>
  </si>
  <si>
    <t xml:space="preserve">EVINA</t>
  </si>
  <si>
    <t xml:space="preserve">JEANNOT</t>
  </si>
  <si>
    <t xml:space="preserve">SCP37007</t>
  </si>
  <si>
    <t xml:space="preserve">GUEMA</t>
  </si>
  <si>
    <t xml:space="preserve">SCP37009</t>
  </si>
  <si>
    <t xml:space="preserve">MBAIMI</t>
  </si>
  <si>
    <t xml:space="preserve">SCP37010</t>
  </si>
  <si>
    <t xml:space="preserve">NJAMI</t>
  </si>
  <si>
    <t xml:space="preserve">SCP37011</t>
  </si>
  <si>
    <t xml:space="preserve">PONDO GAIDANDI</t>
  </si>
  <si>
    <t xml:space="preserve">SCP37013</t>
  </si>
  <si>
    <t xml:space="preserve">FOUGAI</t>
  </si>
  <si>
    <t xml:space="preserve">SCP37243</t>
  </si>
  <si>
    <t xml:space="preserve">MAYIANI NGOUE</t>
  </si>
  <si>
    <t xml:space="preserve">SCP37244</t>
  </si>
  <si>
    <t xml:space="preserve">NGUEUTO MOMO</t>
  </si>
  <si>
    <t xml:space="preserve">SCP37246</t>
  </si>
  <si>
    <t xml:space="preserve">TOMBE NOUMBO</t>
  </si>
  <si>
    <t xml:space="preserve">SCP37249</t>
  </si>
  <si>
    <t xml:space="preserve">SCP37250</t>
  </si>
  <si>
    <t xml:space="preserve">SHEY NFORMI</t>
  </si>
  <si>
    <t xml:space="preserve">SCP37251</t>
  </si>
  <si>
    <t xml:space="preserve">ENGON</t>
  </si>
  <si>
    <t xml:space="preserve">JEAN MERLIAN</t>
  </si>
  <si>
    <t xml:space="preserve">SCP37255</t>
  </si>
  <si>
    <t xml:space="preserve">IMOUK DIPOUMBI</t>
  </si>
  <si>
    <t xml:space="preserve">SCP37257</t>
  </si>
  <si>
    <t xml:space="preserve">BAHOYA</t>
  </si>
  <si>
    <t xml:space="preserve">SCP37260</t>
  </si>
  <si>
    <t xml:space="preserve">FIFEN</t>
  </si>
  <si>
    <t xml:space="preserve">SCP37261</t>
  </si>
  <si>
    <t xml:space="preserve">BINDOM</t>
  </si>
  <si>
    <t xml:space="preserve">HENRI JASY</t>
  </si>
  <si>
    <t xml:space="preserve">SCP37262</t>
  </si>
  <si>
    <t xml:space="preserve">SCP37263</t>
  </si>
  <si>
    <t xml:space="preserve">ESSAKA ESSAKA</t>
  </si>
  <si>
    <t xml:space="preserve">SCP37264</t>
  </si>
  <si>
    <t xml:space="preserve">DJAKBA</t>
  </si>
  <si>
    <t xml:space="preserve">KALA</t>
  </si>
  <si>
    <t xml:space="preserve">SCP37266</t>
  </si>
  <si>
    <t xml:space="preserve">NGANSO</t>
  </si>
  <si>
    <t xml:space="preserve">SCP37268</t>
  </si>
  <si>
    <t xml:space="preserve">TSOGO ATANGANA</t>
  </si>
  <si>
    <t xml:space="preserve">MARTIN CASONY</t>
  </si>
  <si>
    <t xml:space="preserve">SCP37272</t>
  </si>
  <si>
    <t xml:space="preserve">SCP37280</t>
  </si>
  <si>
    <t xml:space="preserve">MUAKE MOUDINGO</t>
  </si>
  <si>
    <t xml:space="preserve">SCP37284</t>
  </si>
  <si>
    <t xml:space="preserve">OFEMBE</t>
  </si>
  <si>
    <t xml:space="preserve">SCP37287</t>
  </si>
  <si>
    <t xml:space="preserve">BILONGO II</t>
  </si>
  <si>
    <t xml:space="preserve">SCP37435</t>
  </si>
  <si>
    <t xml:space="preserve">TENCHIA</t>
  </si>
  <si>
    <t xml:space="preserve">SCP37440</t>
  </si>
  <si>
    <t xml:space="preserve">EBENDA</t>
  </si>
  <si>
    <t xml:space="preserve">LAURENTINE CARINE</t>
  </si>
  <si>
    <t xml:space="preserve">SCP37442</t>
  </si>
  <si>
    <t xml:space="preserve">SCP37445</t>
  </si>
  <si>
    <t xml:space="preserve">LEMNGEH</t>
  </si>
  <si>
    <t xml:space="preserve">JULIUS SUNDAY</t>
  </si>
  <si>
    <t xml:space="preserve">SCP37446</t>
  </si>
  <si>
    <t xml:space="preserve">BEYENG</t>
  </si>
  <si>
    <t xml:space="preserve">RENE NYUNWOU</t>
  </si>
  <si>
    <t xml:space="preserve">SCP37448</t>
  </si>
  <si>
    <t xml:space="preserve">BIBANGA</t>
  </si>
  <si>
    <t xml:space="preserve">REMY</t>
  </si>
  <si>
    <t xml:space="preserve">SCP37451</t>
  </si>
  <si>
    <t xml:space="preserve">NKEMDA</t>
  </si>
  <si>
    <t xml:space="preserve">SCP37457</t>
  </si>
  <si>
    <t xml:space="preserve">ANGELINE YEJUHU</t>
  </si>
  <si>
    <t xml:space="preserve">SCP37459</t>
  </si>
  <si>
    <t xml:space="preserve">MBEH</t>
  </si>
  <si>
    <t xml:space="preserve">RICHARD EBEKADO</t>
  </si>
  <si>
    <t xml:space="preserve">SCP37460</t>
  </si>
  <si>
    <t xml:space="preserve">BENGONDO EMGBWANG</t>
  </si>
  <si>
    <t xml:space="preserve">SCP37463</t>
  </si>
  <si>
    <t xml:space="preserve">DOMBA</t>
  </si>
  <si>
    <t xml:space="preserve">SCP37465</t>
  </si>
  <si>
    <t xml:space="preserve">SOUMLA</t>
  </si>
  <si>
    <t xml:space="preserve">EMMANUEL TALBA</t>
  </si>
  <si>
    <t xml:space="preserve">SCP37468</t>
  </si>
  <si>
    <t xml:space="preserve">NDO'O</t>
  </si>
  <si>
    <t xml:space="preserve">SCP37471</t>
  </si>
  <si>
    <t xml:space="preserve">GWEI MBEH</t>
  </si>
  <si>
    <t xml:space="preserve">JONNY</t>
  </si>
  <si>
    <t xml:space="preserve">SCP37472</t>
  </si>
  <si>
    <t xml:space="preserve">EPONGUE ELONG</t>
  </si>
  <si>
    <t xml:space="preserve">SCP37473</t>
  </si>
  <si>
    <t xml:space="preserve">MENWA</t>
  </si>
  <si>
    <t xml:space="preserve">SCP37474</t>
  </si>
  <si>
    <t xml:space="preserve">DJABE</t>
  </si>
  <si>
    <t xml:space="preserve">SCP37475</t>
  </si>
  <si>
    <t xml:space="preserve">SCP37480</t>
  </si>
  <si>
    <t xml:space="preserve">KAWAI</t>
  </si>
  <si>
    <t xml:space="preserve">SCP37483</t>
  </si>
  <si>
    <t xml:space="preserve">REMAILA</t>
  </si>
  <si>
    <t xml:space="preserve">SCP37486</t>
  </si>
  <si>
    <t xml:space="preserve">SCP37487</t>
  </si>
  <si>
    <t xml:space="preserve">SAWUL</t>
  </si>
  <si>
    <t xml:space="preserve">ELIE FERNAND IV</t>
  </si>
  <si>
    <t xml:space="preserve">SCP37518</t>
  </si>
  <si>
    <t xml:space="preserve">SILVERE</t>
  </si>
  <si>
    <t xml:space="preserve">SCP37527</t>
  </si>
  <si>
    <t xml:space="preserve">MEGATCHE</t>
  </si>
  <si>
    <t xml:space="preserve">CHRISTIEN JEAN PITAG</t>
  </si>
  <si>
    <t xml:space="preserve">SCP37541</t>
  </si>
  <si>
    <t xml:space="preserve">AROUNA YAGNIGNI</t>
  </si>
  <si>
    <t xml:space="preserve">SCP37543</t>
  </si>
  <si>
    <t xml:space="preserve">GUIAGAING</t>
  </si>
  <si>
    <t xml:space="preserve">GUY BERTRAND</t>
  </si>
  <si>
    <t xml:space="preserve">SCP37557</t>
  </si>
  <si>
    <t xml:space="preserve">AYIRI</t>
  </si>
  <si>
    <t xml:space="preserve">CHARLES  MANGA</t>
  </si>
  <si>
    <t xml:space="preserve">SCP37562</t>
  </si>
  <si>
    <t xml:space="preserve">ADZEN</t>
  </si>
  <si>
    <t xml:space="preserve">BIENVENUE</t>
  </si>
  <si>
    <t xml:space="preserve">SCP37565</t>
  </si>
  <si>
    <t xml:space="preserve">TOUA</t>
  </si>
  <si>
    <t xml:space="preserve">AUGUSTIN DESIRE</t>
  </si>
  <si>
    <t xml:space="preserve">SCP37567</t>
  </si>
  <si>
    <t xml:space="preserve">ABDOU MBASSI</t>
  </si>
  <si>
    <t xml:space="preserve">HALIDOU</t>
  </si>
  <si>
    <t xml:space="preserve">SCP37569</t>
  </si>
  <si>
    <t xml:space="preserve">MENGOU</t>
  </si>
  <si>
    <t xml:space="preserve">SCP37571</t>
  </si>
  <si>
    <t xml:space="preserve">NGONPONG NGUEFACK</t>
  </si>
  <si>
    <t xml:space="preserve">SCP37600</t>
  </si>
  <si>
    <t xml:space="preserve">MBATKAM</t>
  </si>
  <si>
    <t xml:space="preserve">NADIANE</t>
  </si>
  <si>
    <t xml:space="preserve">SCP37602</t>
  </si>
  <si>
    <t xml:space="preserve">MOMO EKODECK</t>
  </si>
  <si>
    <t xml:space="preserve">JEAN CEDRIC</t>
  </si>
  <si>
    <t xml:space="preserve">SCP37765</t>
  </si>
  <si>
    <t xml:space="preserve">NKOUOMB</t>
  </si>
  <si>
    <t xml:space="preserve">SCP37779</t>
  </si>
  <si>
    <t xml:space="preserve">MATHA A BELEK</t>
  </si>
  <si>
    <t xml:space="preserve">SCP37780</t>
  </si>
  <si>
    <t xml:space="preserve">MOAMIAGUEL M.</t>
  </si>
  <si>
    <t xml:space="preserve">ALINE FLEURINE</t>
  </si>
  <si>
    <t xml:space="preserve">SCP37793</t>
  </si>
  <si>
    <t xml:space="preserve">SILLA WANDE</t>
  </si>
  <si>
    <t xml:space="preserve">GUY LANDRY</t>
  </si>
  <si>
    <t xml:space="preserve">SCP37794</t>
  </si>
  <si>
    <t xml:space="preserve">LOAMB ONKEL</t>
  </si>
  <si>
    <t xml:space="preserve">SCP37796</t>
  </si>
  <si>
    <t xml:space="preserve">SEBASTIEN EMMANUEL</t>
  </si>
  <si>
    <t xml:space="preserve">SCP37804</t>
  </si>
  <si>
    <t xml:space="preserve">TEIJOUMBO</t>
  </si>
  <si>
    <t xml:space="preserve">FRIEDRICH DJOUM'S</t>
  </si>
  <si>
    <t xml:space="preserve">SCP37805</t>
  </si>
  <si>
    <t xml:space="preserve">MANRE</t>
  </si>
  <si>
    <t xml:space="preserve">HENRY PROSPER</t>
  </si>
  <si>
    <t xml:space="preserve">SCP37806</t>
  </si>
  <si>
    <t xml:space="preserve">NGWA</t>
  </si>
  <si>
    <t xml:space="preserve">SCP37810</t>
  </si>
  <si>
    <t xml:space="preserve">YINRA</t>
  </si>
  <si>
    <t xml:space="preserve">SCP37813</t>
  </si>
  <si>
    <t xml:space="preserve">NDONGO</t>
  </si>
  <si>
    <t xml:space="preserve">SCP37815</t>
  </si>
  <si>
    <t xml:space="preserve">MBOUWE</t>
  </si>
  <si>
    <t xml:space="preserve">ERIC PATRICK</t>
  </si>
  <si>
    <t xml:space="preserve">SCP37839</t>
  </si>
  <si>
    <t xml:space="preserve">KWEDI</t>
  </si>
  <si>
    <t xml:space="preserve">CLOTIDE</t>
  </si>
  <si>
    <t xml:space="preserve">SCP37866</t>
  </si>
  <si>
    <t xml:space="preserve">NSOM</t>
  </si>
  <si>
    <t xml:space="preserve">SCP37873</t>
  </si>
  <si>
    <t xml:space="preserve">MVOUMA BIKANDA</t>
  </si>
  <si>
    <t xml:space="preserve">SCP37874</t>
  </si>
  <si>
    <t xml:space="preserve">MBIDA BESSENGUE</t>
  </si>
  <si>
    <t xml:space="preserve">ISAAC ROGER</t>
  </si>
  <si>
    <t xml:space="preserve">SCP37876</t>
  </si>
  <si>
    <t xml:space="preserve">HERVE GABIN</t>
  </si>
  <si>
    <t xml:space="preserve">SCP37879</t>
  </si>
  <si>
    <t xml:space="preserve">ELIE CHRISTIAN</t>
  </si>
  <si>
    <t xml:space="preserve">SCP37880</t>
  </si>
  <si>
    <t xml:space="preserve">ONGUENE</t>
  </si>
  <si>
    <t xml:space="preserve">JEAN CALVIN</t>
  </si>
  <si>
    <t xml:space="preserve">SCP37882</t>
  </si>
  <si>
    <t xml:space="preserve">WISLI NFORMI DOGO</t>
  </si>
  <si>
    <t xml:space="preserve">SCP37883</t>
  </si>
  <si>
    <t xml:space="preserve">WANGSO DJONKREO</t>
  </si>
  <si>
    <t xml:space="preserve">SCP37884</t>
  </si>
  <si>
    <t xml:space="preserve">SCP37886</t>
  </si>
  <si>
    <t xml:space="preserve">EVINA OLINGA</t>
  </si>
  <si>
    <t xml:space="preserve">MONIQUE LUCRESSE RAB</t>
  </si>
  <si>
    <t xml:space="preserve">SCP37887</t>
  </si>
  <si>
    <t xml:space="preserve">BONG MANYI</t>
  </si>
  <si>
    <t xml:space="preserve">SCP37889</t>
  </si>
  <si>
    <t xml:space="preserve">MAKIA</t>
  </si>
  <si>
    <t xml:space="preserve">DENISE</t>
  </si>
  <si>
    <t xml:space="preserve">SCP37891</t>
  </si>
  <si>
    <t xml:space="preserve">BILOUNGA BALOUKOU</t>
  </si>
  <si>
    <t xml:space="preserve">HAMELIN</t>
  </si>
  <si>
    <t xml:space="preserve">SCP37892</t>
  </si>
  <si>
    <t xml:space="preserve">GUELLA</t>
  </si>
  <si>
    <t xml:space="preserve">URBAIN</t>
  </si>
  <si>
    <t xml:space="preserve">SCP37895</t>
  </si>
  <si>
    <t xml:space="preserve">OBANG SABEM</t>
  </si>
  <si>
    <t xml:space="preserve">SCP37897</t>
  </si>
  <si>
    <t xml:space="preserve">FINYA JOE</t>
  </si>
  <si>
    <t xml:space="preserve">NKENANYA</t>
  </si>
  <si>
    <t xml:space="preserve">SCP37898</t>
  </si>
  <si>
    <t xml:space="preserve">JENNET</t>
  </si>
  <si>
    <t xml:space="preserve">SCP37902</t>
  </si>
  <si>
    <t xml:space="preserve">KUM OTTIA</t>
  </si>
  <si>
    <t xml:space="preserve">FRANKLINE</t>
  </si>
  <si>
    <t xml:space="preserve">SCP37903</t>
  </si>
  <si>
    <t xml:space="preserve">ESSOBO</t>
  </si>
  <si>
    <t xml:space="preserve">JADICE CHRISTELLE</t>
  </si>
  <si>
    <t xml:space="preserve">SCP37904</t>
  </si>
  <si>
    <t xml:space="preserve">NGO ISSOCK</t>
  </si>
  <si>
    <t xml:space="preserve">EVELiNE PAULINE</t>
  </si>
  <si>
    <t xml:space="preserve">SCP37906</t>
  </si>
  <si>
    <t xml:space="preserve">BEUMB</t>
  </si>
  <si>
    <t xml:space="preserve">SCP37908</t>
  </si>
  <si>
    <t xml:space="preserve">WAWA</t>
  </si>
  <si>
    <t xml:space="preserve">SCP37909</t>
  </si>
  <si>
    <t xml:space="preserve">SCP37910</t>
  </si>
  <si>
    <t xml:space="preserve">EBOLO</t>
  </si>
  <si>
    <t xml:space="preserve">JEAN MICHEL</t>
  </si>
  <si>
    <t xml:space="preserve">SCP37911</t>
  </si>
  <si>
    <t xml:space="preserve">DOBGIMA FELIX</t>
  </si>
  <si>
    <t xml:space="preserve">TITA KENYANG</t>
  </si>
  <si>
    <t xml:space="preserve">SCP37912</t>
  </si>
  <si>
    <t xml:space="preserve">NSO</t>
  </si>
  <si>
    <t xml:space="preserve">EMERICK PATRICK</t>
  </si>
  <si>
    <t xml:space="preserve">SCP37913</t>
  </si>
  <si>
    <t xml:space="preserve">ZADAMHA MATOUEKEI</t>
  </si>
  <si>
    <t xml:space="preserve">SCP37916</t>
  </si>
  <si>
    <t xml:space="preserve">HASSANA NASSOURROU</t>
  </si>
  <si>
    <t xml:space="preserve">SCP37917</t>
  </si>
  <si>
    <t xml:space="preserve">NDJOM NDOUM</t>
  </si>
  <si>
    <t xml:space="preserve">JOSEPH RENE</t>
  </si>
  <si>
    <t xml:space="preserve">SCP37918</t>
  </si>
  <si>
    <t xml:space="preserve">ABOUGAMBI</t>
  </si>
  <si>
    <t xml:space="preserve">SCP37919</t>
  </si>
  <si>
    <t xml:space="preserve">MINKOUA</t>
  </si>
  <si>
    <t xml:space="preserve">CHRISTOPHE ALAIN</t>
  </si>
  <si>
    <t xml:space="preserve">SCP37920</t>
  </si>
  <si>
    <t xml:space="preserve">OYENG</t>
  </si>
  <si>
    <t xml:space="preserve">ELYSEE</t>
  </si>
  <si>
    <t xml:space="preserve">SCP37921</t>
  </si>
  <si>
    <t xml:space="preserve">EBOH EBOH</t>
  </si>
  <si>
    <t xml:space="preserve">HYACINTHE</t>
  </si>
  <si>
    <t xml:space="preserve">SCP37926</t>
  </si>
  <si>
    <t xml:space="preserve">VALENTIN RODRICK</t>
  </si>
  <si>
    <t xml:space="preserve">SCP37927</t>
  </si>
  <si>
    <t xml:space="preserve">BISSA</t>
  </si>
  <si>
    <t xml:space="preserve">ALBERT SYLVAIN</t>
  </si>
  <si>
    <t xml:space="preserve">SCP37928</t>
  </si>
  <si>
    <t xml:space="preserve">NGALY</t>
  </si>
  <si>
    <t xml:space="preserve">SCP37930</t>
  </si>
  <si>
    <t xml:space="preserve">NINTIDEM</t>
  </si>
  <si>
    <t xml:space="preserve">SCP37933</t>
  </si>
  <si>
    <t xml:space="preserve">SCP37937</t>
  </si>
  <si>
    <t xml:space="preserve">NGOUI</t>
  </si>
  <si>
    <t xml:space="preserve">AURORE LAETICIA</t>
  </si>
  <si>
    <t xml:space="preserve">SCP37938</t>
  </si>
  <si>
    <t xml:space="preserve">NJINDA</t>
  </si>
  <si>
    <t xml:space="preserve">RAOUL</t>
  </si>
  <si>
    <t xml:space="preserve">SCP37939</t>
  </si>
  <si>
    <t xml:space="preserve">NJOLLE NDOUMBE</t>
  </si>
  <si>
    <t xml:space="preserve">MADELEINE FELECITE</t>
  </si>
  <si>
    <t xml:space="preserve">SCP37943</t>
  </si>
  <si>
    <t xml:space="preserve">EYENE EYENE</t>
  </si>
  <si>
    <t xml:space="preserve">SCP37948</t>
  </si>
  <si>
    <t xml:space="preserve">ANANGA</t>
  </si>
  <si>
    <t xml:space="preserve">SCP37994</t>
  </si>
  <si>
    <t xml:space="preserve">NANGA NDZOMO</t>
  </si>
  <si>
    <t xml:space="preserve">BRICE</t>
  </si>
  <si>
    <t xml:space="preserve">SCP37995</t>
  </si>
  <si>
    <t xml:space="preserve">MFAYAKOUE </t>
  </si>
  <si>
    <t xml:space="preserve">OUDOU</t>
  </si>
  <si>
    <t xml:space="preserve">SCP38096</t>
  </si>
  <si>
    <t xml:space="preserve">YANA</t>
  </si>
  <si>
    <t xml:space="preserve">SCP38169</t>
  </si>
  <si>
    <t xml:space="preserve">ASSALA MASSAMBA </t>
  </si>
  <si>
    <t xml:space="preserve">RACHEL SINTUCHE</t>
  </si>
  <si>
    <t xml:space="preserve">SCP38172</t>
  </si>
  <si>
    <t xml:space="preserve">NTYAM NKOLO</t>
  </si>
  <si>
    <t xml:space="preserve">DAVID SYLVAIN</t>
  </si>
  <si>
    <t xml:space="preserve">SCP38175</t>
  </si>
  <si>
    <t xml:space="preserve">GOUMVOUNOUM</t>
  </si>
  <si>
    <t xml:space="preserve">SCP38176</t>
  </si>
  <si>
    <t xml:space="preserve">SIZIOK</t>
  </si>
  <si>
    <t xml:space="preserve">COLINCE</t>
  </si>
  <si>
    <t xml:space="preserve">SCP38177</t>
  </si>
  <si>
    <t xml:space="preserve">ELLONG NDOUMBE</t>
  </si>
  <si>
    <t xml:space="preserve">SCP38178</t>
  </si>
  <si>
    <t xml:space="preserve">IBEN </t>
  </si>
  <si>
    <t xml:space="preserve">HERVE OSCAR</t>
  </si>
  <si>
    <t xml:space="preserve">SCP38180</t>
  </si>
  <si>
    <t xml:space="preserve">NDJILA </t>
  </si>
  <si>
    <t xml:space="preserve">SCP38181</t>
  </si>
  <si>
    <t xml:space="preserve">AMOASSE</t>
  </si>
  <si>
    <t xml:space="preserve">SANDRINE</t>
  </si>
  <si>
    <t xml:space="preserve">SCP38182</t>
  </si>
  <si>
    <t xml:space="preserve">TCHA-ISSI BOUBA</t>
  </si>
  <si>
    <t xml:space="preserve">SCP38183</t>
  </si>
  <si>
    <t xml:space="preserve">ABARAF NDJIKAWAI</t>
  </si>
  <si>
    <t xml:space="preserve">SCP38184</t>
  </si>
  <si>
    <t xml:space="preserve">REMY RASMY</t>
  </si>
  <si>
    <t xml:space="preserve">SCP38185</t>
  </si>
  <si>
    <t xml:space="preserve">MINKO</t>
  </si>
  <si>
    <t xml:space="preserve">GABRIEL SOUFFRANCE</t>
  </si>
  <si>
    <t xml:space="preserve">SCP38186</t>
  </si>
  <si>
    <t xml:space="preserve">NKETI</t>
  </si>
  <si>
    <t xml:space="preserve">JUDITH NJENU</t>
  </si>
  <si>
    <t xml:space="preserve">SCP38187</t>
  </si>
  <si>
    <t xml:space="preserve">EBANE</t>
  </si>
  <si>
    <t xml:space="preserve">SOUFFRANCE</t>
  </si>
  <si>
    <t xml:space="preserve">SCP38188</t>
  </si>
  <si>
    <t xml:space="preserve">MPOUOM</t>
  </si>
  <si>
    <t xml:space="preserve">SCP38189</t>
  </si>
  <si>
    <t xml:space="preserve">ATANGANA ATANGANA</t>
  </si>
  <si>
    <t xml:space="preserve">SCP38190</t>
  </si>
  <si>
    <t xml:space="preserve">SCP38193</t>
  </si>
  <si>
    <t xml:space="preserve">LANDE EKOKO</t>
  </si>
  <si>
    <t xml:space="preserve">WILFRIED SEDRICK</t>
  </si>
  <si>
    <t xml:space="preserve">SCP38194</t>
  </si>
  <si>
    <t xml:space="preserve">NGO NKOT</t>
  </si>
  <si>
    <t xml:space="preserve">MADO MIREILLE</t>
  </si>
  <si>
    <t xml:space="preserve">SCP38196</t>
  </si>
  <si>
    <t xml:space="preserve">EDOA MBARGA</t>
  </si>
  <si>
    <t xml:space="preserve">FABIEN WILFRIED</t>
  </si>
  <si>
    <t xml:space="preserve">SCP38197</t>
  </si>
  <si>
    <t xml:space="preserve">NGNINTEDEM EDIMO</t>
  </si>
  <si>
    <t xml:space="preserve">SCP38198</t>
  </si>
  <si>
    <t xml:space="preserve">MBA </t>
  </si>
  <si>
    <t xml:space="preserve">GEORGES PARFAIT</t>
  </si>
  <si>
    <t xml:space="preserve">SCP38200</t>
  </si>
  <si>
    <t xml:space="preserve">NYANGON</t>
  </si>
  <si>
    <t xml:space="preserve">CLAIRE MARCELINE</t>
  </si>
  <si>
    <t xml:space="preserve">SCP38203</t>
  </si>
  <si>
    <t xml:space="preserve">MVONG </t>
  </si>
  <si>
    <t xml:space="preserve">PIERRE BOSCO</t>
  </si>
  <si>
    <t xml:space="preserve">SCP38204</t>
  </si>
  <si>
    <t xml:space="preserve">NZAMBI</t>
  </si>
  <si>
    <t xml:space="preserve">SCP38205</t>
  </si>
  <si>
    <t xml:space="preserve">TSIMBO </t>
  </si>
  <si>
    <t xml:space="preserve">SCP38206</t>
  </si>
  <si>
    <t xml:space="preserve">DJAKBE</t>
  </si>
  <si>
    <t xml:space="preserve">SCP38207</t>
  </si>
  <si>
    <t xml:space="preserve">OKALA</t>
  </si>
  <si>
    <t xml:space="preserve">SCP38208</t>
  </si>
  <si>
    <t xml:space="preserve">JUSTINA JINDE</t>
  </si>
  <si>
    <t xml:space="preserve">SCP38209</t>
  </si>
  <si>
    <t xml:space="preserve">NSOMOTO</t>
  </si>
  <si>
    <t xml:space="preserve">ANDRE JASMIN</t>
  </si>
  <si>
    <t xml:space="preserve">SCP38210</t>
  </si>
  <si>
    <t xml:space="preserve">MARIE THERESE</t>
  </si>
  <si>
    <t xml:space="preserve">SCP38211</t>
  </si>
  <si>
    <t xml:space="preserve">NTOUNGOU</t>
  </si>
  <si>
    <t xml:space="preserve">SCP38212</t>
  </si>
  <si>
    <t xml:space="preserve">DONGMO SOBTSIGUIA</t>
  </si>
  <si>
    <t xml:space="preserve">JEAN JACQUES ROUSSEAU</t>
  </si>
  <si>
    <t xml:space="preserve">SCP38213</t>
  </si>
  <si>
    <t xml:space="preserve">MBONG </t>
  </si>
  <si>
    <t xml:space="preserve">FREDERICK FRANCK</t>
  </si>
  <si>
    <t xml:space="preserve">SCP38214</t>
  </si>
  <si>
    <t xml:space="preserve">ONGOLO BITSIE </t>
  </si>
  <si>
    <t xml:space="preserve">SCP38215</t>
  </si>
  <si>
    <t xml:space="preserve">MALONGA </t>
  </si>
  <si>
    <t xml:space="preserve">SIMON BENJAMIN PRISE</t>
  </si>
  <si>
    <t xml:space="preserve">SCP38216</t>
  </si>
  <si>
    <t xml:space="preserve">MINDJIBOURI</t>
  </si>
  <si>
    <t xml:space="preserve">LAZARE MAXIMILIEN</t>
  </si>
  <si>
    <t xml:space="preserve">SCP38217</t>
  </si>
  <si>
    <t xml:space="preserve">MBA MOURI</t>
  </si>
  <si>
    <t xml:space="preserve">FELISCIEN DIOR</t>
  </si>
  <si>
    <t xml:space="preserve">SCP38218</t>
  </si>
  <si>
    <t xml:space="preserve">MBA'A MAL</t>
  </si>
  <si>
    <t xml:space="preserve">SCP38219</t>
  </si>
  <si>
    <t xml:space="preserve">EYENGA</t>
  </si>
  <si>
    <t xml:space="preserve">MARC NICOLAS</t>
  </si>
  <si>
    <t xml:space="preserve">SCP38220</t>
  </si>
  <si>
    <t xml:space="preserve">TAMJONG</t>
  </si>
  <si>
    <t xml:space="preserve">DILIMUS</t>
  </si>
  <si>
    <t xml:space="preserve">SCP38221</t>
  </si>
  <si>
    <t xml:space="preserve">EVINA ATEBA </t>
  </si>
  <si>
    <t xml:space="preserve">RENE JOLLY</t>
  </si>
  <si>
    <t xml:space="preserve">SCP38222</t>
  </si>
  <si>
    <t xml:space="preserve">WALKOUA</t>
  </si>
  <si>
    <t xml:space="preserve">SCP38223</t>
  </si>
  <si>
    <t xml:space="preserve">NNOMO</t>
  </si>
  <si>
    <t xml:space="preserve">SCP38225</t>
  </si>
  <si>
    <t xml:space="preserve">SCP38227</t>
  </si>
  <si>
    <t xml:space="preserve">MAYINGA BAYOY</t>
  </si>
  <si>
    <t xml:space="preserve">LUC SINCLAIR</t>
  </si>
  <si>
    <t xml:space="preserve">SCP22194</t>
  </si>
  <si>
    <t xml:space="preserve">HILAIRE</t>
  </si>
  <si>
    <t xml:space="preserve">SCP27384</t>
  </si>
  <si>
    <t xml:space="preserve">FRANCIS WAWA</t>
  </si>
  <si>
    <t xml:space="preserve">SCP29616</t>
  </si>
  <si>
    <t xml:space="preserve">MOROU</t>
  </si>
  <si>
    <t xml:space="preserve">BOKALLA</t>
  </si>
  <si>
    <t xml:space="preserve">SCP31307</t>
  </si>
  <si>
    <t xml:space="preserve">SANGHUER</t>
  </si>
  <si>
    <t xml:space="preserve">SCP31675</t>
  </si>
  <si>
    <t xml:space="preserve">TEDOUMELA</t>
  </si>
  <si>
    <t xml:space="preserve">SCP33540</t>
  </si>
  <si>
    <t xml:space="preserve">DJOLDEBE</t>
  </si>
  <si>
    <t xml:space="preserve">PAGUELE</t>
  </si>
  <si>
    <t xml:space="preserve">SCP33839</t>
  </si>
  <si>
    <t xml:space="preserve">SCP33974</t>
  </si>
  <si>
    <t xml:space="preserve">SEKE A NYOKON</t>
  </si>
  <si>
    <t xml:space="preserve">SCP33987</t>
  </si>
  <si>
    <t xml:space="preserve">SCP34225</t>
  </si>
  <si>
    <t xml:space="preserve">LONDOL NEE NGO</t>
  </si>
  <si>
    <t xml:space="preserve">BAOUMBGUE MARIE</t>
  </si>
  <si>
    <t xml:space="preserve">SCP34462</t>
  </si>
  <si>
    <t xml:space="preserve">MOFUR TAMUFOR</t>
  </si>
  <si>
    <t xml:space="preserve">SCP34480</t>
  </si>
  <si>
    <t xml:space="preserve">BAYI</t>
  </si>
  <si>
    <t xml:space="preserve">SCP34486</t>
  </si>
  <si>
    <t xml:space="preserve">NGUIMO</t>
  </si>
  <si>
    <t xml:space="preserve">SAMUEL NGEH</t>
  </si>
  <si>
    <t xml:space="preserve">SCP34721</t>
  </si>
  <si>
    <t xml:space="preserve">MATAB</t>
  </si>
  <si>
    <t xml:space="preserve">SCP34730</t>
  </si>
  <si>
    <t xml:space="preserve">BOUM  MEM</t>
  </si>
  <si>
    <t xml:space="preserve">TELESPHORE</t>
  </si>
  <si>
    <t xml:space="preserve">SCP34731</t>
  </si>
  <si>
    <t xml:space="preserve">BOUHARI B</t>
  </si>
  <si>
    <t xml:space="preserve">SCP34741</t>
  </si>
  <si>
    <t xml:space="preserve">SCP34766</t>
  </si>
  <si>
    <t xml:space="preserve">LISSOUCK</t>
  </si>
  <si>
    <t xml:space="preserve">SCP34767</t>
  </si>
  <si>
    <t xml:space="preserve">ETIENNE  BERNARD</t>
  </si>
  <si>
    <t xml:space="preserve">SCP34799</t>
  </si>
  <si>
    <t xml:space="preserve">NYEMB  BELL</t>
  </si>
  <si>
    <t xml:space="preserve">JACQUES  SAMUEL</t>
  </si>
  <si>
    <t xml:space="preserve">SCP34820</t>
  </si>
  <si>
    <t xml:space="preserve">GOUANDO   BOUNGA</t>
  </si>
  <si>
    <t xml:space="preserve">SCP34969</t>
  </si>
  <si>
    <t xml:space="preserve">NKOLO ZISSA</t>
  </si>
  <si>
    <t xml:space="preserve">NAZAIRINE</t>
  </si>
  <si>
    <t xml:space="preserve">SCP34987</t>
  </si>
  <si>
    <t xml:space="preserve">MINBANG MINBANG</t>
  </si>
  <si>
    <t xml:space="preserve">SCP35083</t>
  </si>
  <si>
    <t xml:space="preserve">LADE  GUIZAI</t>
  </si>
  <si>
    <t xml:space="preserve">SCP35084</t>
  </si>
  <si>
    <t xml:space="preserve">DEYROU</t>
  </si>
  <si>
    <t xml:space="preserve">SCP35086</t>
  </si>
  <si>
    <t xml:space="preserve">NGONGANG</t>
  </si>
  <si>
    <t xml:space="preserve">SCP35116</t>
  </si>
  <si>
    <t xml:space="preserve">WADOU</t>
  </si>
  <si>
    <t xml:space="preserve">SCP35120</t>
  </si>
  <si>
    <t xml:space="preserve">NETTE NDONG</t>
  </si>
  <si>
    <t xml:space="preserve">SCP35492</t>
  </si>
  <si>
    <t xml:space="preserve">SCP35493</t>
  </si>
  <si>
    <t xml:space="preserve">GUEUMEVE  GUIMKENG</t>
  </si>
  <si>
    <t xml:space="preserve">VIDAL</t>
  </si>
  <si>
    <t xml:space="preserve">SCP35591</t>
  </si>
  <si>
    <t xml:space="preserve">SCP35758</t>
  </si>
  <si>
    <t xml:space="preserve">SCP35778</t>
  </si>
  <si>
    <t xml:space="preserve">NGO BETISSE</t>
  </si>
  <si>
    <t xml:space="preserve">SCP35795</t>
  </si>
  <si>
    <t xml:space="preserve">SERGE SIMON ACHILLE</t>
  </si>
  <si>
    <t xml:space="preserve">SCP35797</t>
  </si>
  <si>
    <t xml:space="preserve">SOP KAMDEM</t>
  </si>
  <si>
    <t xml:space="preserve">SCP35841</t>
  </si>
  <si>
    <t xml:space="preserve">AMBEAPIE LAWRENCE</t>
  </si>
  <si>
    <t xml:space="preserve">CHEYUEKAI</t>
  </si>
  <si>
    <t xml:space="preserve">SCP35893</t>
  </si>
  <si>
    <t xml:space="preserve">WANIE</t>
  </si>
  <si>
    <t xml:space="preserve">SCP36004</t>
  </si>
  <si>
    <t xml:space="preserve">MENEMIN</t>
  </si>
  <si>
    <t xml:space="preserve">BENEDICTE</t>
  </si>
  <si>
    <t xml:space="preserve">SCP36143</t>
  </si>
  <si>
    <t xml:space="preserve">MANI</t>
  </si>
  <si>
    <t xml:space="preserve">ARMAND DESIRE LAURENT</t>
  </si>
  <si>
    <t xml:space="preserve">SCP36403</t>
  </si>
  <si>
    <t xml:space="preserve">BOHO</t>
  </si>
  <si>
    <t xml:space="preserve">MARTIN PAUL</t>
  </si>
  <si>
    <t xml:space="preserve">SCP36418</t>
  </si>
  <si>
    <t xml:space="preserve">PEEH</t>
  </si>
  <si>
    <t xml:space="preserve">SCP36436</t>
  </si>
  <si>
    <t xml:space="preserve">SCP36464</t>
  </si>
  <si>
    <t xml:space="preserve">MVEME</t>
  </si>
  <si>
    <t xml:space="preserve">SCP36517</t>
  </si>
  <si>
    <t xml:space="preserve">JEMEA</t>
  </si>
  <si>
    <t xml:space="preserve">SCP36524</t>
  </si>
  <si>
    <t xml:space="preserve">NDJOCK II</t>
  </si>
  <si>
    <t xml:space="preserve">PIERRE ARMAND</t>
  </si>
  <si>
    <t xml:space="preserve">SCP36568</t>
  </si>
  <si>
    <t xml:space="preserve">MAMOUDOU</t>
  </si>
  <si>
    <t xml:space="preserve">SCP36576</t>
  </si>
  <si>
    <t xml:space="preserve">NANGOP NGANWA</t>
  </si>
  <si>
    <t xml:space="preserve">CAMILLE FIRMIN</t>
  </si>
  <si>
    <t xml:space="preserve">SCP36582</t>
  </si>
  <si>
    <t xml:space="preserve">BOUBA </t>
  </si>
  <si>
    <t xml:space="preserve">BRING</t>
  </si>
  <si>
    <t xml:space="preserve">SCP36588</t>
  </si>
  <si>
    <t xml:space="preserve">NDENGOU MBOSSO</t>
  </si>
  <si>
    <t xml:space="preserve">SCP36592</t>
  </si>
  <si>
    <t xml:space="preserve">ELESSA NGOUBO</t>
  </si>
  <si>
    <t xml:space="preserve">GEORGES VALENTIN</t>
  </si>
  <si>
    <t xml:space="preserve">SCP36599</t>
  </si>
  <si>
    <t xml:space="preserve">EWOUNGO </t>
  </si>
  <si>
    <t xml:space="preserve">SAMUEL DUPLEIX</t>
  </si>
  <si>
    <t xml:space="preserve">SCP36641</t>
  </si>
  <si>
    <t xml:space="preserve">NGO NINDE</t>
  </si>
  <si>
    <t xml:space="preserve">RACHEL YOCADIE</t>
  </si>
  <si>
    <t xml:space="preserve">SCP36653</t>
  </si>
  <si>
    <t xml:space="preserve">NGAMALEU KAMENI</t>
  </si>
  <si>
    <t xml:space="preserve">SERGE BERTRAND</t>
  </si>
  <si>
    <t xml:space="preserve">SCP36684</t>
  </si>
  <si>
    <t xml:space="preserve">AKOLE NTSABA</t>
  </si>
  <si>
    <t xml:space="preserve">SCP36688</t>
  </si>
  <si>
    <t xml:space="preserve">NGONO BIKOE</t>
  </si>
  <si>
    <t xml:space="preserve">SCP36690</t>
  </si>
  <si>
    <t xml:space="preserve">NGANKAM NGANKAM</t>
  </si>
  <si>
    <t xml:space="preserve">SCP36693</t>
  </si>
  <si>
    <t xml:space="preserve">MONE</t>
  </si>
  <si>
    <t xml:space="preserve">ALAIN FRANCIS</t>
  </si>
  <si>
    <t xml:space="preserve">SCP36941</t>
  </si>
  <si>
    <t xml:space="preserve">YINDA</t>
  </si>
  <si>
    <t xml:space="preserve">SCP37073</t>
  </si>
  <si>
    <t xml:space="preserve">UFUOKA</t>
  </si>
  <si>
    <t xml:space="preserve">ALAIN AYAH</t>
  </si>
  <si>
    <t xml:space="preserve">SCP37171</t>
  </si>
  <si>
    <t xml:space="preserve">NDJIKI</t>
  </si>
  <si>
    <t xml:space="preserve">BENOIT EMILE</t>
  </si>
  <si>
    <t xml:space="preserve">SCP37172</t>
  </si>
  <si>
    <t xml:space="preserve">TIMB MAGWET</t>
  </si>
  <si>
    <t xml:space="preserve">THOMAS BECKET</t>
  </si>
  <si>
    <t xml:space="preserve">SCP37173</t>
  </si>
  <si>
    <t xml:space="preserve">ZE BILE</t>
  </si>
  <si>
    <t xml:space="preserve">AMBROISE</t>
  </si>
  <si>
    <t xml:space="preserve">SCP37180</t>
  </si>
  <si>
    <t xml:space="preserve">YETNA NJEL</t>
  </si>
  <si>
    <t xml:space="preserve">SCP37183</t>
  </si>
  <si>
    <t xml:space="preserve">SCP37187</t>
  </si>
  <si>
    <t xml:space="preserve">SONG</t>
  </si>
  <si>
    <t xml:space="preserve">SCP37188</t>
  </si>
  <si>
    <t xml:space="preserve">LIDIA BOUBA</t>
  </si>
  <si>
    <t xml:space="preserve">SCP37189</t>
  </si>
  <si>
    <t xml:space="preserve">NKAN BIKA</t>
  </si>
  <si>
    <t xml:space="preserve">SCP37192</t>
  </si>
  <si>
    <t xml:space="preserve">KALSIBE</t>
  </si>
  <si>
    <t xml:space="preserve">SCP37200</t>
  </si>
  <si>
    <t xml:space="preserve">NYEMB</t>
  </si>
  <si>
    <t xml:space="preserve">SCP37201</t>
  </si>
  <si>
    <t xml:space="preserve">FABRICE</t>
  </si>
  <si>
    <t xml:space="preserve">SCP37203</t>
  </si>
  <si>
    <t xml:space="preserve">MMEMLE</t>
  </si>
  <si>
    <t xml:space="preserve">MARTINE RENEE</t>
  </si>
  <si>
    <t xml:space="preserve">SCP37207</t>
  </si>
  <si>
    <t xml:space="preserve">WAPPAU</t>
  </si>
  <si>
    <t xml:space="preserve">SCP37208</t>
  </si>
  <si>
    <t xml:space="preserve">SCP37221</t>
  </si>
  <si>
    <t xml:space="preserve">SAATAKEM NGOUFACK</t>
  </si>
  <si>
    <t xml:space="preserve">SCP37232</t>
  </si>
  <si>
    <t xml:space="preserve">NJOLAIH</t>
  </si>
  <si>
    <t xml:space="preserve">EDWIN</t>
  </si>
  <si>
    <t xml:space="preserve">SCP37235</t>
  </si>
  <si>
    <t xml:space="preserve">ABA'A ABA'A</t>
  </si>
  <si>
    <t xml:space="preserve">SCP37267</t>
  </si>
  <si>
    <t xml:space="preserve">NGOCK</t>
  </si>
  <si>
    <t xml:space="preserve">CHANCELIN</t>
  </si>
  <si>
    <t xml:space="preserve">SCP37378</t>
  </si>
  <si>
    <t xml:space="preserve">NKETCHAKEU</t>
  </si>
  <si>
    <t xml:space="preserve">ADRAL</t>
  </si>
  <si>
    <t xml:space="preserve">SCP37383</t>
  </si>
  <si>
    <t xml:space="preserve">AWONO NGUINA</t>
  </si>
  <si>
    <t xml:space="preserve">VALERE</t>
  </si>
  <si>
    <t xml:space="preserve">SCP37390</t>
  </si>
  <si>
    <t xml:space="preserve">BALDENA</t>
  </si>
  <si>
    <t xml:space="preserve">SCP37410</t>
  </si>
  <si>
    <t xml:space="preserve">NGUIMDO SAAH</t>
  </si>
  <si>
    <t xml:space="preserve">GABIN</t>
  </si>
  <si>
    <t xml:space="preserve">SCP37411</t>
  </si>
  <si>
    <t xml:space="preserve">MPECK</t>
  </si>
  <si>
    <t xml:space="preserve">ALAIN PATRICE</t>
  </si>
  <si>
    <t xml:space="preserve">SCP37413</t>
  </si>
  <si>
    <t xml:space="preserve">NGOMAN</t>
  </si>
  <si>
    <t xml:space="preserve">ALINO</t>
  </si>
  <si>
    <t xml:space="preserve">SCP37417</t>
  </si>
  <si>
    <t xml:space="preserve">NDIFOR CHI</t>
  </si>
  <si>
    <t xml:space="preserve">FREDERICK MARTIAL</t>
  </si>
  <si>
    <t xml:space="preserve">SCP37430</t>
  </si>
  <si>
    <t xml:space="preserve">BEYONGOL</t>
  </si>
  <si>
    <t xml:space="preserve">SCP37432</t>
  </si>
  <si>
    <t xml:space="preserve">LATINNE</t>
  </si>
  <si>
    <t xml:space="preserve">ROLAND RAYMOND</t>
  </si>
  <si>
    <t xml:space="preserve">SCP37492</t>
  </si>
  <si>
    <t xml:space="preserve">DOMWA</t>
  </si>
  <si>
    <t xml:space="preserve">SCP37494</t>
  </si>
  <si>
    <t xml:space="preserve">TONO</t>
  </si>
  <si>
    <t xml:space="preserve">LINUS</t>
  </si>
  <si>
    <t xml:space="preserve">SCP37495</t>
  </si>
  <si>
    <t xml:space="preserve">DJONWANG DJONKAMLA</t>
  </si>
  <si>
    <t xml:space="preserve">SCP37496</t>
  </si>
  <si>
    <t xml:space="preserve">FOH A YASSI</t>
  </si>
  <si>
    <t xml:space="preserve">BABA SOULEYMAN</t>
  </si>
  <si>
    <t xml:space="preserve">SCP37501</t>
  </si>
  <si>
    <t xml:space="preserve">NDOUMBE EWANE</t>
  </si>
  <si>
    <t xml:space="preserve">SCP37503</t>
  </si>
  <si>
    <t xml:space="preserve">LIYOUCK</t>
  </si>
  <si>
    <t xml:space="preserve">THOMAS RODRIGUE</t>
  </si>
  <si>
    <t xml:space="preserve">SCP37512</t>
  </si>
  <si>
    <t xml:space="preserve">NDINGUE EPOH</t>
  </si>
  <si>
    <t xml:space="preserve">SCP37514</t>
  </si>
  <si>
    <t xml:space="preserve">BANIT</t>
  </si>
  <si>
    <t xml:space="preserve">AMOS SERGE</t>
  </si>
  <si>
    <t xml:space="preserve">SCP37524</t>
  </si>
  <si>
    <t xml:space="preserve">NGONDO</t>
  </si>
  <si>
    <t xml:space="preserve">SCP37535</t>
  </si>
  <si>
    <t xml:space="preserve">TCHATCHOUANG NGONGANG</t>
  </si>
  <si>
    <t xml:space="preserve">CELESTIN SEIGNOR</t>
  </si>
  <si>
    <t xml:space="preserve">SCP37604</t>
  </si>
  <si>
    <t xml:space="preserve">EBOLO NDI</t>
  </si>
  <si>
    <t xml:space="preserve">LOUCIEN</t>
  </si>
  <si>
    <t xml:space="preserve">SCP37617</t>
  </si>
  <si>
    <t xml:space="preserve">SCP37620</t>
  </si>
  <si>
    <t xml:space="preserve">DOMBALA ZELA</t>
  </si>
  <si>
    <t xml:space="preserve">JEAN MARCELIN</t>
  </si>
  <si>
    <t xml:space="preserve">SCP37621</t>
  </si>
  <si>
    <t xml:space="preserve">SCP37622</t>
  </si>
  <si>
    <t xml:space="preserve">PONDY NYOTH</t>
  </si>
  <si>
    <t xml:space="preserve">PAUL DESIRE</t>
  </si>
  <si>
    <t xml:space="preserve">SCP37623</t>
  </si>
  <si>
    <t xml:space="preserve">HUBERT</t>
  </si>
  <si>
    <t xml:space="preserve">SCP37624</t>
  </si>
  <si>
    <t xml:space="preserve">TEKEU</t>
  </si>
  <si>
    <t xml:space="preserve">SCP37625</t>
  </si>
  <si>
    <t xml:space="preserve">KONGNYUY</t>
  </si>
  <si>
    <t xml:space="preserve">EUGINE</t>
  </si>
  <si>
    <t xml:space="preserve">SCP37626</t>
  </si>
  <si>
    <t xml:space="preserve">SCP37775</t>
  </si>
  <si>
    <t xml:space="preserve">IBRAHIM </t>
  </si>
  <si>
    <t xml:space="preserve">SCP37784</t>
  </si>
  <si>
    <t xml:space="preserve">MAGHOUO TCHIKAYA</t>
  </si>
  <si>
    <t xml:space="preserve">STELLA NATACHA</t>
  </si>
  <si>
    <t xml:space="preserve">SCP37820</t>
  </si>
  <si>
    <t xml:space="preserve">DIENGUE KOUAMO</t>
  </si>
  <si>
    <t xml:space="preserve">SCP37823</t>
  </si>
  <si>
    <t xml:space="preserve">WIRDIN</t>
  </si>
  <si>
    <t xml:space="preserve"> ABUBAKA YUFENYUY</t>
  </si>
  <si>
    <t xml:space="preserve">SCP37824</t>
  </si>
  <si>
    <t xml:space="preserve">DIYANG</t>
  </si>
  <si>
    <t xml:space="preserve">SCP37827</t>
  </si>
  <si>
    <t xml:space="preserve">ALABO IKOBO</t>
  </si>
  <si>
    <t xml:space="preserve">SCP37828</t>
  </si>
  <si>
    <t xml:space="preserve">MBAKOP</t>
  </si>
  <si>
    <t xml:space="preserve">ELVIS GHISLAIN</t>
  </si>
  <si>
    <t xml:space="preserve">SCP37829</t>
  </si>
  <si>
    <t xml:space="preserve">TEDANGBE</t>
  </si>
  <si>
    <t xml:space="preserve">SCP37831</t>
  </si>
  <si>
    <t xml:space="preserve">AMADOU WAKOU</t>
  </si>
  <si>
    <t xml:space="preserve">SCP37834</t>
  </si>
  <si>
    <t xml:space="preserve">TSOBGNI TAPONDJOU</t>
  </si>
  <si>
    <t xml:space="preserve">CEDRIC ARNAUD</t>
  </si>
  <si>
    <t xml:space="preserve">SCP37836</t>
  </si>
  <si>
    <t xml:space="preserve">SYLVIE NGANI</t>
  </si>
  <si>
    <t xml:space="preserve">SCP37837</t>
  </si>
  <si>
    <t xml:space="preserve">FOPA EBONG</t>
  </si>
  <si>
    <t xml:space="preserve">SCP37838</t>
  </si>
  <si>
    <t xml:space="preserve">DOUKA</t>
  </si>
  <si>
    <t xml:space="preserve">SCP37840</t>
  </si>
  <si>
    <t xml:space="preserve">MIREILLE</t>
  </si>
  <si>
    <t xml:space="preserve">SCP37843</t>
  </si>
  <si>
    <t xml:space="preserve">EBONGUE</t>
  </si>
  <si>
    <t xml:space="preserve">SCP37846</t>
  </si>
  <si>
    <t xml:space="preserve">DJIMGANG</t>
  </si>
  <si>
    <t xml:space="preserve">CYRIAC</t>
  </si>
  <si>
    <t xml:space="preserve">SCP37848</t>
  </si>
  <si>
    <t xml:space="preserve">NWEINOH</t>
  </si>
  <si>
    <t xml:space="preserve">SCP37849</t>
  </si>
  <si>
    <t xml:space="preserve">MAHOP MA MBENGA</t>
  </si>
  <si>
    <t xml:space="preserve">SCP37851</t>
  </si>
  <si>
    <t xml:space="preserve">AMADOU DJOU</t>
  </si>
  <si>
    <t xml:space="preserve">SCP37853</t>
  </si>
  <si>
    <t xml:space="preserve">NGEH NKEH</t>
  </si>
  <si>
    <t xml:space="preserve">SCP37863</t>
  </si>
  <si>
    <t xml:space="preserve">RANDRIAMISATA</t>
  </si>
  <si>
    <t xml:space="preserve">ALAIN PATRICK</t>
  </si>
  <si>
    <t xml:space="preserve">SCP37956</t>
  </si>
  <si>
    <t xml:space="preserve">BATOURA</t>
  </si>
  <si>
    <t xml:space="preserve">SCP37958</t>
  </si>
  <si>
    <t xml:space="preserve">AMBELLA II</t>
  </si>
  <si>
    <t xml:space="preserve">JEAN DAVID</t>
  </si>
  <si>
    <t xml:space="preserve">SCP37959</t>
  </si>
  <si>
    <t xml:space="preserve">YERIMAH</t>
  </si>
  <si>
    <t xml:space="preserve">THIMOTHY FON</t>
  </si>
  <si>
    <t xml:space="preserve">SCP37970</t>
  </si>
  <si>
    <t xml:space="preserve">NTSAFACK ZEUTANG</t>
  </si>
  <si>
    <t xml:space="preserve">JEAN ROSTAND</t>
  </si>
  <si>
    <t xml:space="preserve">SCP37976</t>
  </si>
  <si>
    <t xml:space="preserve">NSEKE</t>
  </si>
  <si>
    <t xml:space="preserve">JACQUELINE SANDRINE</t>
  </si>
  <si>
    <t xml:space="preserve">SCP38029</t>
  </si>
  <si>
    <t xml:space="preserve">NOCKO</t>
  </si>
  <si>
    <t xml:space="preserve">ANDRE BENEDICT</t>
  </si>
  <si>
    <t xml:space="preserve">SCP38030</t>
  </si>
  <si>
    <t xml:space="preserve">DOUMEU GOMBOU</t>
  </si>
  <si>
    <t xml:space="preserve">SCP38031</t>
  </si>
  <si>
    <t xml:space="preserve">MOUAFO TATSA</t>
  </si>
  <si>
    <t xml:space="preserve">STEVE JULIO</t>
  </si>
  <si>
    <t xml:space="preserve">SCP38032</t>
  </si>
  <si>
    <t xml:space="preserve">TIWA</t>
  </si>
  <si>
    <t xml:space="preserve">SCP38036</t>
  </si>
  <si>
    <t xml:space="preserve">MOUE</t>
  </si>
  <si>
    <t xml:space="preserve">SCP38037</t>
  </si>
  <si>
    <t xml:space="preserve">EPANGUE</t>
  </si>
  <si>
    <t xml:space="preserve">DICKSON GREGOIRE LEGRAND</t>
  </si>
  <si>
    <t xml:space="preserve">SCP38040</t>
  </si>
  <si>
    <t xml:space="preserve">TENGA</t>
  </si>
  <si>
    <t xml:space="preserve">JEAN GABRIEL</t>
  </si>
  <si>
    <t xml:space="preserve">SCP38041</t>
  </si>
  <si>
    <t xml:space="preserve">KOOH-TCHIO</t>
  </si>
  <si>
    <t xml:space="preserve">SCP38043</t>
  </si>
  <si>
    <t xml:space="preserve">LIKOUM</t>
  </si>
  <si>
    <t xml:space="preserve">ESTHER SANDRA PASCALINE</t>
  </si>
  <si>
    <t xml:space="preserve">SCP38046</t>
  </si>
  <si>
    <t xml:space="preserve">NGO NYOBE</t>
  </si>
  <si>
    <t xml:space="preserve">SCP38047</t>
  </si>
  <si>
    <t xml:space="preserve">SCP38049</t>
  </si>
  <si>
    <t xml:space="preserve">NGO TCHOCK </t>
  </si>
  <si>
    <t xml:space="preserve">SUZANNE CARINE EPSE AMOUGOU</t>
  </si>
  <si>
    <t xml:space="preserve">SCP38050</t>
  </si>
  <si>
    <t xml:space="preserve">NGO TCHOMB</t>
  </si>
  <si>
    <t xml:space="preserve">CLOTILDE GWLADYS</t>
  </si>
  <si>
    <t xml:space="preserve">SCP38051</t>
  </si>
  <si>
    <t xml:space="preserve">ASSOUGNA</t>
  </si>
  <si>
    <t xml:space="preserve">SCP38052</t>
  </si>
  <si>
    <t xml:space="preserve">NTANCHI</t>
  </si>
  <si>
    <t xml:space="preserve">DAVID NDICHO</t>
  </si>
  <si>
    <t xml:space="preserve">SCP38053</t>
  </si>
  <si>
    <t xml:space="preserve">HEUTAFOU</t>
  </si>
  <si>
    <t xml:space="preserve">NGANDE DANIEL</t>
  </si>
  <si>
    <t xml:space="preserve">SCP38054</t>
  </si>
  <si>
    <t xml:space="preserve">NGO BAKALAK</t>
  </si>
  <si>
    <t xml:space="preserve">SCP38057</t>
  </si>
  <si>
    <t xml:space="preserve">EKALI EKANG</t>
  </si>
  <si>
    <t xml:space="preserve">SCP38058</t>
  </si>
  <si>
    <t xml:space="preserve">SCP38060</t>
  </si>
  <si>
    <t xml:space="preserve">TCHOENBE GARA</t>
  </si>
  <si>
    <t xml:space="preserve">SCP38061</t>
  </si>
  <si>
    <t xml:space="preserve">EWOUDOU MONNY EPSE NDENGOU MBOSSO</t>
  </si>
  <si>
    <t xml:space="preserve">GEORGETTE</t>
  </si>
  <si>
    <t xml:space="preserve">SCP38065</t>
  </si>
  <si>
    <t xml:space="preserve">NCHARE</t>
  </si>
  <si>
    <t xml:space="preserve">CHRISTOPHE ERIC</t>
  </si>
  <si>
    <t xml:space="preserve">SCP38066</t>
  </si>
  <si>
    <t xml:space="preserve">ESSELEM EBOULE</t>
  </si>
  <si>
    <t xml:space="preserve">MICHEL ANGE</t>
  </si>
  <si>
    <t xml:space="preserve">SCP38067</t>
  </si>
  <si>
    <t xml:space="preserve">FOKA</t>
  </si>
  <si>
    <t xml:space="preserve">SCP38068</t>
  </si>
  <si>
    <t xml:space="preserve">DAMA</t>
  </si>
  <si>
    <t xml:space="preserve">SCP38072</t>
  </si>
  <si>
    <t xml:space="preserve">SCP38073</t>
  </si>
  <si>
    <t xml:space="preserve">NDAPTJE</t>
  </si>
  <si>
    <t xml:space="preserve">SIMON JULES</t>
  </si>
  <si>
    <t xml:space="preserve">SCP38076</t>
  </si>
  <si>
    <t xml:space="preserve">DJORBAI</t>
  </si>
  <si>
    <t xml:space="preserve">SCP38077</t>
  </si>
  <si>
    <t xml:space="preserve">OVAGA ABEGA</t>
  </si>
  <si>
    <t xml:space="preserve">SCP38078</t>
  </si>
  <si>
    <t xml:space="preserve">ROUBEKA</t>
  </si>
  <si>
    <t xml:space="preserve">SCP38079</t>
  </si>
  <si>
    <t xml:space="preserve">NDENGA</t>
  </si>
  <si>
    <t xml:space="preserve">SCP38080</t>
  </si>
  <si>
    <t xml:space="preserve">NJOWE MBOMO</t>
  </si>
  <si>
    <t xml:space="preserve">SCP38081</t>
  </si>
  <si>
    <t xml:space="preserve">EPOH</t>
  </si>
  <si>
    <t xml:space="preserve">SCP38083</t>
  </si>
  <si>
    <t xml:space="preserve">MOISE VALENTIN</t>
  </si>
  <si>
    <t xml:space="preserve">SCP38098</t>
  </si>
  <si>
    <t xml:space="preserve">MARTIN MAXIME</t>
  </si>
  <si>
    <t xml:space="preserve">SCP38141</t>
  </si>
  <si>
    <t xml:space="preserve">BIYONG</t>
  </si>
  <si>
    <t xml:space="preserve">BERTHE FLORENCE</t>
  </si>
  <si>
    <t xml:space="preserve">SCP38230</t>
  </si>
  <si>
    <t xml:space="preserve">ELOGA</t>
  </si>
  <si>
    <t xml:space="preserve">FULBERT ARDING</t>
  </si>
  <si>
    <t xml:space="preserve">SCP38231</t>
  </si>
  <si>
    <t xml:space="preserve">PIPA PIPA</t>
  </si>
  <si>
    <t xml:space="preserve">BARTHELEMY</t>
  </si>
  <si>
    <t xml:space="preserve">SCP38232</t>
  </si>
  <si>
    <t xml:space="preserve">SCP38233</t>
  </si>
  <si>
    <t xml:space="preserve">YOMO</t>
  </si>
  <si>
    <t xml:space="preserve">PHILOMENE CLARICE</t>
  </si>
  <si>
    <t xml:space="preserve">SCP38234</t>
  </si>
  <si>
    <t xml:space="preserve">LAINO</t>
  </si>
  <si>
    <t xml:space="preserve">ISIDOR</t>
  </si>
  <si>
    <t xml:space="preserve">SCP38235</t>
  </si>
  <si>
    <t xml:space="preserve">NKOG NDIE</t>
  </si>
  <si>
    <t xml:space="preserve">SCP38237</t>
  </si>
  <si>
    <t xml:space="preserve">EYENGA BOULI</t>
  </si>
  <si>
    <t xml:space="preserve">YVES ASTRIO</t>
  </si>
  <si>
    <t xml:space="preserve">SCP38238</t>
  </si>
  <si>
    <t xml:space="preserve">BASSOMBEN</t>
  </si>
  <si>
    <t xml:space="preserve">ETIENNE HUGUES</t>
  </si>
  <si>
    <t xml:space="preserve">SCP38239</t>
  </si>
  <si>
    <t xml:space="preserve">PAMBE BA ELOMA</t>
  </si>
  <si>
    <t xml:space="preserve">SCP38240</t>
  </si>
  <si>
    <t xml:space="preserve">ROLAND NJILAH</t>
  </si>
  <si>
    <t xml:space="preserve">SCP38241</t>
  </si>
  <si>
    <t xml:space="preserve">NFOR TCHEBA</t>
  </si>
  <si>
    <t xml:space="preserve">COMFORT</t>
  </si>
  <si>
    <t xml:space="preserve">SCP38242</t>
  </si>
  <si>
    <t xml:space="preserve">NGUI</t>
  </si>
  <si>
    <t xml:space="preserve">EMMANUEL BRICE ARNAUD</t>
  </si>
  <si>
    <t xml:space="preserve">SCP38243</t>
  </si>
  <si>
    <t xml:space="preserve">POUATOU</t>
  </si>
  <si>
    <t xml:space="preserve">GLADICE SOREILLE</t>
  </si>
  <si>
    <t xml:space="preserve">SCP38244</t>
  </si>
  <si>
    <t xml:space="preserve">DAMBE</t>
  </si>
  <si>
    <t xml:space="preserve">SCP38245</t>
  </si>
  <si>
    <t xml:space="preserve">CHOUOLI NJAYOU</t>
  </si>
  <si>
    <t xml:space="preserve">SCP38246</t>
  </si>
  <si>
    <t xml:space="preserve">DINA MIH</t>
  </si>
  <si>
    <t xml:space="preserve">SCP38247</t>
  </si>
  <si>
    <t xml:space="preserve">NJAKA</t>
  </si>
  <si>
    <t xml:space="preserve">ELVIC WAKU</t>
  </si>
  <si>
    <t xml:space="preserve">SCP38248</t>
  </si>
  <si>
    <t xml:space="preserve">LOE MOUSSI</t>
  </si>
  <si>
    <t xml:space="preserve">JEAN MEDEIROS</t>
  </si>
  <si>
    <t xml:space="preserve">SCP38249</t>
  </si>
  <si>
    <t xml:space="preserve">BOOH EDIMO</t>
  </si>
  <si>
    <t xml:space="preserve">MARIE CEVERINE</t>
  </si>
  <si>
    <t xml:space="preserve">SCP38250</t>
  </si>
  <si>
    <t xml:space="preserve">NYASSI KEUTCHA</t>
  </si>
  <si>
    <t xml:space="preserve">RUDY STEVE</t>
  </si>
  <si>
    <t xml:space="preserve">SCP38252</t>
  </si>
  <si>
    <t xml:space="preserve">SINHA</t>
  </si>
  <si>
    <t xml:space="preserve">SCP38253</t>
  </si>
  <si>
    <t xml:space="preserve">AMBA'A NDENGUE</t>
  </si>
  <si>
    <t xml:space="preserve">JEAN PIERRE MON FRERE</t>
  </si>
  <si>
    <t xml:space="preserve">SCP38254</t>
  </si>
  <si>
    <t xml:space="preserve">HAMARWABI</t>
  </si>
  <si>
    <t xml:space="preserve">SCP38255</t>
  </si>
  <si>
    <t xml:space="preserve">SAMPACK</t>
  </si>
  <si>
    <t xml:space="preserve">SCP38256</t>
  </si>
  <si>
    <t xml:space="preserve">NKOU'OU ONGONO</t>
  </si>
  <si>
    <t xml:space="preserve">GHISLAINE MARIELLE</t>
  </si>
  <si>
    <t xml:space="preserve">SCP38257</t>
  </si>
  <si>
    <t xml:space="preserve">SCP38258</t>
  </si>
  <si>
    <t xml:space="preserve">IVINE NGUBE</t>
  </si>
  <si>
    <t xml:space="preserve">SCP38259</t>
  </si>
  <si>
    <t xml:space="preserve">KOUNDI</t>
  </si>
  <si>
    <t xml:space="preserve">SCP38260</t>
  </si>
  <si>
    <t xml:space="preserve">NGUINYEMB</t>
  </si>
  <si>
    <t xml:space="preserve">GERARDINE</t>
  </si>
  <si>
    <t xml:space="preserve">SCP38261</t>
  </si>
  <si>
    <t xml:space="preserve">SI</t>
  </si>
  <si>
    <t xml:space="preserve">FABRICE CELESTIN</t>
  </si>
  <si>
    <t xml:space="preserve">SCP38262</t>
  </si>
  <si>
    <t xml:space="preserve">EWONDO</t>
  </si>
  <si>
    <t xml:space="preserve">CLEMENT CASIMIR</t>
  </si>
  <si>
    <t xml:space="preserve">SCP38263</t>
  </si>
  <si>
    <t xml:space="preserve">DJEUKOUA</t>
  </si>
  <si>
    <t xml:space="preserve">DIMAS WILFRIED</t>
  </si>
  <si>
    <t xml:space="preserve">SCP38264</t>
  </si>
  <si>
    <t xml:space="preserve">MESSE</t>
  </si>
  <si>
    <t xml:space="preserve">SCP38265</t>
  </si>
  <si>
    <t xml:space="preserve">MOUSSINGA NTONE </t>
  </si>
  <si>
    <t xml:space="preserve">SCP38266</t>
  </si>
  <si>
    <t xml:space="preserve">NGO BATOUM</t>
  </si>
  <si>
    <t xml:space="preserve">MARIANNE CHIMENE Epse BELA</t>
  </si>
  <si>
    <t xml:space="preserve">SCP38267</t>
  </si>
  <si>
    <t xml:space="preserve">SCP38268</t>
  </si>
  <si>
    <t xml:space="preserve">GWETH DJON</t>
  </si>
  <si>
    <t xml:space="preserve">OSCAR EMMANUEL</t>
  </si>
  <si>
    <t xml:space="preserve">SCP38269</t>
  </si>
  <si>
    <t xml:space="preserve">BONGONG</t>
  </si>
  <si>
    <t xml:space="preserve">AVITUS LUNI</t>
  </si>
  <si>
    <t xml:space="preserve">SCP38270</t>
  </si>
  <si>
    <t xml:space="preserve">MANOG</t>
  </si>
  <si>
    <t xml:space="preserve">SCP38271</t>
  </si>
  <si>
    <t xml:space="preserve">DISSONG</t>
  </si>
  <si>
    <t xml:space="preserve">SCP38272</t>
  </si>
  <si>
    <t xml:space="preserve">MONIQUE HORTENSE</t>
  </si>
  <si>
    <t xml:space="preserve">SCP12997</t>
  </si>
  <si>
    <t xml:space="preserve">MANA</t>
  </si>
  <si>
    <t xml:space="preserve">x</t>
  </si>
  <si>
    <t xml:space="preserve">SCP18982</t>
  </si>
  <si>
    <t xml:space="preserve">BOUTH</t>
  </si>
  <si>
    <t xml:space="preserve">SCP32180</t>
  </si>
  <si>
    <t xml:space="preserve">GAM KIMENG</t>
  </si>
  <si>
    <t xml:space="preserve">SCP33010</t>
  </si>
  <si>
    <t xml:space="preserve">LEWOU</t>
  </si>
  <si>
    <t xml:space="preserve">FRANCOIS-XAVIER</t>
  </si>
  <si>
    <t xml:space="preserve">SCP33345</t>
  </si>
  <si>
    <t xml:space="preserve">NGO BEBGA</t>
  </si>
  <si>
    <t xml:space="preserve">SCP35049</t>
  </si>
  <si>
    <t xml:space="preserve">FOFIE MELAGUIE</t>
  </si>
  <si>
    <t xml:space="preserve">IGNACE BRUNO</t>
  </si>
  <si>
    <t xml:space="preserve">SCP35198</t>
  </si>
  <si>
    <t xml:space="preserve">BADJONYE</t>
  </si>
  <si>
    <t xml:space="preserve">SCP35388</t>
  </si>
  <si>
    <t xml:space="preserve">MOUTAPAM</t>
  </si>
  <si>
    <t xml:space="preserve">SCP35853</t>
  </si>
  <si>
    <t xml:space="preserve">AYEMEYEMEG</t>
  </si>
  <si>
    <t xml:space="preserve">BARBARE</t>
  </si>
  <si>
    <t xml:space="preserve">SCP36392</t>
  </si>
  <si>
    <t xml:space="preserve">DOUMTSOP</t>
  </si>
  <si>
    <t xml:space="preserve">SCP36466</t>
  </si>
  <si>
    <t xml:space="preserve">MBOA KALLA</t>
  </si>
  <si>
    <t xml:space="preserve">SCP36470</t>
  </si>
  <si>
    <t xml:space="preserve">ZO'O MBA</t>
  </si>
  <si>
    <t xml:space="preserve">HILAIRE HERVE</t>
  </si>
  <si>
    <t xml:space="preserve">SCP36520</t>
  </si>
  <si>
    <t xml:space="preserve">EDINGUELE MOUANGUE</t>
  </si>
  <si>
    <t xml:space="preserve">MEATOM ERICK CHRISTIAN</t>
  </si>
  <si>
    <t xml:space="preserve">SCP36659</t>
  </si>
  <si>
    <t xml:space="preserve">SCP36703</t>
  </si>
  <si>
    <t xml:space="preserve">KAMAKEU</t>
  </si>
  <si>
    <t xml:space="preserve">FIDELE</t>
  </si>
  <si>
    <t xml:space="preserve">SCP36706</t>
  </si>
  <si>
    <t xml:space="preserve">SCP37084</t>
  </si>
  <si>
    <t xml:space="preserve">KANJOH NSAMI</t>
  </si>
  <si>
    <t xml:space="preserve">SCP37085</t>
  </si>
  <si>
    <t xml:space="preserve">NFORMI</t>
  </si>
  <si>
    <t xml:space="preserve">SCP37095</t>
  </si>
  <si>
    <t xml:space="preserve">ELOUME</t>
  </si>
  <si>
    <t xml:space="preserve">SCP37096</t>
  </si>
  <si>
    <t xml:space="preserve">DANDI</t>
  </si>
  <si>
    <t xml:space="preserve">SCP37097</t>
  </si>
  <si>
    <t xml:space="preserve">YACOB</t>
  </si>
  <si>
    <t xml:space="preserve">SCP37136</t>
  </si>
  <si>
    <t xml:space="preserve">MBOUMA MBOUMA</t>
  </si>
  <si>
    <t xml:space="preserve">SCP37195</t>
  </si>
  <si>
    <t xml:space="preserve">EDONGO ETOGO</t>
  </si>
  <si>
    <t xml:space="preserve">JEANNE FRANCINE</t>
  </si>
  <si>
    <t xml:space="preserve">SCP37313</t>
  </si>
  <si>
    <t xml:space="preserve">DONALD BOUSA</t>
  </si>
  <si>
    <t xml:space="preserve">SCP37320</t>
  </si>
  <si>
    <t xml:space="preserve">EWODO EWODO</t>
  </si>
  <si>
    <t xml:space="preserve">SCP37333</t>
  </si>
  <si>
    <t xml:space="preserve">LOUMBI</t>
  </si>
  <si>
    <t xml:space="preserve">SCP37344</t>
  </si>
  <si>
    <t xml:space="preserve">MONGO BIKOE</t>
  </si>
  <si>
    <t xml:space="preserve">SCP37351</t>
  </si>
  <si>
    <t xml:space="preserve">GENESIS NFON</t>
  </si>
  <si>
    <t xml:space="preserve">SCP37359</t>
  </si>
  <si>
    <t xml:space="preserve">MPON A BOYA</t>
  </si>
  <si>
    <t xml:space="preserve">SCP37365</t>
  </si>
  <si>
    <t xml:space="preserve">SCP37369</t>
  </si>
  <si>
    <t xml:space="preserve">SHEY ELIAS</t>
  </si>
  <si>
    <t xml:space="preserve">ZIEKFU</t>
  </si>
  <si>
    <t xml:space="preserve">SCP37374</t>
  </si>
  <si>
    <t xml:space="preserve">WOUDINI</t>
  </si>
  <si>
    <t xml:space="preserve">SCP38004</t>
  </si>
  <si>
    <t xml:space="preserve">DIWUTA MBANGA</t>
  </si>
  <si>
    <t xml:space="preserve">NOEL PATRICK</t>
  </si>
  <si>
    <t xml:space="preserve">SCP38018</t>
  </si>
  <si>
    <t xml:space="preserve">ETIEN TARLA</t>
  </si>
  <si>
    <t xml:space="preserve">SCP38138</t>
  </si>
  <si>
    <t xml:space="preserve">DEFOUR</t>
  </si>
  <si>
    <t xml:space="preserve">WIM</t>
  </si>
  <si>
    <t xml:space="preserve">SCP38158</t>
  </si>
  <si>
    <t xml:space="preserve">KING ESSIPO</t>
  </si>
  <si>
    <t xml:space="preserve">Tous</t>
  </si>
  <si>
    <t xml:space="preserve">Actifs</t>
  </si>
  <si>
    <t xml:space="preserve">Inactifs</t>
  </si>
  <si>
    <t xml:space="preserve">DIBOMBARI</t>
  </si>
  <si>
    <t xml:space="preserve">DIRECTION GENERALE</t>
  </si>
  <si>
    <t xml:space="preserve">ESEKA</t>
  </si>
  <si>
    <t xml:space="preserve">MBAMBOU</t>
  </si>
  <si>
    <t xml:space="preserve">MBONGO</t>
  </si>
  <si>
    <t xml:space="preserve">Total</t>
  </si>
  <si>
    <t xml:space="preserve">Inscrire un nom en A1</t>
  </si>
  <si>
    <t xml:space="preserve">Choisir le prénom en D1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</si>
</sst>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MMM\ YY"/>
    <numFmt numFmtId="167" formatCode="DD/MM/YY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 val="true"/>
      <sz val="13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AEBD7"/>
        <bgColor rgb="FFFF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5" fontId="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1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center" textRotation="0" wrapText="true" indent="1" shrinkToFit="false"/>
      <protection locked="true" hidden="false"/>
    </xf>
    <xf numFmtId="165" fontId="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AEBD7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2245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C9" activeCellId="0" sqref="C9"/>
    </sheetView>
  </sheetViews>
  <sheetFormatPr defaultColWidth="9.1484375" defaultRowHeight="13.8" zeroHeight="false" outlineLevelRow="0" outlineLevelCol="0"/>
  <cols>
    <col collapsed="false" customWidth="false" hidden="false" outlineLevel="0" max="1" min="1" style="1" width="9.13"/>
    <col collapsed="false" customWidth="false" hidden="false" outlineLevel="0" max="2" min="2" style="2" width="9.13"/>
    <col collapsed="false" customWidth="true" hidden="false" outlineLevel="0" max="3" min="3" style="2" width="38.83"/>
    <col collapsed="false" customWidth="true" hidden="false" outlineLevel="0" max="4" min="4" style="2" width="30.04"/>
    <col collapsed="false" customWidth="true" hidden="false" outlineLevel="0" max="5" min="5" style="2" width="10.04"/>
    <col collapsed="false" customWidth="true" hidden="false" outlineLevel="0" max="6" min="6" style="2" width="13.28"/>
    <col collapsed="false" customWidth="true" hidden="false" outlineLevel="0" max="7" min="7" style="2" width="12.97"/>
    <col collapsed="false" customWidth="true" hidden="false" outlineLevel="0" max="8" min="8" style="2" width="13.89"/>
    <col collapsed="false" customWidth="false" hidden="false" outlineLevel="0" max="10" min="9" style="2" width="9.13"/>
    <col collapsed="false" customWidth="true" hidden="false" outlineLevel="0" max="11" min="11" style="2" width="11.42"/>
    <col collapsed="false" customWidth="false" hidden="false" outlineLevel="0" max="13" min="12" style="2" width="9.13"/>
    <col collapsed="false" customWidth="true" hidden="false" outlineLevel="0" max="14" min="14" style="2" width="11.72"/>
    <col collapsed="false" customWidth="true" hidden="false" outlineLevel="0" max="15" min="15" style="2" width="12.36"/>
    <col collapsed="false" customWidth="false" hidden="false" outlineLevel="0" max="1024" min="16" style="2" width="9.13"/>
  </cols>
  <sheetData>
    <row r="1" customFormat="false" ht="12.8" hidden="false" customHeight="true" outlineLevel="0" collapsed="false">
      <c r="B1" s="3" t="s">
        <v>0</v>
      </c>
      <c r="C1" s="3"/>
      <c r="D1" s="3"/>
      <c r="E1" s="3"/>
      <c r="F1" s="3"/>
      <c r="G1" s="3"/>
      <c r="H1" s="3"/>
      <c r="J1" s="4"/>
      <c r="K1" s="4"/>
      <c r="L1" s="4"/>
      <c r="M1" s="4"/>
      <c r="N1" s="4"/>
      <c r="O1" s="4"/>
      <c r="P1" s="4"/>
      <c r="Q1" s="4"/>
      <c r="R1" s="4"/>
    </row>
    <row r="2" customFormat="false" ht="41.45" hidden="false" customHeight="true" outlineLevel="0" collapsed="false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J2" s="4"/>
      <c r="K2" s="4"/>
      <c r="L2" s="4"/>
      <c r="M2" s="4"/>
      <c r="N2" s="4"/>
      <c r="O2" s="4"/>
      <c r="P2" s="4"/>
      <c r="Q2" s="4"/>
      <c r="R2" s="4"/>
    </row>
    <row r="3" customFormat="false" ht="13.8" hidden="false" customHeight="false" outlineLevel="0" collapsed="false">
      <c r="A3" s="7" t="n">
        <v>43831</v>
      </c>
      <c r="B3" s="2" t="s">
        <v>9</v>
      </c>
      <c r="C3" s="2" t="s">
        <v>10</v>
      </c>
      <c r="D3" s="2" t="s">
        <v>11</v>
      </c>
      <c r="E3" s="2" t="s">
        <v>12</v>
      </c>
      <c r="F3" s="2" t="n">
        <v>0</v>
      </c>
      <c r="G3" s="2" t="n">
        <v>41250</v>
      </c>
      <c r="H3" s="2" t="n">
        <v>0</v>
      </c>
      <c r="J3" s="1"/>
      <c r="K3" s="1"/>
      <c r="L3" s="1"/>
      <c r="M3" s="1"/>
      <c r="N3" s="1"/>
      <c r="O3" s="1"/>
      <c r="W3" s="2" t="str">
        <f aca="false">IF(AND(C3=Agent!$A$1,D3=Agent!$D$1),ROW(),"")</f>
        <v/>
      </c>
      <c r="X3" s="2" t="str">
        <f aca="false">IF(C3=Agent!$A$1,ROW(),"")</f>
        <v/>
      </c>
      <c r="Z3" s="8" t="str">
        <f aca="true">IF(AND(INDIRECT("F2!I"&amp;MATCH(Sites!$J$1,F2!H$1:H$15,0),1)=E3,Sites!$J$2=A3),ROW(),"")</f>
        <v/>
      </c>
    </row>
    <row r="4" customFormat="false" ht="13.8" hidden="false" customHeight="false" outlineLevel="0" collapsed="false">
      <c r="A4" s="7" t="n">
        <v>43831</v>
      </c>
      <c r="B4" s="2" t="s">
        <v>13</v>
      </c>
      <c r="C4" s="2" t="s">
        <v>14</v>
      </c>
      <c r="D4" s="2" t="s">
        <v>15</v>
      </c>
      <c r="E4" s="2" t="s">
        <v>12</v>
      </c>
      <c r="F4" s="2" t="n">
        <v>30000</v>
      </c>
      <c r="G4" s="2" t="n">
        <v>0</v>
      </c>
      <c r="H4" s="2" t="n">
        <v>0</v>
      </c>
      <c r="J4" s="1"/>
      <c r="K4" s="1"/>
      <c r="L4" s="1"/>
      <c r="M4" s="1"/>
      <c r="N4" s="1"/>
      <c r="O4" s="1"/>
      <c r="W4" s="2" t="str">
        <f aca="false">IF(AND(C4=Agent!$A$1,D4=Agent!$D$1),ROW(),"")</f>
        <v/>
      </c>
      <c r="X4" s="2" t="str">
        <f aca="false">IF(C4=Agent!$A$1,ROW(),"")</f>
        <v/>
      </c>
      <c r="Z4" s="8" t="str">
        <f aca="true">IF(AND(INDIRECT("F2!I"&amp;MATCH(Sites!$J$1,F2!H$1:H$15,0),1)=E4,Sites!$J$2=A4),ROW(),"")</f>
        <v/>
      </c>
    </row>
    <row r="5" customFormat="false" ht="13.8" hidden="false" customHeight="false" outlineLevel="0" collapsed="false">
      <c r="A5" s="7" t="n">
        <v>43831</v>
      </c>
      <c r="B5" s="2" t="s">
        <v>16</v>
      </c>
      <c r="C5" s="2" t="s">
        <v>17</v>
      </c>
      <c r="D5" s="2" t="s">
        <v>18</v>
      </c>
      <c r="E5" s="2" t="s">
        <v>12</v>
      </c>
      <c r="F5" s="2" t="n">
        <v>15000</v>
      </c>
      <c r="G5" s="2" t="n">
        <v>0</v>
      </c>
      <c r="H5" s="2" t="n">
        <v>0</v>
      </c>
      <c r="J5" s="1"/>
      <c r="K5" s="1"/>
      <c r="L5" s="1"/>
      <c r="M5" s="1"/>
      <c r="N5" s="1"/>
      <c r="O5" s="1"/>
      <c r="W5" s="2" t="str">
        <f aca="false">IF(AND(C5=Agent!$A$1,D5=Agent!$D$1),ROW(),"")</f>
        <v/>
      </c>
      <c r="X5" s="2" t="str">
        <f aca="false">IF(C5=Agent!$A$1,ROW(),"")</f>
        <v/>
      </c>
      <c r="Z5" s="8" t="str">
        <f aca="true">IF(AND(INDIRECT("F2!I"&amp;MATCH(Sites!$J$1,F2!H$1:H$15,0),1)=E5,Sites!$J$2=A5),ROW(),"")</f>
        <v/>
      </c>
    </row>
    <row r="6" customFormat="false" ht="13.8" hidden="false" customHeight="false" outlineLevel="0" collapsed="false">
      <c r="A6" s="7" t="n">
        <v>43831</v>
      </c>
      <c r="B6" s="2" t="s">
        <v>19</v>
      </c>
      <c r="C6" s="2" t="s">
        <v>20</v>
      </c>
      <c r="D6" s="2" t="s">
        <v>21</v>
      </c>
      <c r="E6" s="2" t="s">
        <v>12</v>
      </c>
      <c r="F6" s="2" t="n">
        <v>15000</v>
      </c>
      <c r="G6" s="2" t="n">
        <v>0</v>
      </c>
      <c r="H6" s="2" t="n">
        <v>0</v>
      </c>
      <c r="J6" s="1"/>
      <c r="K6" s="1"/>
      <c r="L6" s="1"/>
      <c r="M6" s="1"/>
      <c r="N6" s="1"/>
      <c r="O6" s="1"/>
      <c r="W6" s="2" t="str">
        <f aca="false">IF(AND(C6=Agent!$A$1,D6=Agent!$D$1),ROW(),"")</f>
        <v/>
      </c>
      <c r="X6" s="2" t="str">
        <f aca="false">IF(C6=Agent!$A$1,ROW(),"")</f>
        <v/>
      </c>
      <c r="Z6" s="8" t="str">
        <f aca="true">IF(AND(INDIRECT("F2!I"&amp;MATCH(Sites!$J$1,F2!H$1:H$15,0),1)=E6,Sites!$J$2=A6),ROW(),"")</f>
        <v/>
      </c>
    </row>
    <row r="7" customFormat="false" ht="13.8" hidden="false" customHeight="false" outlineLevel="0" collapsed="false">
      <c r="A7" s="7" t="n">
        <v>43831</v>
      </c>
      <c r="B7" s="2" t="s">
        <v>22</v>
      </c>
      <c r="C7" s="2" t="s">
        <v>23</v>
      </c>
      <c r="D7" s="2" t="s">
        <v>21</v>
      </c>
      <c r="E7" s="2" t="s">
        <v>12</v>
      </c>
      <c r="F7" s="2" t="n">
        <v>12000</v>
      </c>
      <c r="G7" s="2" t="n">
        <v>41250</v>
      </c>
      <c r="H7" s="2" t="n">
        <v>0</v>
      </c>
      <c r="J7" s="1"/>
      <c r="K7" s="1"/>
      <c r="L7" s="1"/>
      <c r="M7" s="1"/>
      <c r="N7" s="1"/>
      <c r="O7" s="1"/>
      <c r="W7" s="2" t="str">
        <f aca="false">IF(AND(C7=Agent!$A$1,D7=Agent!$D$1),ROW(),"")</f>
        <v/>
      </c>
      <c r="X7" s="2" t="str">
        <f aca="false">IF(C7=Agent!$A$1,ROW(),"")</f>
        <v/>
      </c>
      <c r="Z7" s="8" t="str">
        <f aca="true">IF(AND(INDIRECT("F2!I"&amp;MATCH(Sites!$J$1,F2!H$1:H$15,0),1)=E7,Sites!$J$2=A7),ROW(),"")</f>
        <v/>
      </c>
    </row>
    <row r="8" customFormat="false" ht="13.8" hidden="false" customHeight="false" outlineLevel="0" collapsed="false">
      <c r="A8" s="7" t="n">
        <v>43831</v>
      </c>
      <c r="B8" s="2" t="s">
        <v>24</v>
      </c>
      <c r="C8" s="2" t="s">
        <v>25</v>
      </c>
      <c r="D8" s="2" t="s">
        <v>26</v>
      </c>
      <c r="E8" s="2" t="s">
        <v>12</v>
      </c>
      <c r="F8" s="2" t="n">
        <v>10000</v>
      </c>
      <c r="G8" s="2" t="n">
        <v>27500</v>
      </c>
      <c r="H8" s="2" t="n">
        <v>0</v>
      </c>
      <c r="J8" s="1"/>
      <c r="K8" s="1"/>
      <c r="L8" s="1"/>
      <c r="M8" s="1"/>
      <c r="N8" s="1"/>
      <c r="O8" s="1"/>
      <c r="W8" s="2" t="str">
        <f aca="false">IF(AND(C8=Agent!$A$1,D8=Agent!$D$1),ROW(),"")</f>
        <v/>
      </c>
      <c r="X8" s="2" t="str">
        <f aca="false">IF(C8=Agent!$A$1,ROW(),"")</f>
        <v/>
      </c>
      <c r="Z8" s="8" t="str">
        <f aca="true">IF(AND(INDIRECT("F2!I"&amp;MATCH(Sites!$J$1,F2!H$1:H$15,0),1)=E8,Sites!$J$2=A8),ROW(),"")</f>
        <v/>
      </c>
    </row>
    <row r="9" customFormat="false" ht="13.8" hidden="false" customHeight="false" outlineLevel="0" collapsed="false">
      <c r="A9" s="7" t="n">
        <v>43831</v>
      </c>
      <c r="B9" s="2" t="s">
        <v>27</v>
      </c>
      <c r="C9" s="2" t="s">
        <v>28</v>
      </c>
      <c r="D9" s="2" t="s">
        <v>29</v>
      </c>
      <c r="E9" s="2" t="s">
        <v>12</v>
      </c>
      <c r="F9" s="2" t="n">
        <v>10000</v>
      </c>
      <c r="G9" s="2" t="n">
        <v>0</v>
      </c>
      <c r="H9" s="2" t="n">
        <v>0</v>
      </c>
      <c r="J9" s="1"/>
      <c r="K9" s="1"/>
      <c r="L9" s="1"/>
      <c r="M9" s="1"/>
      <c r="N9" s="1"/>
      <c r="O9" s="1"/>
      <c r="W9" s="2" t="n">
        <f aca="false">IF(AND(C9=Agent!$A$1,D9=Agent!$D$1),ROW(),"")</f>
        <v>9</v>
      </c>
      <c r="X9" s="2" t="n">
        <f aca="false">IF(C9=Agent!$A$1,ROW(),"")</f>
        <v>9</v>
      </c>
      <c r="Z9" s="8" t="str">
        <f aca="true">IF(AND(INDIRECT("F2!I"&amp;MATCH(Sites!$J$1,F2!H$1:H$15,0),1)=E9,Sites!$J$2=A9),ROW(),"")</f>
        <v/>
      </c>
    </row>
    <row r="10" customFormat="false" ht="13.8" hidden="false" customHeight="false" outlineLevel="0" collapsed="false">
      <c r="A10" s="7" t="n">
        <v>43831</v>
      </c>
      <c r="B10" s="2" t="s">
        <v>30</v>
      </c>
      <c r="C10" s="2" t="s">
        <v>31</v>
      </c>
      <c r="D10" s="2" t="s">
        <v>32</v>
      </c>
      <c r="E10" s="2" t="s">
        <v>12</v>
      </c>
      <c r="F10" s="2" t="n">
        <v>10000</v>
      </c>
      <c r="G10" s="2" t="n">
        <v>0</v>
      </c>
      <c r="H10" s="2" t="n">
        <v>0</v>
      </c>
      <c r="J10" s="1"/>
      <c r="K10" s="1"/>
      <c r="L10" s="1"/>
      <c r="M10" s="1"/>
      <c r="N10" s="1"/>
      <c r="O10" s="1"/>
      <c r="W10" s="2" t="str">
        <f aca="false">IF(AND(C10=Agent!$A$1,D10=Agent!$D$1),ROW(),"")</f>
        <v/>
      </c>
      <c r="X10" s="2" t="str">
        <f aca="false">IF(C10=Agent!$A$1,ROW(),"")</f>
        <v/>
      </c>
      <c r="Z10" s="8" t="str">
        <f aca="true">IF(AND(INDIRECT("F2!I"&amp;MATCH(Sites!$J$1,F2!H$1:H$15,0),1)=E10,Sites!$J$2=A10),ROW(),"")</f>
        <v/>
      </c>
    </row>
    <row r="11" customFormat="false" ht="13.8" hidden="false" customHeight="false" outlineLevel="0" collapsed="false">
      <c r="A11" s="7" t="n">
        <v>43831</v>
      </c>
      <c r="B11" s="2" t="s">
        <v>33</v>
      </c>
      <c r="C11" s="2" t="s">
        <v>34</v>
      </c>
      <c r="D11" s="2" t="s">
        <v>35</v>
      </c>
      <c r="E11" s="2" t="s">
        <v>12</v>
      </c>
      <c r="F11" s="2" t="n">
        <v>5000</v>
      </c>
      <c r="G11" s="2" t="n">
        <v>0</v>
      </c>
      <c r="H11" s="2" t="n">
        <v>0</v>
      </c>
      <c r="J11" s="1"/>
      <c r="K11" s="1"/>
      <c r="L11" s="1"/>
      <c r="M11" s="1"/>
      <c r="N11" s="1"/>
      <c r="O11" s="1"/>
      <c r="W11" s="2" t="str">
        <f aca="false">IF(AND(C11=Agent!$A$1,D11=Agent!$D$1),ROW(),"")</f>
        <v/>
      </c>
      <c r="X11" s="2" t="str">
        <f aca="false">IF(C11=Agent!$A$1,ROW(),"")</f>
        <v/>
      </c>
      <c r="Z11" s="8" t="str">
        <f aca="true">IF(AND(INDIRECT("F2!I"&amp;MATCH(Sites!$J$1,F2!H$1:H$15,0),1)=E11,Sites!$J$2=A11),ROW(),"")</f>
        <v/>
      </c>
    </row>
    <row r="12" customFormat="false" ht="13.8" hidden="false" customHeight="false" outlineLevel="0" collapsed="false">
      <c r="A12" s="7" t="n">
        <v>43831</v>
      </c>
      <c r="B12" s="2" t="s">
        <v>36</v>
      </c>
      <c r="C12" s="2" t="s">
        <v>37</v>
      </c>
      <c r="D12" s="2" t="s">
        <v>38</v>
      </c>
      <c r="E12" s="2" t="s">
        <v>12</v>
      </c>
      <c r="F12" s="2" t="n">
        <v>2000</v>
      </c>
      <c r="G12" s="2" t="n">
        <v>0</v>
      </c>
      <c r="H12" s="2" t="n">
        <v>0</v>
      </c>
      <c r="J12" s="1"/>
      <c r="K12" s="1"/>
      <c r="L12" s="1"/>
      <c r="M12" s="1"/>
      <c r="N12" s="1"/>
      <c r="O12" s="1"/>
      <c r="W12" s="2" t="str">
        <f aca="false">IF(AND(C12=Agent!$A$1,D12=Agent!$D$1),ROW(),"")</f>
        <v/>
      </c>
      <c r="X12" s="2" t="str">
        <f aca="false">IF(C12=Agent!$A$1,ROW(),"")</f>
        <v/>
      </c>
      <c r="Z12" s="8" t="str">
        <f aca="true">IF(AND(INDIRECT("F2!I"&amp;MATCH(Sites!$J$1,F2!H$1:H$15,0),1)=E12,Sites!$J$2=A12),ROW(),"")</f>
        <v/>
      </c>
    </row>
    <row r="13" customFormat="false" ht="13.8" hidden="false" customHeight="false" outlineLevel="0" collapsed="false">
      <c r="A13" s="7" t="n">
        <v>43831</v>
      </c>
      <c r="B13" s="2" t="s">
        <v>39</v>
      </c>
      <c r="C13" s="2" t="s">
        <v>40</v>
      </c>
      <c r="D13" s="2" t="s">
        <v>41</v>
      </c>
      <c r="E13" s="2" t="s">
        <v>12</v>
      </c>
      <c r="F13" s="2" t="n">
        <v>10000</v>
      </c>
      <c r="G13" s="2" t="n">
        <v>43750</v>
      </c>
      <c r="H13" s="2" t="n">
        <v>0</v>
      </c>
      <c r="J13" s="1"/>
      <c r="K13" s="1"/>
      <c r="L13" s="1"/>
      <c r="M13" s="1"/>
      <c r="N13" s="1"/>
      <c r="O13" s="1"/>
      <c r="W13" s="2" t="str">
        <f aca="false">IF(AND(C13=Agent!$A$1,D13=Agent!$D$1),ROW(),"")</f>
        <v/>
      </c>
      <c r="X13" s="2" t="str">
        <f aca="false">IF(C13=Agent!$A$1,ROW(),"")</f>
        <v/>
      </c>
      <c r="Z13" s="8" t="str">
        <f aca="true">IF(AND(INDIRECT("F2!I"&amp;MATCH(Sites!$J$1,F2!H$1:H$15,0),1)=E13,Sites!$J$2=A13),ROW(),"")</f>
        <v/>
      </c>
    </row>
    <row r="14" customFormat="false" ht="13.8" hidden="false" customHeight="false" outlineLevel="0" collapsed="false">
      <c r="A14" s="7" t="n">
        <v>43831</v>
      </c>
      <c r="B14" s="2" t="s">
        <v>42</v>
      </c>
      <c r="C14" s="2" t="s">
        <v>43</v>
      </c>
      <c r="D14" s="2" t="s">
        <v>44</v>
      </c>
      <c r="E14" s="2" t="s">
        <v>12</v>
      </c>
      <c r="F14" s="2" t="n">
        <v>15000</v>
      </c>
      <c r="G14" s="2" t="n">
        <v>17955</v>
      </c>
      <c r="H14" s="2" t="n">
        <v>0</v>
      </c>
      <c r="J14" s="1"/>
      <c r="K14" s="1"/>
      <c r="L14" s="1"/>
      <c r="M14" s="1"/>
      <c r="N14" s="1"/>
      <c r="O14" s="1"/>
      <c r="W14" s="2" t="str">
        <f aca="false">IF(AND(C14=Agent!$A$1,D14=Agent!$D$1),ROW(),"")</f>
        <v/>
      </c>
      <c r="X14" s="2" t="str">
        <f aca="false">IF(C14=Agent!$A$1,ROW(),"")</f>
        <v/>
      </c>
      <c r="Z14" s="8" t="str">
        <f aca="true">IF(AND(INDIRECT("F2!I"&amp;MATCH(Sites!$J$1,F2!H$1:H$15,0),1)=E14,Sites!$J$2=A14),ROW(),"")</f>
        <v/>
      </c>
    </row>
    <row r="15" customFormat="false" ht="13.8" hidden="false" customHeight="false" outlineLevel="0" collapsed="false">
      <c r="A15" s="7" t="n">
        <v>43831</v>
      </c>
      <c r="B15" s="2" t="s">
        <v>45</v>
      </c>
      <c r="C15" s="2" t="s">
        <v>46</v>
      </c>
      <c r="D15" s="2" t="s">
        <v>47</v>
      </c>
      <c r="E15" s="2" t="s">
        <v>12</v>
      </c>
      <c r="F15" s="2" t="n">
        <v>0</v>
      </c>
      <c r="G15" s="2" t="n">
        <v>13750</v>
      </c>
      <c r="H15" s="2" t="n">
        <v>0</v>
      </c>
      <c r="J15" s="1"/>
      <c r="K15" s="1"/>
      <c r="L15" s="1"/>
      <c r="M15" s="1"/>
      <c r="N15" s="1"/>
      <c r="O15" s="1"/>
      <c r="W15" s="2" t="str">
        <f aca="false">IF(AND(C15=Agent!$A$1,D15=Agent!$D$1),ROW(),"")</f>
        <v/>
      </c>
      <c r="X15" s="2" t="str">
        <f aca="false">IF(C15=Agent!$A$1,ROW(),"")</f>
        <v/>
      </c>
      <c r="Z15" s="8" t="str">
        <f aca="true">IF(AND(INDIRECT("F2!I"&amp;MATCH(Sites!$J$1,F2!H$1:H$15,0),1)=E15,Sites!$J$2=A15),ROW(),"")</f>
        <v/>
      </c>
    </row>
    <row r="16" customFormat="false" ht="13.8" hidden="false" customHeight="false" outlineLevel="0" collapsed="false">
      <c r="A16" s="7" t="n">
        <v>43831</v>
      </c>
      <c r="B16" s="2" t="s">
        <v>48</v>
      </c>
      <c r="C16" s="2" t="s">
        <v>49</v>
      </c>
      <c r="D16" s="2" t="s">
        <v>50</v>
      </c>
      <c r="E16" s="2" t="s">
        <v>12</v>
      </c>
      <c r="F16" s="2" t="n">
        <v>5000</v>
      </c>
      <c r="G16" s="2" t="n">
        <v>0</v>
      </c>
      <c r="H16" s="2" t="n">
        <v>0</v>
      </c>
      <c r="J16" s="1"/>
      <c r="K16" s="1"/>
      <c r="L16" s="1"/>
      <c r="M16" s="1"/>
      <c r="N16" s="1"/>
      <c r="O16" s="1"/>
      <c r="W16" s="2" t="str">
        <f aca="false">IF(AND(C16=Agent!$A$1,D16=Agent!$D$1),ROW(),"")</f>
        <v/>
      </c>
      <c r="X16" s="2" t="str">
        <f aca="false">IF(C16=Agent!$A$1,ROW(),"")</f>
        <v/>
      </c>
      <c r="Z16" s="8" t="str">
        <f aca="true">IF(AND(INDIRECT("F2!I"&amp;MATCH(Sites!$J$1,F2!H$1:H$15,0),1)=E16,Sites!$J$2=A16),ROW(),"")</f>
        <v/>
      </c>
    </row>
    <row r="17" customFormat="false" ht="13.8" hidden="false" customHeight="false" outlineLevel="0" collapsed="false">
      <c r="A17" s="7" t="n">
        <v>43831</v>
      </c>
      <c r="B17" s="2" t="s">
        <v>51</v>
      </c>
      <c r="C17" s="2" t="s">
        <v>52</v>
      </c>
      <c r="D17" s="2" t="s">
        <v>53</v>
      </c>
      <c r="E17" s="2" t="s">
        <v>12</v>
      </c>
      <c r="F17" s="2" t="n">
        <v>10000</v>
      </c>
      <c r="G17" s="2" t="n">
        <v>28350</v>
      </c>
      <c r="H17" s="2" t="n">
        <v>0</v>
      </c>
      <c r="J17" s="1"/>
      <c r="K17" s="1"/>
      <c r="L17" s="1"/>
      <c r="M17" s="1"/>
      <c r="N17" s="1"/>
      <c r="O17" s="1"/>
      <c r="W17" s="2" t="str">
        <f aca="false">IF(AND(C17=Agent!$A$1,D17=Agent!$D$1),ROW(),"")</f>
        <v/>
      </c>
      <c r="X17" s="2" t="str">
        <f aca="false">IF(C17=Agent!$A$1,ROW(),"")</f>
        <v/>
      </c>
      <c r="Z17" s="8" t="str">
        <f aca="true">IF(AND(INDIRECT("F2!I"&amp;MATCH(Sites!$J$1,F2!H$1:H$15,0),1)=E17,Sites!$J$2=A17),ROW(),"")</f>
        <v/>
      </c>
    </row>
    <row r="18" customFormat="false" ht="13.8" hidden="false" customHeight="false" outlineLevel="0" collapsed="false">
      <c r="A18" s="7" t="n">
        <v>43831</v>
      </c>
      <c r="B18" s="2" t="s">
        <v>54</v>
      </c>
      <c r="C18" s="2" t="s">
        <v>55</v>
      </c>
      <c r="D18" s="2" t="s">
        <v>56</v>
      </c>
      <c r="E18" s="2" t="s">
        <v>12</v>
      </c>
      <c r="F18" s="2" t="n">
        <v>2000</v>
      </c>
      <c r="G18" s="2" t="n">
        <v>10120</v>
      </c>
      <c r="H18" s="2" t="n">
        <v>0</v>
      </c>
      <c r="J18" s="1"/>
      <c r="K18" s="1"/>
      <c r="L18" s="1"/>
      <c r="M18" s="1"/>
      <c r="N18" s="1"/>
      <c r="O18" s="1"/>
      <c r="W18" s="2" t="str">
        <f aca="false">IF(AND(C18=Agent!$A$1,D18=Agent!$D$1),ROW(),"")</f>
        <v/>
      </c>
      <c r="X18" s="2" t="str">
        <f aca="false">IF(C18=Agent!$A$1,ROW(),"")</f>
        <v/>
      </c>
      <c r="Z18" s="8" t="str">
        <f aca="true">IF(AND(INDIRECT("F2!I"&amp;MATCH(Sites!$J$1,F2!H$1:H$15,0),1)=E18,Sites!$J$2=A18),ROW(),"")</f>
        <v/>
      </c>
    </row>
    <row r="19" customFormat="false" ht="13.8" hidden="false" customHeight="false" outlineLevel="0" collapsed="false">
      <c r="A19" s="7" t="n">
        <v>43831</v>
      </c>
      <c r="B19" s="2" t="s">
        <v>57</v>
      </c>
      <c r="C19" s="2" t="s">
        <v>58</v>
      </c>
      <c r="D19" s="2" t="s">
        <v>59</v>
      </c>
      <c r="E19" s="2" t="s">
        <v>12</v>
      </c>
      <c r="F19" s="2" t="n">
        <v>5000</v>
      </c>
      <c r="G19" s="2" t="n">
        <v>13750</v>
      </c>
      <c r="H19" s="2" t="n">
        <v>0</v>
      </c>
      <c r="J19" s="1"/>
      <c r="K19" s="1"/>
      <c r="L19" s="1"/>
      <c r="M19" s="1"/>
      <c r="N19" s="1"/>
      <c r="O19" s="1"/>
      <c r="W19" s="2" t="str">
        <f aca="false">IF(AND(C19=Agent!$A$1,D19=Agent!$D$1),ROW(),"")</f>
        <v/>
      </c>
      <c r="X19" s="2" t="str">
        <f aca="false">IF(C19=Agent!$A$1,ROW(),"")</f>
        <v/>
      </c>
      <c r="Z19" s="8" t="str">
        <f aca="true">IF(AND(INDIRECT("F2!I"&amp;MATCH(Sites!$J$1,F2!H$1:H$15,0),1)=E19,Sites!$J$2=A19),ROW(),"")</f>
        <v/>
      </c>
    </row>
    <row r="20" customFormat="false" ht="13.8" hidden="false" customHeight="false" outlineLevel="0" collapsed="false">
      <c r="A20" s="7" t="n">
        <v>43831</v>
      </c>
      <c r="B20" s="2" t="s">
        <v>60</v>
      </c>
      <c r="C20" s="2" t="s">
        <v>61</v>
      </c>
      <c r="D20" s="2" t="s">
        <v>62</v>
      </c>
      <c r="E20" s="2" t="s">
        <v>12</v>
      </c>
      <c r="F20" s="2" t="n">
        <v>2000</v>
      </c>
      <c r="G20" s="2" t="n">
        <v>21907</v>
      </c>
      <c r="H20" s="2" t="n">
        <v>0</v>
      </c>
      <c r="J20" s="1"/>
      <c r="K20" s="1"/>
      <c r="L20" s="1"/>
      <c r="M20" s="1"/>
      <c r="N20" s="1"/>
      <c r="O20" s="1"/>
      <c r="W20" s="2" t="str">
        <f aca="false">IF(AND(C20=Agent!$A$1,D20=Agent!$D$1),ROW(),"")</f>
        <v/>
      </c>
      <c r="X20" s="2" t="str">
        <f aca="false">IF(C20=Agent!$A$1,ROW(),"")</f>
        <v/>
      </c>
      <c r="Z20" s="8" t="str">
        <f aca="true">IF(AND(INDIRECT("F2!I"&amp;MATCH(Sites!$J$1,F2!H$1:H$15,0),1)=E20,Sites!$J$2=A20),ROW(),"")</f>
        <v/>
      </c>
    </row>
    <row r="21" customFormat="false" ht="13.8" hidden="false" customHeight="false" outlineLevel="0" collapsed="false">
      <c r="A21" s="7" t="n">
        <v>43831</v>
      </c>
      <c r="B21" s="2" t="s">
        <v>63</v>
      </c>
      <c r="C21" s="2" t="s">
        <v>64</v>
      </c>
      <c r="D21" s="2" t="s">
        <v>65</v>
      </c>
      <c r="E21" s="2" t="s">
        <v>12</v>
      </c>
      <c r="F21" s="2" t="n">
        <v>8000</v>
      </c>
      <c r="G21" s="2" t="n">
        <v>0</v>
      </c>
      <c r="H21" s="2" t="n">
        <v>0</v>
      </c>
      <c r="J21" s="1"/>
      <c r="K21" s="1"/>
      <c r="L21" s="1"/>
      <c r="M21" s="1"/>
      <c r="N21" s="1"/>
      <c r="O21" s="1"/>
      <c r="W21" s="2" t="str">
        <f aca="false">IF(AND(C21=Agent!$A$1,D21=Agent!$D$1),ROW(),"")</f>
        <v/>
      </c>
      <c r="X21" s="2" t="str">
        <f aca="false">IF(C21=Agent!$A$1,ROW(),"")</f>
        <v/>
      </c>
      <c r="Z21" s="8" t="str">
        <f aca="true">IF(AND(INDIRECT("F2!I"&amp;MATCH(Sites!$J$1,F2!H$1:H$15,0),1)=E21,Sites!$J$2=A21),ROW(),"")</f>
        <v/>
      </c>
    </row>
    <row r="22" customFormat="false" ht="13.8" hidden="false" customHeight="false" outlineLevel="0" collapsed="false">
      <c r="A22" s="7" t="n">
        <v>43831</v>
      </c>
      <c r="B22" s="2" t="s">
        <v>66</v>
      </c>
      <c r="C22" s="2" t="s">
        <v>67</v>
      </c>
      <c r="D22" s="2" t="s">
        <v>68</v>
      </c>
      <c r="E22" s="2" t="s">
        <v>12</v>
      </c>
      <c r="F22" s="2" t="n">
        <v>20000</v>
      </c>
      <c r="G22" s="2" t="n">
        <v>45833</v>
      </c>
      <c r="H22" s="2" t="n">
        <v>0</v>
      </c>
      <c r="J22" s="1"/>
      <c r="K22" s="1"/>
      <c r="L22" s="1"/>
      <c r="M22" s="1"/>
      <c r="N22" s="1"/>
      <c r="O22" s="1"/>
      <c r="W22" s="2" t="str">
        <f aca="false">IF(AND(C22=Agent!$A$1,D22=Agent!$D$1),ROW(),"")</f>
        <v/>
      </c>
      <c r="X22" s="2" t="str">
        <f aca="false">IF(C22=Agent!$A$1,ROW(),"")</f>
        <v/>
      </c>
      <c r="Z22" s="8" t="str">
        <f aca="true">IF(AND(INDIRECT("F2!I"&amp;MATCH(Sites!$J$1,F2!H$1:H$15,0),1)=E22,Sites!$J$2=A22),ROW(),"")</f>
        <v/>
      </c>
    </row>
    <row r="23" customFormat="false" ht="13.8" hidden="false" customHeight="false" outlineLevel="0" collapsed="false">
      <c r="A23" s="7" t="n">
        <v>43831</v>
      </c>
      <c r="B23" s="2" t="s">
        <v>69</v>
      </c>
      <c r="C23" s="2" t="s">
        <v>70</v>
      </c>
      <c r="D23" s="2" t="s">
        <v>21</v>
      </c>
      <c r="E23" s="2" t="s">
        <v>12</v>
      </c>
      <c r="F23" s="2" t="n">
        <v>8000</v>
      </c>
      <c r="G23" s="2" t="n">
        <v>57922</v>
      </c>
      <c r="H23" s="2" t="n">
        <v>0</v>
      </c>
      <c r="J23" s="1"/>
      <c r="K23" s="1"/>
      <c r="L23" s="1"/>
      <c r="M23" s="1"/>
      <c r="N23" s="1"/>
      <c r="O23" s="1"/>
      <c r="W23" s="2" t="str">
        <f aca="false">IF(AND(C23=Agent!$A$1,D23=Agent!$D$1),ROW(),"")</f>
        <v/>
      </c>
      <c r="X23" s="2" t="str">
        <f aca="false">IF(C23=Agent!$A$1,ROW(),"")</f>
        <v/>
      </c>
      <c r="Z23" s="8" t="str">
        <f aca="true">IF(AND(INDIRECT("F2!I"&amp;MATCH(Sites!$J$1,F2!H$1:H$15,0),1)=E23,Sites!$J$2=A23),ROW(),"")</f>
        <v/>
      </c>
    </row>
    <row r="24" customFormat="false" ht="13.8" hidden="false" customHeight="false" outlineLevel="0" collapsed="false">
      <c r="A24" s="7" t="n">
        <v>43831</v>
      </c>
      <c r="B24" s="2" t="s">
        <v>71</v>
      </c>
      <c r="C24" s="2" t="s">
        <v>72</v>
      </c>
      <c r="D24" s="2" t="s">
        <v>73</v>
      </c>
      <c r="E24" s="2" t="s">
        <v>12</v>
      </c>
      <c r="F24" s="2" t="n">
        <v>10000</v>
      </c>
      <c r="G24" s="2" t="n">
        <v>0</v>
      </c>
      <c r="H24" s="2" t="n">
        <v>0</v>
      </c>
      <c r="J24" s="1"/>
      <c r="K24" s="1"/>
      <c r="L24" s="1"/>
      <c r="M24" s="1"/>
      <c r="N24" s="1"/>
      <c r="O24" s="1"/>
      <c r="W24" s="2" t="str">
        <f aca="false">IF(AND(C24=Agent!$A$1,D24=Agent!$D$1),ROW(),"")</f>
        <v/>
      </c>
      <c r="X24" s="2" t="str">
        <f aca="false">IF(C24=Agent!$A$1,ROW(),"")</f>
        <v/>
      </c>
      <c r="Z24" s="8" t="str">
        <f aca="true">IF(AND(INDIRECT("F2!I"&amp;MATCH(Sites!$J$1,F2!H$1:H$15,0),1)=E24,Sites!$J$2=A24),ROW(),"")</f>
        <v/>
      </c>
    </row>
    <row r="25" customFormat="false" ht="13.8" hidden="false" customHeight="false" outlineLevel="0" collapsed="false">
      <c r="A25" s="7" t="n">
        <v>43831</v>
      </c>
      <c r="B25" s="2" t="s">
        <v>74</v>
      </c>
      <c r="C25" s="2" t="s">
        <v>75</v>
      </c>
      <c r="D25" s="2" t="s">
        <v>76</v>
      </c>
      <c r="E25" s="2" t="s">
        <v>12</v>
      </c>
      <c r="F25" s="2" t="n">
        <v>5000</v>
      </c>
      <c r="G25" s="2" t="n">
        <v>26250</v>
      </c>
      <c r="H25" s="2" t="n">
        <v>0</v>
      </c>
      <c r="J25" s="1"/>
      <c r="K25" s="1"/>
      <c r="L25" s="1"/>
      <c r="M25" s="1"/>
      <c r="N25" s="1"/>
      <c r="O25" s="1"/>
      <c r="W25" s="2" t="str">
        <f aca="false">IF(AND(C25=Agent!$A$1,D25=Agent!$D$1),ROW(),"")</f>
        <v/>
      </c>
      <c r="X25" s="2" t="str">
        <f aca="false">IF(C25=Agent!$A$1,ROW(),"")</f>
        <v/>
      </c>
      <c r="Z25" s="8" t="str">
        <f aca="true">IF(AND(INDIRECT("F2!I"&amp;MATCH(Sites!$J$1,F2!H$1:H$15,0),1)=E25,Sites!$J$2=A25),ROW(),"")</f>
        <v/>
      </c>
    </row>
    <row r="26" customFormat="false" ht="13.8" hidden="false" customHeight="false" outlineLevel="0" collapsed="false">
      <c r="A26" s="7" t="n">
        <v>43831</v>
      </c>
      <c r="B26" s="2" t="s">
        <v>77</v>
      </c>
      <c r="C26" s="2" t="s">
        <v>78</v>
      </c>
      <c r="D26" s="2" t="s">
        <v>21</v>
      </c>
      <c r="E26" s="2" t="s">
        <v>12</v>
      </c>
      <c r="F26" s="2" t="n">
        <v>13000</v>
      </c>
      <c r="G26" s="2" t="n">
        <v>28333</v>
      </c>
      <c r="H26" s="2" t="n">
        <v>0</v>
      </c>
      <c r="J26" s="1"/>
      <c r="K26" s="1"/>
      <c r="L26" s="1"/>
      <c r="M26" s="1"/>
      <c r="N26" s="1"/>
      <c r="O26" s="1"/>
      <c r="W26" s="2" t="str">
        <f aca="false">IF(AND(C26=Agent!$A$1,D26=Agent!$D$1),ROW(),"")</f>
        <v/>
      </c>
      <c r="X26" s="2" t="str">
        <f aca="false">IF(C26=Agent!$A$1,ROW(),"")</f>
        <v/>
      </c>
      <c r="Z26" s="8" t="str">
        <f aca="true">IF(AND(INDIRECT("F2!I"&amp;MATCH(Sites!$J$1,F2!H$1:H$15,0),1)=E26,Sites!$J$2=A26),ROW(),"")</f>
        <v/>
      </c>
    </row>
    <row r="27" customFormat="false" ht="13.8" hidden="false" customHeight="false" outlineLevel="0" collapsed="false">
      <c r="A27" s="7" t="n">
        <v>43831</v>
      </c>
      <c r="B27" s="2" t="s">
        <v>79</v>
      </c>
      <c r="C27" s="2" t="s">
        <v>80</v>
      </c>
      <c r="D27" s="2" t="s">
        <v>81</v>
      </c>
      <c r="E27" s="2" t="s">
        <v>12</v>
      </c>
      <c r="F27" s="2" t="n">
        <v>35000</v>
      </c>
      <c r="G27" s="2" t="n">
        <v>0</v>
      </c>
      <c r="H27" s="2" t="n">
        <v>0</v>
      </c>
      <c r="J27" s="1"/>
      <c r="K27" s="1"/>
      <c r="L27" s="1"/>
      <c r="M27" s="1"/>
      <c r="N27" s="1"/>
      <c r="O27" s="1"/>
      <c r="W27" s="2" t="str">
        <f aca="false">IF(AND(C27=Agent!$A$1,D27=Agent!$D$1),ROW(),"")</f>
        <v/>
      </c>
      <c r="X27" s="2" t="str">
        <f aca="false">IF(C27=Agent!$A$1,ROW(),"")</f>
        <v/>
      </c>
      <c r="Z27" s="8" t="str">
        <f aca="true">IF(AND(INDIRECT("F2!I"&amp;MATCH(Sites!$J$1,F2!H$1:H$15,0),1)=E27,Sites!$J$2=A27),ROW(),"")</f>
        <v/>
      </c>
    </row>
    <row r="28" customFormat="false" ht="13.8" hidden="false" customHeight="false" outlineLevel="0" collapsed="false">
      <c r="A28" s="7" t="n">
        <v>43831</v>
      </c>
      <c r="B28" s="2" t="s">
        <v>82</v>
      </c>
      <c r="C28" s="2" t="s">
        <v>83</v>
      </c>
      <c r="D28" s="2" t="s">
        <v>84</v>
      </c>
      <c r="E28" s="2" t="s">
        <v>12</v>
      </c>
      <c r="F28" s="2" t="n">
        <v>10000</v>
      </c>
      <c r="G28" s="2" t="n">
        <v>0</v>
      </c>
      <c r="H28" s="2" t="n">
        <v>0</v>
      </c>
      <c r="J28" s="1"/>
      <c r="K28" s="1"/>
      <c r="L28" s="1"/>
      <c r="M28" s="1"/>
      <c r="N28" s="1"/>
      <c r="O28" s="1"/>
      <c r="W28" s="2" t="str">
        <f aca="false">IF(AND(C28=Agent!$A$1,D28=Agent!$D$1),ROW(),"")</f>
        <v/>
      </c>
      <c r="X28" s="2" t="str">
        <f aca="false">IF(C28=Agent!$A$1,ROW(),"")</f>
        <v/>
      </c>
      <c r="Z28" s="8" t="str">
        <f aca="true">IF(AND(INDIRECT("F2!I"&amp;MATCH(Sites!$J$1,F2!H$1:H$15,0),1)=E28,Sites!$J$2=A28),ROW(),"")</f>
        <v/>
      </c>
    </row>
    <row r="29" customFormat="false" ht="13.8" hidden="false" customHeight="false" outlineLevel="0" collapsed="false">
      <c r="A29" s="7" t="n">
        <v>43831</v>
      </c>
      <c r="B29" s="2" t="s">
        <v>85</v>
      </c>
      <c r="C29" s="2" t="s">
        <v>86</v>
      </c>
      <c r="D29" s="2" t="s">
        <v>87</v>
      </c>
      <c r="E29" s="2" t="s">
        <v>12</v>
      </c>
      <c r="F29" s="2" t="n">
        <v>10000</v>
      </c>
      <c r="G29" s="2" t="n">
        <v>0</v>
      </c>
      <c r="H29" s="2" t="n">
        <v>0</v>
      </c>
      <c r="J29" s="1"/>
      <c r="K29" s="1"/>
      <c r="L29" s="1"/>
      <c r="M29" s="1"/>
      <c r="N29" s="1"/>
      <c r="O29" s="1"/>
      <c r="W29" s="2" t="str">
        <f aca="false">IF(AND(C29=Agent!$A$1,D29=Agent!$D$1),ROW(),"")</f>
        <v/>
      </c>
      <c r="X29" s="2" t="str">
        <f aca="false">IF(C29=Agent!$A$1,ROW(),"")</f>
        <v/>
      </c>
      <c r="Z29" s="8" t="str">
        <f aca="true">IF(AND(INDIRECT("F2!I"&amp;MATCH(Sites!$J$1,F2!H$1:H$15,0),1)=E29,Sites!$J$2=A29),ROW(),"")</f>
        <v/>
      </c>
    </row>
    <row r="30" customFormat="false" ht="13.8" hidden="false" customHeight="false" outlineLevel="0" collapsed="false">
      <c r="A30" s="7" t="n">
        <v>43831</v>
      </c>
      <c r="B30" s="2" t="s">
        <v>88</v>
      </c>
      <c r="C30" s="2" t="s">
        <v>89</v>
      </c>
      <c r="D30" s="2" t="s">
        <v>90</v>
      </c>
      <c r="E30" s="2" t="s">
        <v>12</v>
      </c>
      <c r="F30" s="2" t="n">
        <v>20000</v>
      </c>
      <c r="G30" s="2" t="n">
        <v>0</v>
      </c>
      <c r="H30" s="2" t="n">
        <v>0</v>
      </c>
      <c r="J30" s="1"/>
      <c r="K30" s="1"/>
      <c r="L30" s="1"/>
      <c r="M30" s="1"/>
      <c r="N30" s="1"/>
      <c r="O30" s="1"/>
      <c r="W30" s="2" t="str">
        <f aca="false">IF(AND(C30=Agent!$A$1,D30=Agent!$D$1),ROW(),"")</f>
        <v/>
      </c>
      <c r="X30" s="2" t="str">
        <f aca="false">IF(C30=Agent!$A$1,ROW(),"")</f>
        <v/>
      </c>
      <c r="Z30" s="8" t="str">
        <f aca="true">IF(AND(INDIRECT("F2!I"&amp;MATCH(Sites!$J$1,F2!H$1:H$15,0),1)=E30,Sites!$J$2=A30),ROW(),"")</f>
        <v/>
      </c>
    </row>
    <row r="31" customFormat="false" ht="13.8" hidden="false" customHeight="false" outlineLevel="0" collapsed="false">
      <c r="A31" s="7" t="n">
        <v>43831</v>
      </c>
      <c r="B31" s="2" t="s">
        <v>91</v>
      </c>
      <c r="C31" s="2" t="s">
        <v>92</v>
      </c>
      <c r="D31" s="2" t="s">
        <v>93</v>
      </c>
      <c r="E31" s="2" t="s">
        <v>12</v>
      </c>
      <c r="F31" s="2" t="n">
        <v>10000</v>
      </c>
      <c r="G31" s="2" t="n">
        <v>15922</v>
      </c>
      <c r="H31" s="2" t="n">
        <v>0</v>
      </c>
      <c r="J31" s="1"/>
      <c r="K31" s="1"/>
      <c r="L31" s="1"/>
      <c r="M31" s="1"/>
      <c r="N31" s="1"/>
      <c r="O31" s="1"/>
      <c r="W31" s="2" t="str">
        <f aca="false">IF(AND(C31=Agent!$A$1,D31=Agent!$D$1),ROW(),"")</f>
        <v/>
      </c>
      <c r="X31" s="2" t="str">
        <f aca="false">IF(C31=Agent!$A$1,ROW(),"")</f>
        <v/>
      </c>
      <c r="Z31" s="8" t="str">
        <f aca="true">IF(AND(INDIRECT("F2!I"&amp;MATCH(Sites!$J$1,F2!H$1:H$15,0),1)=E31,Sites!$J$2=A31),ROW(),"")</f>
        <v/>
      </c>
    </row>
    <row r="32" customFormat="false" ht="13.8" hidden="false" customHeight="false" outlineLevel="0" collapsed="false">
      <c r="A32" s="7" t="n">
        <v>43831</v>
      </c>
      <c r="B32" s="2" t="s">
        <v>94</v>
      </c>
      <c r="C32" s="2" t="s">
        <v>95</v>
      </c>
      <c r="D32" s="2" t="s">
        <v>96</v>
      </c>
      <c r="E32" s="2" t="s">
        <v>12</v>
      </c>
      <c r="F32" s="2" t="n">
        <v>10000</v>
      </c>
      <c r="G32" s="2" t="n">
        <v>0</v>
      </c>
      <c r="H32" s="2" t="n">
        <v>0</v>
      </c>
      <c r="J32" s="1"/>
      <c r="K32" s="1"/>
      <c r="L32" s="1"/>
      <c r="M32" s="1"/>
      <c r="N32" s="1"/>
      <c r="O32" s="1"/>
      <c r="W32" s="2" t="str">
        <f aca="false">IF(AND(C32=Agent!$A$1,D32=Agent!$D$1),ROW(),"")</f>
        <v/>
      </c>
      <c r="X32" s="2" t="str">
        <f aca="false">IF(C32=Agent!$A$1,ROW(),"")</f>
        <v/>
      </c>
      <c r="Z32" s="8" t="str">
        <f aca="true">IF(AND(INDIRECT("F2!I"&amp;MATCH(Sites!$J$1,F2!H$1:H$15,0),1)=E32,Sites!$J$2=A32),ROW(),"")</f>
        <v/>
      </c>
    </row>
    <row r="33" customFormat="false" ht="13.8" hidden="false" customHeight="false" outlineLevel="0" collapsed="false">
      <c r="A33" s="7" t="n">
        <v>43831</v>
      </c>
      <c r="B33" s="2" t="s">
        <v>97</v>
      </c>
      <c r="C33" s="2" t="s">
        <v>98</v>
      </c>
      <c r="D33" s="2" t="s">
        <v>26</v>
      </c>
      <c r="E33" s="2" t="s">
        <v>12</v>
      </c>
      <c r="F33" s="2" t="n">
        <v>5000</v>
      </c>
      <c r="G33" s="2" t="n">
        <v>0</v>
      </c>
      <c r="H33" s="2" t="n">
        <v>0</v>
      </c>
      <c r="J33" s="1"/>
      <c r="K33" s="1"/>
      <c r="L33" s="1"/>
      <c r="M33" s="1"/>
      <c r="N33" s="1"/>
      <c r="O33" s="1"/>
      <c r="W33" s="2" t="str">
        <f aca="false">IF(AND(C33=Agent!$A$1,D33=Agent!$D$1),ROW(),"")</f>
        <v/>
      </c>
      <c r="X33" s="2" t="str">
        <f aca="false">IF(C33=Agent!$A$1,ROW(),"")</f>
        <v/>
      </c>
      <c r="Z33" s="8" t="str">
        <f aca="true">IF(AND(INDIRECT("F2!I"&amp;MATCH(Sites!$J$1,F2!H$1:H$15,0),1)=E33,Sites!$J$2=A33),ROW(),"")</f>
        <v/>
      </c>
    </row>
    <row r="34" customFormat="false" ht="13.8" hidden="false" customHeight="false" outlineLevel="0" collapsed="false">
      <c r="A34" s="7" t="n">
        <v>43831</v>
      </c>
      <c r="B34" s="2" t="s">
        <v>99</v>
      </c>
      <c r="C34" s="2" t="s">
        <v>100</v>
      </c>
      <c r="D34" s="2" t="s">
        <v>101</v>
      </c>
      <c r="E34" s="2" t="s">
        <v>12</v>
      </c>
      <c r="F34" s="2" t="n">
        <v>10000</v>
      </c>
      <c r="G34" s="2" t="n">
        <v>18379</v>
      </c>
      <c r="H34" s="2" t="n">
        <v>0</v>
      </c>
      <c r="J34" s="1"/>
      <c r="K34" s="1"/>
      <c r="L34" s="1"/>
      <c r="M34" s="1"/>
      <c r="N34" s="1"/>
      <c r="O34" s="1"/>
      <c r="W34" s="2" t="str">
        <f aca="false">IF(AND(C34=Agent!$A$1,D34=Agent!$D$1),ROW(),"")</f>
        <v/>
      </c>
      <c r="X34" s="2" t="str">
        <f aca="false">IF(C34=Agent!$A$1,ROW(),"")</f>
        <v/>
      </c>
      <c r="Z34" s="8" t="str">
        <f aca="true">IF(AND(INDIRECT("F2!I"&amp;MATCH(Sites!$J$1,F2!H$1:H$15,0),1)=E34,Sites!$J$2=A34),ROW(),"")</f>
        <v/>
      </c>
    </row>
    <row r="35" customFormat="false" ht="13.8" hidden="false" customHeight="false" outlineLevel="0" collapsed="false">
      <c r="A35" s="7" t="n">
        <v>43831</v>
      </c>
      <c r="B35" s="2" t="s">
        <v>102</v>
      </c>
      <c r="C35" s="2" t="s">
        <v>103</v>
      </c>
      <c r="D35" s="2" t="s">
        <v>104</v>
      </c>
      <c r="E35" s="2" t="s">
        <v>12</v>
      </c>
      <c r="F35" s="2" t="n">
        <v>5000</v>
      </c>
      <c r="G35" s="2" t="n">
        <v>7350</v>
      </c>
      <c r="H35" s="2" t="n">
        <v>0</v>
      </c>
      <c r="J35" s="1"/>
      <c r="K35" s="1"/>
      <c r="L35" s="1"/>
      <c r="M35" s="1"/>
      <c r="N35" s="1"/>
      <c r="O35" s="1"/>
      <c r="W35" s="2" t="str">
        <f aca="false">IF(AND(C35=Agent!$A$1,D35=Agent!$D$1),ROW(),"")</f>
        <v/>
      </c>
      <c r="X35" s="2" t="str">
        <f aca="false">IF(C35=Agent!$A$1,ROW(),"")</f>
        <v/>
      </c>
      <c r="Z35" s="8" t="str">
        <f aca="true">IF(AND(INDIRECT("F2!I"&amp;MATCH(Sites!$J$1,F2!H$1:H$15,0),1)=E35,Sites!$J$2=A35),ROW(),"")</f>
        <v/>
      </c>
    </row>
    <row r="36" customFormat="false" ht="13.8" hidden="false" customHeight="false" outlineLevel="0" collapsed="false">
      <c r="A36" s="7" t="n">
        <v>43831</v>
      </c>
      <c r="B36" s="2" t="s">
        <v>105</v>
      </c>
      <c r="C36" s="2" t="s">
        <v>106</v>
      </c>
      <c r="D36" s="2" t="s">
        <v>107</v>
      </c>
      <c r="E36" s="2" t="s">
        <v>12</v>
      </c>
      <c r="F36" s="2" t="n">
        <v>10000</v>
      </c>
      <c r="G36" s="2" t="n">
        <v>0</v>
      </c>
      <c r="H36" s="2" t="n">
        <v>0</v>
      </c>
      <c r="J36" s="1"/>
      <c r="K36" s="1"/>
      <c r="L36" s="1"/>
      <c r="M36" s="1"/>
      <c r="N36" s="1"/>
      <c r="O36" s="1"/>
      <c r="W36" s="2" t="str">
        <f aca="false">IF(AND(C36=Agent!$A$1,D36=Agent!$D$1),ROW(),"")</f>
        <v/>
      </c>
      <c r="X36" s="2" t="str">
        <f aca="false">IF(C36=Agent!$A$1,ROW(),"")</f>
        <v/>
      </c>
      <c r="Z36" s="8" t="str">
        <f aca="true">IF(AND(INDIRECT("F2!I"&amp;MATCH(Sites!$J$1,F2!H$1:H$15,0),1)=E36,Sites!$J$2=A36),ROW(),"")</f>
        <v/>
      </c>
    </row>
    <row r="37" customFormat="false" ht="13.8" hidden="false" customHeight="false" outlineLevel="0" collapsed="false">
      <c r="A37" s="7" t="n">
        <v>43831</v>
      </c>
      <c r="B37" s="2" t="s">
        <v>108</v>
      </c>
      <c r="C37" s="2" t="s">
        <v>109</v>
      </c>
      <c r="D37" s="2" t="s">
        <v>110</v>
      </c>
      <c r="E37" s="2" t="s">
        <v>12</v>
      </c>
      <c r="F37" s="2" t="n">
        <v>12000</v>
      </c>
      <c r="G37" s="2" t="n">
        <v>0</v>
      </c>
      <c r="H37" s="2" t="n">
        <v>0</v>
      </c>
      <c r="J37" s="1"/>
      <c r="K37" s="1"/>
      <c r="L37" s="1"/>
      <c r="M37" s="1"/>
      <c r="N37" s="1"/>
      <c r="O37" s="1"/>
      <c r="W37" s="2" t="str">
        <f aca="false">IF(AND(C37=Agent!$A$1,D37=Agent!$D$1),ROW(),"")</f>
        <v/>
      </c>
      <c r="X37" s="2" t="str">
        <f aca="false">IF(C37=Agent!$A$1,ROW(),"")</f>
        <v/>
      </c>
      <c r="Z37" s="8" t="str">
        <f aca="true">IF(AND(INDIRECT("F2!I"&amp;MATCH(Sites!$J$1,F2!H$1:H$15,0),1)=E37,Sites!$J$2=A37),ROW(),"")</f>
        <v/>
      </c>
    </row>
    <row r="38" customFormat="false" ht="13.8" hidden="false" customHeight="false" outlineLevel="0" collapsed="false">
      <c r="A38" s="7" t="n">
        <v>43831</v>
      </c>
      <c r="B38" s="2" t="s">
        <v>111</v>
      </c>
      <c r="C38" s="2" t="s">
        <v>112</v>
      </c>
      <c r="D38" s="2" t="s">
        <v>113</v>
      </c>
      <c r="E38" s="2" t="s">
        <v>12</v>
      </c>
      <c r="F38" s="2" t="n">
        <v>15000</v>
      </c>
      <c r="G38" s="2" t="n">
        <v>24809</v>
      </c>
      <c r="H38" s="2" t="n">
        <v>0</v>
      </c>
      <c r="J38" s="1"/>
      <c r="K38" s="1"/>
      <c r="L38" s="1"/>
      <c r="M38" s="1"/>
      <c r="N38" s="1"/>
      <c r="O38" s="1"/>
      <c r="W38" s="2" t="str">
        <f aca="false">IF(AND(C38=Agent!$A$1,D38=Agent!$D$1),ROW(),"")</f>
        <v/>
      </c>
      <c r="X38" s="2" t="str">
        <f aca="false">IF(C38=Agent!$A$1,ROW(),"")</f>
        <v/>
      </c>
      <c r="Z38" s="8" t="str">
        <f aca="true">IF(AND(INDIRECT("F2!I"&amp;MATCH(Sites!$J$1,F2!H$1:H$15,0),1)=E38,Sites!$J$2=A38),ROW(),"")</f>
        <v/>
      </c>
    </row>
    <row r="39" customFormat="false" ht="13.8" hidden="false" customHeight="false" outlineLevel="0" collapsed="false">
      <c r="A39" s="7" t="n">
        <v>43831</v>
      </c>
      <c r="B39" s="2" t="s">
        <v>114</v>
      </c>
      <c r="C39" s="2" t="s">
        <v>115</v>
      </c>
      <c r="D39" s="2" t="s">
        <v>116</v>
      </c>
      <c r="E39" s="2" t="s">
        <v>12</v>
      </c>
      <c r="F39" s="2" t="n">
        <v>5000</v>
      </c>
      <c r="G39" s="2" t="n">
        <v>27500</v>
      </c>
      <c r="H39" s="2" t="n">
        <v>0</v>
      </c>
      <c r="J39" s="1"/>
      <c r="K39" s="1"/>
      <c r="L39" s="1"/>
      <c r="M39" s="1"/>
      <c r="N39" s="1"/>
      <c r="O39" s="1"/>
      <c r="W39" s="2" t="str">
        <f aca="false">IF(AND(C39=Agent!$A$1,D39=Agent!$D$1),ROW(),"")</f>
        <v/>
      </c>
      <c r="X39" s="2" t="str">
        <f aca="false">IF(C39=Agent!$A$1,ROW(),"")</f>
        <v/>
      </c>
      <c r="Z39" s="8" t="str">
        <f aca="true">IF(AND(INDIRECT("F2!I"&amp;MATCH(Sites!$J$1,F2!H$1:H$15,0),1)=E39,Sites!$J$2=A39),ROW(),"")</f>
        <v/>
      </c>
    </row>
    <row r="40" customFormat="false" ht="13.8" hidden="false" customHeight="false" outlineLevel="0" collapsed="false">
      <c r="A40" s="7" t="n">
        <v>43831</v>
      </c>
      <c r="B40" s="2" t="s">
        <v>117</v>
      </c>
      <c r="C40" s="2" t="s">
        <v>118</v>
      </c>
      <c r="D40" s="2" t="s">
        <v>119</v>
      </c>
      <c r="E40" s="2" t="s">
        <v>12</v>
      </c>
      <c r="F40" s="2" t="n">
        <v>0</v>
      </c>
      <c r="G40" s="2" t="n">
        <v>11102</v>
      </c>
      <c r="H40" s="2" t="n">
        <v>0</v>
      </c>
      <c r="J40" s="1"/>
      <c r="K40" s="1"/>
      <c r="L40" s="1"/>
      <c r="M40" s="1"/>
      <c r="N40" s="1"/>
      <c r="O40" s="1"/>
      <c r="W40" s="2" t="str">
        <f aca="false">IF(AND(C40=Agent!$A$1,D40=Agent!$D$1),ROW(),"")</f>
        <v/>
      </c>
      <c r="X40" s="2" t="str">
        <f aca="false">IF(C40=Agent!$A$1,ROW(),"")</f>
        <v/>
      </c>
      <c r="Z40" s="8" t="str">
        <f aca="true">IF(AND(INDIRECT("F2!I"&amp;MATCH(Sites!$J$1,F2!H$1:H$15,0),1)=E40,Sites!$J$2=A40),ROW(),"")</f>
        <v/>
      </c>
    </row>
    <row r="41" customFormat="false" ht="13.8" hidden="false" customHeight="false" outlineLevel="0" collapsed="false">
      <c r="A41" s="7" t="n">
        <v>43831</v>
      </c>
      <c r="B41" s="2" t="s">
        <v>120</v>
      </c>
      <c r="C41" s="2" t="s">
        <v>121</v>
      </c>
      <c r="D41" s="2" t="s">
        <v>122</v>
      </c>
      <c r="E41" s="2" t="s">
        <v>12</v>
      </c>
      <c r="F41" s="2" t="n">
        <v>20000</v>
      </c>
      <c r="G41" s="2" t="n">
        <v>46774</v>
      </c>
      <c r="H41" s="2" t="n">
        <v>0</v>
      </c>
      <c r="J41" s="1"/>
      <c r="K41" s="1"/>
      <c r="L41" s="1"/>
      <c r="M41" s="1"/>
      <c r="N41" s="1"/>
      <c r="O41" s="1"/>
      <c r="W41" s="2" t="str">
        <f aca="false">IF(AND(C41=Agent!$A$1,D41=Agent!$D$1),ROW(),"")</f>
        <v/>
      </c>
      <c r="X41" s="2" t="str">
        <f aca="false">IF(C41=Agent!$A$1,ROW(),"")</f>
        <v/>
      </c>
      <c r="Z41" s="8" t="str">
        <f aca="true">IF(AND(INDIRECT("F2!I"&amp;MATCH(Sites!$J$1,F2!H$1:H$15,0),1)=E41,Sites!$J$2=A41),ROW(),"")</f>
        <v/>
      </c>
    </row>
    <row r="42" customFormat="false" ht="13.8" hidden="false" customHeight="false" outlineLevel="0" collapsed="false">
      <c r="A42" s="7" t="n">
        <v>43831</v>
      </c>
      <c r="B42" s="2" t="s">
        <v>123</v>
      </c>
      <c r="C42" s="2" t="s">
        <v>124</v>
      </c>
      <c r="D42" s="2" t="s">
        <v>125</v>
      </c>
      <c r="E42" s="2" t="s">
        <v>12</v>
      </c>
      <c r="F42" s="2" t="n">
        <v>10000</v>
      </c>
      <c r="G42" s="2" t="n">
        <v>23625</v>
      </c>
      <c r="H42" s="2" t="n">
        <v>0</v>
      </c>
      <c r="J42" s="1"/>
      <c r="K42" s="1"/>
      <c r="L42" s="1"/>
      <c r="M42" s="1"/>
      <c r="N42" s="1"/>
      <c r="O42" s="1"/>
      <c r="W42" s="2" t="str">
        <f aca="false">IF(AND(C42=Agent!$A$1,D42=Agent!$D$1),ROW(),"")</f>
        <v/>
      </c>
      <c r="X42" s="2" t="str">
        <f aca="false">IF(C42=Agent!$A$1,ROW(),"")</f>
        <v/>
      </c>
      <c r="Z42" s="8" t="str">
        <f aca="true">IF(AND(INDIRECT("F2!I"&amp;MATCH(Sites!$J$1,F2!H$1:H$15,0),1)=E42,Sites!$J$2=A42),ROW(),"")</f>
        <v/>
      </c>
    </row>
    <row r="43" customFormat="false" ht="13.8" hidden="false" customHeight="false" outlineLevel="0" collapsed="false">
      <c r="A43" s="7" t="n">
        <v>43831</v>
      </c>
      <c r="B43" s="2" t="s">
        <v>126</v>
      </c>
      <c r="C43" s="2" t="s">
        <v>127</v>
      </c>
      <c r="D43" s="2" t="s">
        <v>128</v>
      </c>
      <c r="E43" s="2" t="s">
        <v>12</v>
      </c>
      <c r="F43" s="2" t="n">
        <v>30000</v>
      </c>
      <c r="G43" s="2" t="n">
        <v>0</v>
      </c>
      <c r="H43" s="2" t="n">
        <v>0</v>
      </c>
      <c r="J43" s="1"/>
      <c r="K43" s="1"/>
      <c r="L43" s="1"/>
      <c r="M43" s="1"/>
      <c r="N43" s="1"/>
      <c r="O43" s="1"/>
      <c r="W43" s="2" t="str">
        <f aca="false">IF(AND(C43=Agent!$A$1,D43=Agent!$D$1),ROW(),"")</f>
        <v/>
      </c>
      <c r="X43" s="2" t="str">
        <f aca="false">IF(C43=Agent!$A$1,ROW(),"")</f>
        <v/>
      </c>
      <c r="Z43" s="8" t="str">
        <f aca="true">IF(AND(INDIRECT("F2!I"&amp;MATCH(Sites!$J$1,F2!H$1:H$15,0),1)=E43,Sites!$J$2=A43),ROW(),"")</f>
        <v/>
      </c>
    </row>
    <row r="44" customFormat="false" ht="13.8" hidden="false" customHeight="false" outlineLevel="0" collapsed="false">
      <c r="A44" s="7" t="n">
        <v>43831</v>
      </c>
      <c r="B44" s="2" t="s">
        <v>129</v>
      </c>
      <c r="C44" s="2" t="s">
        <v>130</v>
      </c>
      <c r="D44" s="2" t="s">
        <v>131</v>
      </c>
      <c r="E44" s="2" t="s">
        <v>12</v>
      </c>
      <c r="F44" s="2" t="n">
        <v>20000</v>
      </c>
      <c r="G44" s="2" t="n">
        <v>31883</v>
      </c>
      <c r="H44" s="2" t="n">
        <v>0</v>
      </c>
      <c r="J44" s="1"/>
      <c r="K44" s="1"/>
      <c r="L44" s="1"/>
      <c r="M44" s="1"/>
      <c r="N44" s="1"/>
      <c r="O44" s="1"/>
      <c r="W44" s="2" t="str">
        <f aca="false">IF(AND(C44=Agent!$A$1,D44=Agent!$D$1),ROW(),"")</f>
        <v/>
      </c>
      <c r="X44" s="2" t="str">
        <f aca="false">IF(C44=Agent!$A$1,ROW(),"")</f>
        <v/>
      </c>
      <c r="Z44" s="8" t="str">
        <f aca="true">IF(AND(INDIRECT("F2!I"&amp;MATCH(Sites!$J$1,F2!H$1:H$15,0),1)=E44,Sites!$J$2=A44),ROW(),"")</f>
        <v/>
      </c>
    </row>
    <row r="45" customFormat="false" ht="13.8" hidden="false" customHeight="false" outlineLevel="0" collapsed="false">
      <c r="A45" s="7" t="n">
        <v>43831</v>
      </c>
      <c r="B45" s="2" t="s">
        <v>132</v>
      </c>
      <c r="C45" s="2" t="s">
        <v>133</v>
      </c>
      <c r="D45" s="2" t="s">
        <v>134</v>
      </c>
      <c r="E45" s="2" t="s">
        <v>12</v>
      </c>
      <c r="F45" s="2" t="n">
        <v>2000</v>
      </c>
      <c r="G45" s="2" t="n">
        <v>13750</v>
      </c>
      <c r="H45" s="2" t="n">
        <v>0</v>
      </c>
      <c r="J45" s="1"/>
      <c r="K45" s="1"/>
      <c r="L45" s="1"/>
      <c r="M45" s="1"/>
      <c r="N45" s="1"/>
      <c r="O45" s="1"/>
      <c r="W45" s="2" t="str">
        <f aca="false">IF(AND(C45=Agent!$A$1,D45=Agent!$D$1),ROW(),"")</f>
        <v/>
      </c>
      <c r="X45" s="2" t="str">
        <f aca="false">IF(C45=Agent!$A$1,ROW(),"")</f>
        <v/>
      </c>
      <c r="Z45" s="8" t="str">
        <f aca="true">IF(AND(INDIRECT("F2!I"&amp;MATCH(Sites!$J$1,F2!H$1:H$15,0),1)=E45,Sites!$J$2=A45),ROW(),"")</f>
        <v/>
      </c>
    </row>
    <row r="46" customFormat="false" ht="13.8" hidden="false" customHeight="false" outlineLevel="0" collapsed="false">
      <c r="A46" s="7" t="n">
        <v>43831</v>
      </c>
      <c r="B46" s="2" t="s">
        <v>135</v>
      </c>
      <c r="C46" s="2" t="s">
        <v>136</v>
      </c>
      <c r="D46" s="2" t="s">
        <v>137</v>
      </c>
      <c r="E46" s="2" t="s">
        <v>12</v>
      </c>
      <c r="F46" s="2" t="n">
        <v>4000</v>
      </c>
      <c r="G46" s="2" t="n">
        <v>0</v>
      </c>
      <c r="H46" s="2" t="n">
        <v>0</v>
      </c>
      <c r="J46" s="1"/>
      <c r="K46" s="1"/>
      <c r="L46" s="1"/>
      <c r="M46" s="1"/>
      <c r="N46" s="1"/>
      <c r="O46" s="1"/>
      <c r="W46" s="2" t="str">
        <f aca="false">IF(AND(C46=Agent!$A$1,D46=Agent!$D$1),ROW(),"")</f>
        <v/>
      </c>
      <c r="X46" s="2" t="str">
        <f aca="false">IF(C46=Agent!$A$1,ROW(),"")</f>
        <v/>
      </c>
      <c r="Z46" s="8" t="str">
        <f aca="true">IF(AND(INDIRECT("F2!I"&amp;MATCH(Sites!$J$1,F2!H$1:H$15,0),1)=E46,Sites!$J$2=A46),ROW(),"")</f>
        <v/>
      </c>
    </row>
    <row r="47" customFormat="false" ht="13.8" hidden="false" customHeight="false" outlineLevel="0" collapsed="false">
      <c r="A47" s="7" t="n">
        <v>43831</v>
      </c>
      <c r="B47" s="2" t="s">
        <v>138</v>
      </c>
      <c r="C47" s="2" t="s">
        <v>139</v>
      </c>
      <c r="D47" s="2" t="s">
        <v>140</v>
      </c>
      <c r="E47" s="2" t="s">
        <v>12</v>
      </c>
      <c r="F47" s="2" t="n">
        <v>0</v>
      </c>
      <c r="G47" s="2" t="n">
        <v>13750</v>
      </c>
      <c r="H47" s="2" t="n">
        <v>0</v>
      </c>
      <c r="J47" s="1"/>
      <c r="K47" s="1"/>
      <c r="L47" s="1"/>
      <c r="M47" s="1"/>
      <c r="N47" s="1"/>
      <c r="O47" s="1"/>
      <c r="W47" s="2" t="str">
        <f aca="false">IF(AND(C47=Agent!$A$1,D47=Agent!$D$1),ROW(),"")</f>
        <v/>
      </c>
      <c r="X47" s="2" t="str">
        <f aca="false">IF(C47=Agent!$A$1,ROW(),"")</f>
        <v/>
      </c>
      <c r="Z47" s="8" t="str">
        <f aca="true">IF(AND(INDIRECT("F2!I"&amp;MATCH(Sites!$J$1,F2!H$1:H$15,0),1)=E47,Sites!$J$2=A47),ROW(),"")</f>
        <v/>
      </c>
    </row>
    <row r="48" customFormat="false" ht="13.8" hidden="false" customHeight="false" outlineLevel="0" collapsed="false">
      <c r="A48" s="7" t="n">
        <v>43831</v>
      </c>
      <c r="B48" s="2" t="s">
        <v>141</v>
      </c>
      <c r="C48" s="2" t="s">
        <v>142</v>
      </c>
      <c r="D48" s="2" t="s">
        <v>90</v>
      </c>
      <c r="E48" s="2" t="s">
        <v>12</v>
      </c>
      <c r="F48" s="2" t="n">
        <v>10000</v>
      </c>
      <c r="G48" s="2" t="n">
        <v>11375</v>
      </c>
      <c r="H48" s="2" t="n">
        <v>0</v>
      </c>
      <c r="J48" s="1"/>
      <c r="K48" s="1"/>
      <c r="L48" s="1"/>
      <c r="M48" s="1"/>
      <c r="N48" s="1"/>
      <c r="O48" s="1"/>
      <c r="W48" s="2" t="str">
        <f aca="false">IF(AND(C48=Agent!$A$1,D48=Agent!$D$1),ROW(),"")</f>
        <v/>
      </c>
      <c r="X48" s="2" t="str">
        <f aca="false">IF(C48=Agent!$A$1,ROW(),"")</f>
        <v/>
      </c>
      <c r="Z48" s="8" t="str">
        <f aca="true">IF(AND(INDIRECT("F2!I"&amp;MATCH(Sites!$J$1,F2!H$1:H$15,0),1)=E48,Sites!$J$2=A48),ROW(),"")</f>
        <v/>
      </c>
    </row>
    <row r="49" customFormat="false" ht="13.8" hidden="false" customHeight="false" outlineLevel="0" collapsed="false">
      <c r="A49" s="7" t="n">
        <v>43831</v>
      </c>
      <c r="B49" s="2" t="s">
        <v>143</v>
      </c>
      <c r="C49" s="2" t="s">
        <v>144</v>
      </c>
      <c r="D49" s="2" t="s">
        <v>145</v>
      </c>
      <c r="E49" s="2" t="s">
        <v>12</v>
      </c>
      <c r="F49" s="2" t="n">
        <v>10000</v>
      </c>
      <c r="G49" s="2" t="n">
        <v>0</v>
      </c>
      <c r="H49" s="2" t="n">
        <v>0</v>
      </c>
      <c r="J49" s="1"/>
      <c r="K49" s="1"/>
      <c r="L49" s="1"/>
      <c r="M49" s="1"/>
      <c r="N49" s="1"/>
      <c r="O49" s="1"/>
      <c r="W49" s="2" t="str">
        <f aca="false">IF(AND(C49=Agent!$A$1,D49=Agent!$D$1),ROW(),"")</f>
        <v/>
      </c>
      <c r="X49" s="2" t="str">
        <f aca="false">IF(C49=Agent!$A$1,ROW(),"")</f>
        <v/>
      </c>
      <c r="Z49" s="8" t="str">
        <f aca="true">IF(AND(INDIRECT("F2!I"&amp;MATCH(Sites!$J$1,F2!H$1:H$15,0),1)=E49,Sites!$J$2=A49),ROW(),"")</f>
        <v/>
      </c>
    </row>
    <row r="50" customFormat="false" ht="13.8" hidden="false" customHeight="false" outlineLevel="0" collapsed="false">
      <c r="A50" s="7" t="n">
        <v>43831</v>
      </c>
      <c r="B50" s="2" t="s">
        <v>146</v>
      </c>
      <c r="C50" s="2" t="s">
        <v>147</v>
      </c>
      <c r="D50" s="2" t="s">
        <v>148</v>
      </c>
      <c r="E50" s="2" t="s">
        <v>12</v>
      </c>
      <c r="F50" s="2" t="n">
        <v>5000</v>
      </c>
      <c r="G50" s="2" t="n">
        <v>19350</v>
      </c>
      <c r="H50" s="2" t="n">
        <v>0</v>
      </c>
      <c r="J50" s="1"/>
      <c r="K50" s="1"/>
      <c r="L50" s="1"/>
      <c r="M50" s="1"/>
      <c r="N50" s="1"/>
      <c r="O50" s="1"/>
      <c r="W50" s="2" t="str">
        <f aca="false">IF(AND(C50=Agent!$A$1,D50=Agent!$D$1),ROW(),"")</f>
        <v/>
      </c>
      <c r="X50" s="2" t="str">
        <f aca="false">IF(C50=Agent!$A$1,ROW(),"")</f>
        <v/>
      </c>
      <c r="Z50" s="8" t="str">
        <f aca="true">IF(AND(INDIRECT("F2!I"&amp;MATCH(Sites!$J$1,F2!H$1:H$15,0),1)=E50,Sites!$J$2=A50),ROW(),"")</f>
        <v/>
      </c>
    </row>
    <row r="51" customFormat="false" ht="13.8" hidden="false" customHeight="false" outlineLevel="0" collapsed="false">
      <c r="A51" s="7" t="n">
        <v>43831</v>
      </c>
      <c r="B51" s="2" t="s">
        <v>149</v>
      </c>
      <c r="C51" s="2" t="s">
        <v>150</v>
      </c>
      <c r="D51" s="2" t="s">
        <v>151</v>
      </c>
      <c r="E51" s="2" t="s">
        <v>12</v>
      </c>
      <c r="F51" s="2" t="n">
        <v>10000</v>
      </c>
      <c r="G51" s="2" t="n">
        <v>0</v>
      </c>
      <c r="H51" s="2" t="n">
        <v>0</v>
      </c>
      <c r="J51" s="1"/>
      <c r="K51" s="1"/>
      <c r="L51" s="1"/>
      <c r="M51" s="1"/>
      <c r="N51" s="1"/>
      <c r="O51" s="1"/>
      <c r="W51" s="2" t="str">
        <f aca="false">IF(AND(C51=Agent!$A$1,D51=Agent!$D$1),ROW(),"")</f>
        <v/>
      </c>
      <c r="X51" s="2" t="str">
        <f aca="false">IF(C51=Agent!$A$1,ROW(),"")</f>
        <v/>
      </c>
      <c r="Z51" s="8" t="str">
        <f aca="true">IF(AND(INDIRECT("F2!I"&amp;MATCH(Sites!$J$1,F2!H$1:H$15,0),1)=E51,Sites!$J$2=A51),ROW(),"")</f>
        <v/>
      </c>
    </row>
    <row r="52" customFormat="false" ht="13.8" hidden="false" customHeight="false" outlineLevel="0" collapsed="false">
      <c r="A52" s="7" t="n">
        <v>43831</v>
      </c>
      <c r="B52" s="2" t="s">
        <v>152</v>
      </c>
      <c r="C52" s="2" t="s">
        <v>153</v>
      </c>
      <c r="D52" s="2" t="s">
        <v>154</v>
      </c>
      <c r="E52" s="2" t="s">
        <v>12</v>
      </c>
      <c r="F52" s="2" t="n">
        <v>10000</v>
      </c>
      <c r="G52" s="2" t="n">
        <v>31500</v>
      </c>
      <c r="H52" s="2" t="n">
        <v>0</v>
      </c>
      <c r="J52" s="1"/>
      <c r="K52" s="1"/>
      <c r="L52" s="1"/>
      <c r="M52" s="1"/>
      <c r="N52" s="1"/>
      <c r="O52" s="1"/>
      <c r="W52" s="2" t="str">
        <f aca="false">IF(AND(C52=Agent!$A$1,D52=Agent!$D$1),ROW(),"")</f>
        <v/>
      </c>
      <c r="X52" s="2" t="str">
        <f aca="false">IF(C52=Agent!$A$1,ROW(),"")</f>
        <v/>
      </c>
      <c r="Z52" s="8" t="str">
        <f aca="true">IF(AND(INDIRECT("F2!I"&amp;MATCH(Sites!$J$1,F2!H$1:H$15,0),1)=E52,Sites!$J$2=A52),ROW(),"")</f>
        <v/>
      </c>
    </row>
    <row r="53" customFormat="false" ht="13.8" hidden="false" customHeight="false" outlineLevel="0" collapsed="false">
      <c r="A53" s="7" t="n">
        <v>43831</v>
      </c>
      <c r="B53" s="2" t="s">
        <v>155</v>
      </c>
      <c r="C53" s="2" t="s">
        <v>156</v>
      </c>
      <c r="D53" s="2" t="s">
        <v>157</v>
      </c>
      <c r="E53" s="2" t="s">
        <v>12</v>
      </c>
      <c r="F53" s="2" t="n">
        <v>10000</v>
      </c>
      <c r="G53" s="2" t="n">
        <v>34180</v>
      </c>
      <c r="H53" s="2" t="n">
        <v>0</v>
      </c>
      <c r="J53" s="1"/>
      <c r="K53" s="1"/>
      <c r="L53" s="1"/>
      <c r="M53" s="1"/>
      <c r="N53" s="1"/>
      <c r="O53" s="1"/>
      <c r="W53" s="2" t="str">
        <f aca="false">IF(AND(C53=Agent!$A$1,D53=Agent!$D$1),ROW(),"")</f>
        <v/>
      </c>
      <c r="X53" s="2" t="str">
        <f aca="false">IF(C53=Agent!$A$1,ROW(),"")</f>
        <v/>
      </c>
      <c r="Z53" s="8" t="str">
        <f aca="true">IF(AND(INDIRECT("F2!I"&amp;MATCH(Sites!$J$1,F2!H$1:H$15,0),1)=E53,Sites!$J$2=A53),ROW(),"")</f>
        <v/>
      </c>
    </row>
    <row r="54" customFormat="false" ht="13.8" hidden="false" customHeight="false" outlineLevel="0" collapsed="false">
      <c r="A54" s="7" t="n">
        <v>43831</v>
      </c>
      <c r="B54" s="2" t="s">
        <v>158</v>
      </c>
      <c r="C54" s="2" t="s">
        <v>159</v>
      </c>
      <c r="D54" s="2" t="s">
        <v>160</v>
      </c>
      <c r="E54" s="2" t="s">
        <v>12</v>
      </c>
      <c r="F54" s="2" t="n">
        <v>5000</v>
      </c>
      <c r="G54" s="2" t="n">
        <v>0</v>
      </c>
      <c r="H54" s="2" t="n">
        <v>0</v>
      </c>
      <c r="J54" s="1"/>
      <c r="K54" s="1"/>
      <c r="L54" s="1"/>
      <c r="M54" s="1"/>
      <c r="N54" s="1"/>
      <c r="O54" s="1"/>
      <c r="W54" s="2" t="str">
        <f aca="false">IF(AND(C54=Agent!$A$1,D54=Agent!$D$1),ROW(),"")</f>
        <v/>
      </c>
      <c r="X54" s="2" t="str">
        <f aca="false">IF(C54=Agent!$A$1,ROW(),"")</f>
        <v/>
      </c>
      <c r="Z54" s="8" t="str">
        <f aca="true">IF(AND(INDIRECT("F2!I"&amp;MATCH(Sites!$J$1,F2!H$1:H$15,0),1)=E54,Sites!$J$2=A54),ROW(),"")</f>
        <v/>
      </c>
    </row>
    <row r="55" customFormat="false" ht="13.8" hidden="false" customHeight="false" outlineLevel="0" collapsed="false">
      <c r="A55" s="7" t="n">
        <v>43831</v>
      </c>
      <c r="B55" s="2" t="s">
        <v>161</v>
      </c>
      <c r="C55" s="2" t="s">
        <v>40</v>
      </c>
      <c r="D55" s="2" t="s">
        <v>107</v>
      </c>
      <c r="E55" s="2" t="s">
        <v>12</v>
      </c>
      <c r="F55" s="2" t="n">
        <v>10000</v>
      </c>
      <c r="G55" s="2" t="n">
        <v>35416</v>
      </c>
      <c r="H55" s="2" t="n">
        <v>0</v>
      </c>
      <c r="J55" s="1"/>
      <c r="K55" s="1"/>
      <c r="L55" s="1"/>
      <c r="M55" s="1"/>
      <c r="N55" s="1"/>
      <c r="O55" s="1"/>
      <c r="W55" s="2" t="str">
        <f aca="false">IF(AND(C55=Agent!$A$1,D55=Agent!$D$1),ROW(),"")</f>
        <v/>
      </c>
      <c r="X55" s="2" t="str">
        <f aca="false">IF(C55=Agent!$A$1,ROW(),"")</f>
        <v/>
      </c>
      <c r="Z55" s="8" t="str">
        <f aca="true">IF(AND(INDIRECT("F2!I"&amp;MATCH(Sites!$J$1,F2!H$1:H$15,0),1)=E55,Sites!$J$2=A55),ROW(),"")</f>
        <v/>
      </c>
    </row>
    <row r="56" customFormat="false" ht="13.8" hidden="false" customHeight="false" outlineLevel="0" collapsed="false">
      <c r="A56" s="7" t="n">
        <v>43831</v>
      </c>
      <c r="B56" s="2" t="s">
        <v>162</v>
      </c>
      <c r="C56" s="2" t="s">
        <v>163</v>
      </c>
      <c r="D56" s="2" t="s">
        <v>164</v>
      </c>
      <c r="E56" s="2" t="s">
        <v>12</v>
      </c>
      <c r="F56" s="2" t="n">
        <v>15000</v>
      </c>
      <c r="G56" s="2" t="n">
        <v>0</v>
      </c>
      <c r="H56" s="2" t="n">
        <v>0</v>
      </c>
      <c r="J56" s="1"/>
      <c r="K56" s="1"/>
      <c r="L56" s="1"/>
      <c r="M56" s="1"/>
      <c r="N56" s="1"/>
      <c r="O56" s="1"/>
      <c r="W56" s="2" t="str">
        <f aca="false">IF(AND(C56=Agent!$A$1,D56=Agent!$D$1),ROW(),"")</f>
        <v/>
      </c>
      <c r="X56" s="2" t="str">
        <f aca="false">IF(C56=Agent!$A$1,ROW(),"")</f>
        <v/>
      </c>
      <c r="Z56" s="8" t="str">
        <f aca="true">IF(AND(INDIRECT("F2!I"&amp;MATCH(Sites!$J$1,F2!H$1:H$15,0),1)=E56,Sites!$J$2=A56),ROW(),"")</f>
        <v/>
      </c>
    </row>
    <row r="57" customFormat="false" ht="13.8" hidden="false" customHeight="false" outlineLevel="0" collapsed="false">
      <c r="A57" s="7" t="n">
        <v>43831</v>
      </c>
      <c r="B57" s="2" t="s">
        <v>165</v>
      </c>
      <c r="C57" s="2" t="s">
        <v>166</v>
      </c>
      <c r="D57" s="2" t="s">
        <v>167</v>
      </c>
      <c r="E57" s="2" t="s">
        <v>12</v>
      </c>
      <c r="F57" s="2" t="n">
        <v>0</v>
      </c>
      <c r="G57" s="2" t="n">
        <v>16000</v>
      </c>
      <c r="H57" s="2" t="n">
        <v>0</v>
      </c>
      <c r="J57" s="1"/>
      <c r="K57" s="1"/>
      <c r="L57" s="1"/>
      <c r="M57" s="1"/>
      <c r="N57" s="1"/>
      <c r="O57" s="1"/>
      <c r="W57" s="2" t="str">
        <f aca="false">IF(AND(C57=Agent!$A$1,D57=Agent!$D$1),ROW(),"")</f>
        <v/>
      </c>
      <c r="X57" s="2" t="str">
        <f aca="false">IF(C57=Agent!$A$1,ROW(),"")</f>
        <v/>
      </c>
      <c r="Z57" s="8" t="str">
        <f aca="true">IF(AND(INDIRECT("F2!I"&amp;MATCH(Sites!$J$1,F2!H$1:H$15,0),1)=E57,Sites!$J$2=A57),ROW(),"")</f>
        <v/>
      </c>
    </row>
    <row r="58" customFormat="false" ht="13.8" hidden="false" customHeight="false" outlineLevel="0" collapsed="false">
      <c r="A58" s="7" t="n">
        <v>43831</v>
      </c>
      <c r="B58" s="2" t="s">
        <v>168</v>
      </c>
      <c r="C58" s="2" t="s">
        <v>169</v>
      </c>
      <c r="D58" s="2" t="s">
        <v>170</v>
      </c>
      <c r="E58" s="2" t="s">
        <v>12</v>
      </c>
      <c r="F58" s="2" t="n">
        <v>25000</v>
      </c>
      <c r="G58" s="2" t="n">
        <v>0</v>
      </c>
      <c r="H58" s="2" t="n">
        <v>0</v>
      </c>
      <c r="J58" s="1"/>
      <c r="K58" s="1"/>
      <c r="L58" s="1"/>
      <c r="M58" s="1"/>
      <c r="N58" s="1"/>
      <c r="O58" s="1"/>
      <c r="W58" s="2" t="str">
        <f aca="false">IF(AND(C58=Agent!$A$1,D58=Agent!$D$1),ROW(),"")</f>
        <v/>
      </c>
      <c r="X58" s="2" t="str">
        <f aca="false">IF(C58=Agent!$A$1,ROW(),"")</f>
        <v/>
      </c>
      <c r="Z58" s="8" t="str">
        <f aca="true">IF(AND(INDIRECT("F2!I"&amp;MATCH(Sites!$J$1,F2!H$1:H$15,0),1)=E58,Sites!$J$2=A58),ROW(),"")</f>
        <v/>
      </c>
    </row>
    <row r="59" customFormat="false" ht="13.8" hidden="false" customHeight="false" outlineLevel="0" collapsed="false">
      <c r="A59" s="7" t="n">
        <v>43831</v>
      </c>
      <c r="B59" s="2" t="s">
        <v>171</v>
      </c>
      <c r="C59" s="2" t="s">
        <v>172</v>
      </c>
      <c r="D59" s="2" t="s">
        <v>173</v>
      </c>
      <c r="E59" s="2" t="s">
        <v>12</v>
      </c>
      <c r="F59" s="2" t="n">
        <v>0</v>
      </c>
      <c r="G59" s="2" t="n">
        <v>0</v>
      </c>
      <c r="H59" s="2" t="n">
        <v>2000</v>
      </c>
      <c r="J59" s="1"/>
      <c r="K59" s="1"/>
      <c r="L59" s="1"/>
      <c r="M59" s="1"/>
      <c r="N59" s="1"/>
      <c r="O59" s="1"/>
      <c r="W59" s="2" t="str">
        <f aca="false">IF(AND(C59=Agent!$A$1,D59=Agent!$D$1),ROW(),"")</f>
        <v/>
      </c>
      <c r="X59" s="2" t="str">
        <f aca="false">IF(C59=Agent!$A$1,ROW(),"")</f>
        <v/>
      </c>
      <c r="Z59" s="8" t="str">
        <f aca="true">IF(AND(INDIRECT("F2!I"&amp;MATCH(Sites!$J$1,F2!H$1:H$15,0),1)=E59,Sites!$J$2=A59),ROW(),"")</f>
        <v/>
      </c>
    </row>
    <row r="60" customFormat="false" ht="13.8" hidden="false" customHeight="false" outlineLevel="0" collapsed="false">
      <c r="A60" s="7" t="n">
        <v>43831</v>
      </c>
      <c r="B60" s="2" t="s">
        <v>174</v>
      </c>
      <c r="C60" s="2" t="s">
        <v>175</v>
      </c>
      <c r="D60" s="2" t="s">
        <v>90</v>
      </c>
      <c r="E60" s="2" t="s">
        <v>12</v>
      </c>
      <c r="F60" s="2" t="n">
        <v>40000</v>
      </c>
      <c r="G60" s="2" t="n">
        <v>71665</v>
      </c>
      <c r="H60" s="2" t="n">
        <v>0</v>
      </c>
      <c r="J60" s="1"/>
      <c r="K60" s="1"/>
      <c r="L60" s="1"/>
      <c r="M60" s="1"/>
      <c r="N60" s="1"/>
      <c r="O60" s="1"/>
      <c r="W60" s="2" t="str">
        <f aca="false">IF(AND(C60=Agent!$A$1,D60=Agent!$D$1),ROW(),"")</f>
        <v/>
      </c>
      <c r="X60" s="2" t="str">
        <f aca="false">IF(C60=Agent!$A$1,ROW(),"")</f>
        <v/>
      </c>
      <c r="Z60" s="8" t="str">
        <f aca="true">IF(AND(INDIRECT("F2!I"&amp;MATCH(Sites!$J$1,F2!H$1:H$15,0),1)=E60,Sites!$J$2=A60),ROW(),"")</f>
        <v/>
      </c>
    </row>
    <row r="61" customFormat="false" ht="13.8" hidden="false" customHeight="false" outlineLevel="0" collapsed="false">
      <c r="A61" s="7" t="n">
        <v>43831</v>
      </c>
      <c r="B61" s="2" t="s">
        <v>176</v>
      </c>
      <c r="C61" s="2" t="s">
        <v>177</v>
      </c>
      <c r="D61" s="2" t="s">
        <v>178</v>
      </c>
      <c r="E61" s="2" t="s">
        <v>12</v>
      </c>
      <c r="F61" s="2" t="n">
        <v>5000</v>
      </c>
      <c r="G61" s="2" t="n">
        <v>0</v>
      </c>
      <c r="H61" s="2" t="n">
        <v>0</v>
      </c>
      <c r="J61" s="1"/>
      <c r="K61" s="1"/>
      <c r="L61" s="1"/>
      <c r="M61" s="1"/>
      <c r="N61" s="1"/>
      <c r="O61" s="1"/>
      <c r="W61" s="2" t="str">
        <f aca="false">IF(AND(C61=Agent!$A$1,D61=Agent!$D$1),ROW(),"")</f>
        <v/>
      </c>
      <c r="X61" s="2" t="str">
        <f aca="false">IF(C61=Agent!$A$1,ROW(),"")</f>
        <v/>
      </c>
      <c r="Z61" s="8" t="str">
        <f aca="true">IF(AND(INDIRECT("F2!I"&amp;MATCH(Sites!$J$1,F2!H$1:H$15,0),1)=E61,Sites!$J$2=A61),ROW(),"")</f>
        <v/>
      </c>
    </row>
    <row r="62" customFormat="false" ht="13.8" hidden="false" customHeight="false" outlineLevel="0" collapsed="false">
      <c r="A62" s="7" t="n">
        <v>43831</v>
      </c>
      <c r="B62" s="2" t="s">
        <v>179</v>
      </c>
      <c r="C62" s="2" t="s">
        <v>180</v>
      </c>
      <c r="D62" s="2" t="s">
        <v>181</v>
      </c>
      <c r="E62" s="2" t="s">
        <v>12</v>
      </c>
      <c r="F62" s="2" t="n">
        <v>0</v>
      </c>
      <c r="G62" s="2" t="n">
        <v>36416</v>
      </c>
      <c r="H62" s="2" t="n">
        <v>0</v>
      </c>
      <c r="J62" s="1"/>
      <c r="K62" s="1"/>
      <c r="L62" s="1"/>
      <c r="M62" s="1"/>
      <c r="N62" s="1"/>
      <c r="O62" s="1"/>
      <c r="W62" s="2" t="str">
        <f aca="false">IF(AND(C62=Agent!$A$1,D62=Agent!$D$1),ROW(),"")</f>
        <v/>
      </c>
      <c r="X62" s="2" t="str">
        <f aca="false">IF(C62=Agent!$A$1,ROW(),"")</f>
        <v/>
      </c>
      <c r="Z62" s="8" t="str">
        <f aca="true">IF(AND(INDIRECT("F2!I"&amp;MATCH(Sites!$J$1,F2!H$1:H$15,0),1)=E62,Sites!$J$2=A62),ROW(),"")</f>
        <v/>
      </c>
    </row>
    <row r="63" customFormat="false" ht="13.8" hidden="false" customHeight="false" outlineLevel="0" collapsed="false">
      <c r="A63" s="7" t="n">
        <v>43831</v>
      </c>
      <c r="B63" s="2" t="s">
        <v>182</v>
      </c>
      <c r="C63" s="2" t="s">
        <v>183</v>
      </c>
      <c r="D63" s="2" t="s">
        <v>184</v>
      </c>
      <c r="E63" s="2" t="s">
        <v>12</v>
      </c>
      <c r="F63" s="2" t="n">
        <v>0</v>
      </c>
      <c r="G63" s="2" t="n">
        <v>22699</v>
      </c>
      <c r="H63" s="2" t="n">
        <v>0</v>
      </c>
      <c r="J63" s="1"/>
      <c r="K63" s="1"/>
      <c r="L63" s="1"/>
      <c r="M63" s="1"/>
      <c r="N63" s="1"/>
      <c r="O63" s="1"/>
      <c r="W63" s="2" t="str">
        <f aca="false">IF(AND(C63=Agent!$A$1,D63=Agent!$D$1),ROW(),"")</f>
        <v/>
      </c>
      <c r="X63" s="2" t="str">
        <f aca="false">IF(C63=Agent!$A$1,ROW(),"")</f>
        <v/>
      </c>
      <c r="Z63" s="8" t="str">
        <f aca="true">IF(AND(INDIRECT("F2!I"&amp;MATCH(Sites!$J$1,F2!H$1:H$15,0),1)=E63,Sites!$J$2=A63),ROW(),"")</f>
        <v/>
      </c>
    </row>
    <row r="64" customFormat="false" ht="13.8" hidden="false" customHeight="false" outlineLevel="0" collapsed="false">
      <c r="A64" s="7" t="n">
        <v>43831</v>
      </c>
      <c r="B64" s="2" t="s">
        <v>185</v>
      </c>
      <c r="C64" s="2" t="s">
        <v>186</v>
      </c>
      <c r="D64" s="2" t="s">
        <v>187</v>
      </c>
      <c r="E64" s="2" t="s">
        <v>12</v>
      </c>
      <c r="F64" s="2" t="n">
        <v>10000</v>
      </c>
      <c r="G64" s="2" t="n">
        <v>0</v>
      </c>
      <c r="H64" s="2" t="n">
        <v>0</v>
      </c>
      <c r="J64" s="1"/>
      <c r="K64" s="1"/>
      <c r="L64" s="1"/>
      <c r="M64" s="1"/>
      <c r="N64" s="1"/>
      <c r="O64" s="1"/>
      <c r="W64" s="2" t="str">
        <f aca="false">IF(AND(C64=Agent!$A$1,D64=Agent!$D$1),ROW(),"")</f>
        <v/>
      </c>
      <c r="X64" s="2" t="str">
        <f aca="false">IF(C64=Agent!$A$1,ROW(),"")</f>
        <v/>
      </c>
      <c r="Z64" s="8" t="str">
        <f aca="true">IF(AND(INDIRECT("F2!I"&amp;MATCH(Sites!$J$1,F2!H$1:H$15,0),1)=E64,Sites!$J$2=A64),ROW(),"")</f>
        <v/>
      </c>
    </row>
    <row r="65" customFormat="false" ht="13.8" hidden="false" customHeight="false" outlineLevel="0" collapsed="false">
      <c r="A65" s="7" t="n">
        <v>43831</v>
      </c>
      <c r="B65" s="2" t="s">
        <v>188</v>
      </c>
      <c r="C65" s="2" t="s">
        <v>189</v>
      </c>
      <c r="D65" s="2" t="s">
        <v>190</v>
      </c>
      <c r="E65" s="2" t="s">
        <v>12</v>
      </c>
      <c r="F65" s="2" t="n">
        <v>10000</v>
      </c>
      <c r="G65" s="2" t="n">
        <v>13750</v>
      </c>
      <c r="H65" s="2" t="n">
        <v>0</v>
      </c>
      <c r="J65" s="1"/>
      <c r="K65" s="1"/>
      <c r="L65" s="1"/>
      <c r="M65" s="1"/>
      <c r="N65" s="1"/>
      <c r="O65" s="1"/>
      <c r="W65" s="2" t="str">
        <f aca="false">IF(AND(C65=Agent!$A$1,D65=Agent!$D$1),ROW(),"")</f>
        <v/>
      </c>
      <c r="X65" s="2" t="str">
        <f aca="false">IF(C65=Agent!$A$1,ROW(),"")</f>
        <v/>
      </c>
      <c r="Z65" s="8" t="str">
        <f aca="true">IF(AND(INDIRECT("F2!I"&amp;MATCH(Sites!$J$1,F2!H$1:H$15,0),1)=E65,Sites!$J$2=A65),ROW(),"")</f>
        <v/>
      </c>
    </row>
    <row r="66" customFormat="false" ht="13.8" hidden="false" customHeight="false" outlineLevel="0" collapsed="false">
      <c r="A66" s="7" t="n">
        <v>43831</v>
      </c>
      <c r="B66" s="2" t="s">
        <v>191</v>
      </c>
      <c r="C66" s="2" t="s">
        <v>192</v>
      </c>
      <c r="D66" s="2" t="s">
        <v>193</v>
      </c>
      <c r="E66" s="2" t="s">
        <v>12</v>
      </c>
      <c r="F66" s="2" t="n">
        <v>15000</v>
      </c>
      <c r="G66" s="2" t="n">
        <v>42954</v>
      </c>
      <c r="H66" s="2" t="n">
        <v>0</v>
      </c>
      <c r="J66" s="1"/>
      <c r="K66" s="1"/>
      <c r="L66" s="1"/>
      <c r="M66" s="1"/>
      <c r="N66" s="1"/>
      <c r="O66" s="1"/>
      <c r="W66" s="2" t="str">
        <f aca="false">IF(AND(C66=Agent!$A$1,D66=Agent!$D$1),ROW(),"")</f>
        <v/>
      </c>
      <c r="X66" s="2" t="str">
        <f aca="false">IF(C66=Agent!$A$1,ROW(),"")</f>
        <v/>
      </c>
      <c r="Z66" s="8" t="str">
        <f aca="true">IF(AND(INDIRECT("F2!I"&amp;MATCH(Sites!$J$1,F2!H$1:H$15,0),1)=E66,Sites!$J$2=A66),ROW(),"")</f>
        <v/>
      </c>
    </row>
    <row r="67" customFormat="false" ht="13.8" hidden="false" customHeight="false" outlineLevel="0" collapsed="false">
      <c r="A67" s="7" t="n">
        <v>43831</v>
      </c>
      <c r="B67" s="2" t="s">
        <v>194</v>
      </c>
      <c r="C67" s="2" t="s">
        <v>195</v>
      </c>
      <c r="D67" s="2" t="s">
        <v>196</v>
      </c>
      <c r="E67" s="2" t="s">
        <v>12</v>
      </c>
      <c r="F67" s="2" t="n">
        <v>5000</v>
      </c>
      <c r="G67" s="2" t="n">
        <v>18925</v>
      </c>
      <c r="H67" s="2" t="n">
        <v>0</v>
      </c>
      <c r="J67" s="1"/>
      <c r="K67" s="1"/>
      <c r="L67" s="1"/>
      <c r="M67" s="1"/>
      <c r="N67" s="1"/>
      <c r="O67" s="1"/>
      <c r="W67" s="2" t="str">
        <f aca="false">IF(AND(C67=Agent!$A$1,D67=Agent!$D$1),ROW(),"")</f>
        <v/>
      </c>
      <c r="X67" s="2" t="str">
        <f aca="false">IF(C67=Agent!$A$1,ROW(),"")</f>
        <v/>
      </c>
      <c r="Z67" s="8" t="str">
        <f aca="true">IF(AND(INDIRECT("F2!I"&amp;MATCH(Sites!$J$1,F2!H$1:H$15,0),1)=E67,Sites!$J$2=A67),ROW(),"")</f>
        <v/>
      </c>
    </row>
    <row r="68" customFormat="false" ht="13.8" hidden="false" customHeight="false" outlineLevel="0" collapsed="false">
      <c r="A68" s="7" t="n">
        <v>43831</v>
      </c>
      <c r="B68" s="2" t="s">
        <v>197</v>
      </c>
      <c r="C68" s="2" t="s">
        <v>198</v>
      </c>
      <c r="D68" s="2" t="s">
        <v>199</v>
      </c>
      <c r="E68" s="2" t="s">
        <v>12</v>
      </c>
      <c r="F68" s="2" t="n">
        <v>16000</v>
      </c>
      <c r="G68" s="2" t="n">
        <v>45833</v>
      </c>
      <c r="H68" s="2" t="n">
        <v>0</v>
      </c>
      <c r="J68" s="1"/>
      <c r="K68" s="1"/>
      <c r="L68" s="1"/>
      <c r="M68" s="1"/>
      <c r="N68" s="1"/>
      <c r="O68" s="1"/>
      <c r="W68" s="2" t="str">
        <f aca="false">IF(AND(C68=Agent!$A$1,D68=Agent!$D$1),ROW(),"")</f>
        <v/>
      </c>
      <c r="X68" s="2" t="str">
        <f aca="false">IF(C68=Agent!$A$1,ROW(),"")</f>
        <v/>
      </c>
      <c r="Z68" s="8" t="str">
        <f aca="true">IF(AND(INDIRECT("F2!I"&amp;MATCH(Sites!$J$1,F2!H$1:H$15,0),1)=E68,Sites!$J$2=A68),ROW(),"")</f>
        <v/>
      </c>
    </row>
    <row r="69" customFormat="false" ht="13.8" hidden="false" customHeight="false" outlineLevel="0" collapsed="false">
      <c r="A69" s="7" t="n">
        <v>43831</v>
      </c>
      <c r="B69" s="2" t="s">
        <v>200</v>
      </c>
      <c r="C69" s="2" t="s">
        <v>201</v>
      </c>
      <c r="D69" s="2" t="s">
        <v>202</v>
      </c>
      <c r="E69" s="2" t="s">
        <v>12</v>
      </c>
      <c r="F69" s="2" t="n">
        <v>15000</v>
      </c>
      <c r="G69" s="2" t="n">
        <v>22916</v>
      </c>
      <c r="H69" s="2" t="n">
        <v>0</v>
      </c>
      <c r="J69" s="1"/>
      <c r="K69" s="1"/>
      <c r="L69" s="1"/>
      <c r="M69" s="1"/>
      <c r="N69" s="1"/>
      <c r="O69" s="1"/>
      <c r="W69" s="2" t="str">
        <f aca="false">IF(AND(C69=Agent!$A$1,D69=Agent!$D$1),ROW(),"")</f>
        <v/>
      </c>
      <c r="X69" s="2" t="str">
        <f aca="false">IF(C69=Agent!$A$1,ROW(),"")</f>
        <v/>
      </c>
      <c r="Z69" s="8" t="str">
        <f aca="true">IF(AND(INDIRECT("F2!I"&amp;MATCH(Sites!$J$1,F2!H$1:H$15,0),1)=E69,Sites!$J$2=A69),ROW(),"")</f>
        <v/>
      </c>
    </row>
    <row r="70" customFormat="false" ht="13.8" hidden="false" customHeight="false" outlineLevel="0" collapsed="false">
      <c r="A70" s="7" t="n">
        <v>43831</v>
      </c>
      <c r="B70" s="2" t="s">
        <v>203</v>
      </c>
      <c r="C70" s="2" t="s">
        <v>204</v>
      </c>
      <c r="D70" s="2" t="s">
        <v>26</v>
      </c>
      <c r="E70" s="2" t="s">
        <v>12</v>
      </c>
      <c r="F70" s="2" t="n">
        <v>0</v>
      </c>
      <c r="G70" s="2" t="n">
        <v>46081</v>
      </c>
      <c r="H70" s="2" t="n">
        <v>0</v>
      </c>
      <c r="J70" s="1"/>
      <c r="K70" s="1"/>
      <c r="L70" s="1"/>
      <c r="M70" s="1"/>
      <c r="N70" s="1"/>
      <c r="O70" s="1"/>
      <c r="W70" s="2" t="str">
        <f aca="false">IF(AND(C70=Agent!$A$1,D70=Agent!$D$1),ROW(),"")</f>
        <v/>
      </c>
      <c r="X70" s="2" t="str">
        <f aca="false">IF(C70=Agent!$A$1,ROW(),"")</f>
        <v/>
      </c>
      <c r="Z70" s="8" t="str">
        <f aca="true">IF(AND(INDIRECT("F2!I"&amp;MATCH(Sites!$J$1,F2!H$1:H$15,0),1)=E70,Sites!$J$2=A70),ROW(),"")</f>
        <v/>
      </c>
    </row>
    <row r="71" customFormat="false" ht="13.8" hidden="false" customHeight="false" outlineLevel="0" collapsed="false">
      <c r="A71" s="7" t="n">
        <v>43831</v>
      </c>
      <c r="B71" s="2" t="s">
        <v>205</v>
      </c>
      <c r="C71" s="2" t="s">
        <v>206</v>
      </c>
      <c r="D71" s="2" t="s">
        <v>207</v>
      </c>
      <c r="E71" s="2" t="s">
        <v>12</v>
      </c>
      <c r="F71" s="2" t="n">
        <v>10000</v>
      </c>
      <c r="G71" s="2" t="n">
        <v>0</v>
      </c>
      <c r="H71" s="2" t="n">
        <v>0</v>
      </c>
      <c r="J71" s="1"/>
      <c r="K71" s="1"/>
      <c r="L71" s="1"/>
      <c r="M71" s="1"/>
      <c r="N71" s="1"/>
      <c r="O71" s="1"/>
      <c r="W71" s="2" t="str">
        <f aca="false">IF(AND(C71=Agent!$A$1,D71=Agent!$D$1),ROW(),"")</f>
        <v/>
      </c>
      <c r="X71" s="2" t="str">
        <f aca="false">IF(C71=Agent!$A$1,ROW(),"")</f>
        <v/>
      </c>
      <c r="Z71" s="8" t="str">
        <f aca="true">IF(AND(INDIRECT("F2!I"&amp;MATCH(Sites!$J$1,F2!H$1:H$15,0),1)=E71,Sites!$J$2=A71),ROW(),"")</f>
        <v/>
      </c>
    </row>
    <row r="72" customFormat="false" ht="13.8" hidden="false" customHeight="false" outlineLevel="0" collapsed="false">
      <c r="A72" s="7" t="n">
        <v>43831</v>
      </c>
      <c r="B72" s="2" t="s">
        <v>208</v>
      </c>
      <c r="C72" s="2" t="s">
        <v>209</v>
      </c>
      <c r="D72" s="2" t="s">
        <v>210</v>
      </c>
      <c r="E72" s="2" t="s">
        <v>12</v>
      </c>
      <c r="F72" s="2" t="n">
        <v>15000</v>
      </c>
      <c r="G72" s="2" t="n">
        <v>0</v>
      </c>
      <c r="H72" s="2" t="n">
        <v>0</v>
      </c>
      <c r="J72" s="1"/>
      <c r="K72" s="1"/>
      <c r="L72" s="1"/>
      <c r="M72" s="1"/>
      <c r="N72" s="1"/>
      <c r="O72" s="1"/>
      <c r="W72" s="2" t="str">
        <f aca="false">IF(AND(C72=Agent!$A$1,D72=Agent!$D$1),ROW(),"")</f>
        <v/>
      </c>
      <c r="X72" s="2" t="str">
        <f aca="false">IF(C72=Agent!$A$1,ROW(),"")</f>
        <v/>
      </c>
      <c r="Z72" s="8" t="str">
        <f aca="true">IF(AND(INDIRECT("F2!I"&amp;MATCH(Sites!$J$1,F2!H$1:H$15,0),1)=E72,Sites!$J$2=A72),ROW(),"")</f>
        <v/>
      </c>
    </row>
    <row r="73" customFormat="false" ht="13.8" hidden="false" customHeight="false" outlineLevel="0" collapsed="false">
      <c r="A73" s="7" t="n">
        <v>43831</v>
      </c>
      <c r="B73" s="2" t="s">
        <v>211</v>
      </c>
      <c r="C73" s="2" t="s">
        <v>212</v>
      </c>
      <c r="D73" s="2" t="s">
        <v>213</v>
      </c>
      <c r="E73" s="2" t="s">
        <v>12</v>
      </c>
      <c r="F73" s="2" t="n">
        <v>10000</v>
      </c>
      <c r="G73" s="2" t="n">
        <v>17500</v>
      </c>
      <c r="H73" s="2" t="n">
        <v>0</v>
      </c>
      <c r="J73" s="1"/>
      <c r="K73" s="1"/>
      <c r="L73" s="1"/>
      <c r="M73" s="1"/>
      <c r="N73" s="1"/>
      <c r="O73" s="1"/>
      <c r="W73" s="2" t="str">
        <f aca="false">IF(AND(C73=Agent!$A$1,D73=Agent!$D$1),ROW(),"")</f>
        <v/>
      </c>
      <c r="X73" s="2" t="str">
        <f aca="false">IF(C73=Agent!$A$1,ROW(),"")</f>
        <v/>
      </c>
      <c r="Z73" s="8" t="str">
        <f aca="true">IF(AND(INDIRECT("F2!I"&amp;MATCH(Sites!$J$1,F2!H$1:H$15,0),1)=E73,Sites!$J$2=A73),ROW(),"")</f>
        <v/>
      </c>
    </row>
    <row r="74" customFormat="false" ht="13.8" hidden="false" customHeight="false" outlineLevel="0" collapsed="false">
      <c r="A74" s="7" t="n">
        <v>43831</v>
      </c>
      <c r="B74" s="2" t="s">
        <v>214</v>
      </c>
      <c r="C74" s="2" t="s">
        <v>215</v>
      </c>
      <c r="D74" s="2" t="s">
        <v>216</v>
      </c>
      <c r="E74" s="2" t="s">
        <v>12</v>
      </c>
      <c r="F74" s="2" t="n">
        <v>200000</v>
      </c>
      <c r="G74" s="2" t="n">
        <v>537500</v>
      </c>
      <c r="H74" s="2" t="n">
        <v>0</v>
      </c>
      <c r="J74" s="1"/>
      <c r="K74" s="1"/>
      <c r="L74" s="1"/>
      <c r="M74" s="1"/>
      <c r="N74" s="1"/>
      <c r="O74" s="1"/>
      <c r="W74" s="2" t="str">
        <f aca="false">IF(AND(C74=Agent!$A$1,D74=Agent!$D$1),ROW(),"")</f>
        <v/>
      </c>
      <c r="X74" s="2" t="str">
        <f aca="false">IF(C74=Agent!$A$1,ROW(),"")</f>
        <v/>
      </c>
      <c r="Z74" s="8" t="str">
        <f aca="true">IF(AND(INDIRECT("F2!I"&amp;MATCH(Sites!$J$1,F2!H$1:H$15,0),1)=E74,Sites!$J$2=A74),ROW(),"")</f>
        <v/>
      </c>
    </row>
    <row r="75" customFormat="false" ht="13.8" hidden="false" customHeight="false" outlineLevel="0" collapsed="false">
      <c r="A75" s="7" t="n">
        <v>43831</v>
      </c>
      <c r="B75" s="2" t="s">
        <v>217</v>
      </c>
      <c r="C75" s="2" t="s">
        <v>218</v>
      </c>
      <c r="D75" s="2" t="s">
        <v>47</v>
      </c>
      <c r="E75" s="2" t="s">
        <v>12</v>
      </c>
      <c r="F75" s="2" t="n">
        <v>4000</v>
      </c>
      <c r="G75" s="2" t="n">
        <v>26250</v>
      </c>
      <c r="H75" s="2" t="n">
        <v>0</v>
      </c>
      <c r="J75" s="1"/>
      <c r="K75" s="1"/>
      <c r="L75" s="1"/>
      <c r="M75" s="1"/>
      <c r="N75" s="1"/>
      <c r="O75" s="1"/>
      <c r="W75" s="2" t="str">
        <f aca="false">IF(AND(C75=Agent!$A$1,D75=Agent!$D$1),ROW(),"")</f>
        <v/>
      </c>
      <c r="X75" s="2" t="str">
        <f aca="false">IF(C75=Agent!$A$1,ROW(),"")</f>
        <v/>
      </c>
      <c r="Z75" s="8" t="str">
        <f aca="true">IF(AND(INDIRECT("F2!I"&amp;MATCH(Sites!$J$1,F2!H$1:H$15,0),1)=E75,Sites!$J$2=A75),ROW(),"")</f>
        <v/>
      </c>
    </row>
    <row r="76" customFormat="false" ht="13.8" hidden="false" customHeight="false" outlineLevel="0" collapsed="false">
      <c r="A76" s="7" t="n">
        <v>43831</v>
      </c>
      <c r="B76" s="2" t="s">
        <v>219</v>
      </c>
      <c r="C76" s="2" t="s">
        <v>220</v>
      </c>
      <c r="D76" s="2" t="s">
        <v>50</v>
      </c>
      <c r="E76" s="2" t="s">
        <v>12</v>
      </c>
      <c r="F76" s="2" t="n">
        <v>10000</v>
      </c>
      <c r="G76" s="2" t="n">
        <v>0</v>
      </c>
      <c r="H76" s="2" t="n">
        <v>0</v>
      </c>
      <c r="J76" s="1"/>
      <c r="K76" s="1"/>
      <c r="L76" s="1"/>
      <c r="M76" s="1"/>
      <c r="N76" s="1"/>
      <c r="O76" s="1"/>
      <c r="W76" s="2" t="str">
        <f aca="false">IF(AND(C76=Agent!$A$1,D76=Agent!$D$1),ROW(),"")</f>
        <v/>
      </c>
      <c r="X76" s="2" t="str">
        <f aca="false">IF(C76=Agent!$A$1,ROW(),"")</f>
        <v/>
      </c>
      <c r="Z76" s="8" t="str">
        <f aca="true">IF(AND(INDIRECT("F2!I"&amp;MATCH(Sites!$J$1,F2!H$1:H$15,0),1)=E76,Sites!$J$2=A76),ROW(),"")</f>
        <v/>
      </c>
    </row>
    <row r="77" customFormat="false" ht="13.8" hidden="false" customHeight="false" outlineLevel="0" collapsed="false">
      <c r="A77" s="7" t="n">
        <v>43831</v>
      </c>
      <c r="B77" s="2" t="s">
        <v>221</v>
      </c>
      <c r="C77" s="2" t="s">
        <v>222</v>
      </c>
      <c r="D77" s="2" t="s">
        <v>223</v>
      </c>
      <c r="E77" s="2" t="s">
        <v>12</v>
      </c>
      <c r="F77" s="2" t="n">
        <v>5000</v>
      </c>
      <c r="G77" s="2" t="n">
        <v>18333</v>
      </c>
      <c r="H77" s="2" t="n">
        <v>0</v>
      </c>
      <c r="J77" s="1"/>
      <c r="K77" s="1"/>
      <c r="L77" s="1"/>
      <c r="M77" s="1"/>
      <c r="N77" s="1"/>
      <c r="O77" s="1"/>
      <c r="W77" s="2" t="str">
        <f aca="false">IF(AND(C77=Agent!$A$1,D77=Agent!$D$1),ROW(),"")</f>
        <v/>
      </c>
      <c r="X77" s="2" t="str">
        <f aca="false">IF(C77=Agent!$A$1,ROW(),"")</f>
        <v/>
      </c>
      <c r="Z77" s="8" t="str">
        <f aca="true">IF(AND(INDIRECT("F2!I"&amp;MATCH(Sites!$J$1,F2!H$1:H$15,0),1)=E77,Sites!$J$2=A77),ROW(),"")</f>
        <v/>
      </c>
    </row>
    <row r="78" customFormat="false" ht="13.8" hidden="false" customHeight="false" outlineLevel="0" collapsed="false">
      <c r="A78" s="7" t="n">
        <v>43831</v>
      </c>
      <c r="B78" s="2" t="s">
        <v>224</v>
      </c>
      <c r="C78" s="2" t="s">
        <v>225</v>
      </c>
      <c r="D78" s="2" t="s">
        <v>226</v>
      </c>
      <c r="E78" s="2" t="s">
        <v>12</v>
      </c>
      <c r="F78" s="2" t="n">
        <v>5000</v>
      </c>
      <c r="G78" s="2" t="n">
        <v>0</v>
      </c>
      <c r="H78" s="2" t="n">
        <v>0</v>
      </c>
      <c r="J78" s="1"/>
      <c r="K78" s="1"/>
      <c r="L78" s="1"/>
      <c r="M78" s="1"/>
      <c r="N78" s="1"/>
      <c r="O78" s="1"/>
      <c r="W78" s="2" t="str">
        <f aca="false">IF(AND(C78=Agent!$A$1,D78=Agent!$D$1),ROW(),"")</f>
        <v/>
      </c>
      <c r="X78" s="2" t="str">
        <f aca="false">IF(C78=Agent!$A$1,ROW(),"")</f>
        <v/>
      </c>
      <c r="Z78" s="8" t="str">
        <f aca="true">IF(AND(INDIRECT("F2!I"&amp;MATCH(Sites!$J$1,F2!H$1:H$15,0),1)=E78,Sites!$J$2=A78),ROW(),"")</f>
        <v/>
      </c>
    </row>
    <row r="79" customFormat="false" ht="13.8" hidden="false" customHeight="false" outlineLevel="0" collapsed="false">
      <c r="A79" s="7" t="n">
        <v>43831</v>
      </c>
      <c r="B79" s="2" t="s">
        <v>227</v>
      </c>
      <c r="C79" s="2" t="s">
        <v>228</v>
      </c>
      <c r="D79" s="2" t="s">
        <v>229</v>
      </c>
      <c r="E79" s="2" t="s">
        <v>12</v>
      </c>
      <c r="F79" s="2" t="n">
        <v>10000</v>
      </c>
      <c r="G79" s="2" t="n">
        <v>13750</v>
      </c>
      <c r="H79" s="2" t="n">
        <v>0</v>
      </c>
      <c r="J79" s="1"/>
      <c r="K79" s="1"/>
      <c r="L79" s="1"/>
      <c r="M79" s="1"/>
      <c r="N79" s="1"/>
      <c r="O79" s="1"/>
      <c r="W79" s="2" t="str">
        <f aca="false">IF(AND(C79=Agent!$A$1,D79=Agent!$D$1),ROW(),"")</f>
        <v/>
      </c>
      <c r="X79" s="2" t="str">
        <f aca="false">IF(C79=Agent!$A$1,ROW(),"")</f>
        <v/>
      </c>
      <c r="Z79" s="8" t="str">
        <f aca="true">IF(AND(INDIRECT("F2!I"&amp;MATCH(Sites!$J$1,F2!H$1:H$15,0),1)=E79,Sites!$J$2=A79),ROW(),"")</f>
        <v/>
      </c>
    </row>
    <row r="80" customFormat="false" ht="13.8" hidden="false" customHeight="false" outlineLevel="0" collapsed="false">
      <c r="A80" s="7" t="n">
        <v>43831</v>
      </c>
      <c r="B80" s="2" t="s">
        <v>230</v>
      </c>
      <c r="C80" s="2" t="s">
        <v>231</v>
      </c>
      <c r="D80" s="2" t="s">
        <v>232</v>
      </c>
      <c r="E80" s="2" t="s">
        <v>12</v>
      </c>
      <c r="F80" s="2" t="n">
        <v>10000</v>
      </c>
      <c r="G80" s="2" t="n">
        <v>20249</v>
      </c>
      <c r="H80" s="2" t="n">
        <v>0</v>
      </c>
      <c r="J80" s="1"/>
      <c r="K80" s="1"/>
      <c r="L80" s="1"/>
      <c r="M80" s="1"/>
      <c r="N80" s="1"/>
      <c r="O80" s="1"/>
      <c r="W80" s="2" t="str">
        <f aca="false">IF(AND(C80=Agent!$A$1,D80=Agent!$D$1),ROW(),"")</f>
        <v/>
      </c>
      <c r="X80" s="2" t="str">
        <f aca="false">IF(C80=Agent!$A$1,ROW(),"")</f>
        <v/>
      </c>
      <c r="Z80" s="8" t="str">
        <f aca="true">IF(AND(INDIRECT("F2!I"&amp;MATCH(Sites!$J$1,F2!H$1:H$15,0),1)=E80,Sites!$J$2=A80),ROW(),"")</f>
        <v/>
      </c>
    </row>
    <row r="81" customFormat="false" ht="13.8" hidden="false" customHeight="false" outlineLevel="0" collapsed="false">
      <c r="A81" s="7" t="n">
        <v>43831</v>
      </c>
      <c r="B81" s="2" t="s">
        <v>233</v>
      </c>
      <c r="C81" s="2" t="s">
        <v>234</v>
      </c>
      <c r="D81" s="2" t="s">
        <v>235</v>
      </c>
      <c r="E81" s="2" t="s">
        <v>12</v>
      </c>
      <c r="F81" s="2" t="n">
        <v>10000</v>
      </c>
      <c r="G81" s="2" t="n">
        <v>0</v>
      </c>
      <c r="H81" s="2" t="n">
        <v>0</v>
      </c>
      <c r="J81" s="1"/>
      <c r="K81" s="1"/>
      <c r="L81" s="1"/>
      <c r="M81" s="1"/>
      <c r="N81" s="1"/>
      <c r="O81" s="1"/>
      <c r="W81" s="2" t="str">
        <f aca="false">IF(AND(C81=Agent!$A$1,D81=Agent!$D$1),ROW(),"")</f>
        <v/>
      </c>
      <c r="X81" s="2" t="str">
        <f aca="false">IF(C81=Agent!$A$1,ROW(),"")</f>
        <v/>
      </c>
      <c r="Z81" s="8" t="str">
        <f aca="true">IF(AND(INDIRECT("F2!I"&amp;MATCH(Sites!$J$1,F2!H$1:H$15,0),1)=E81,Sites!$J$2=A81),ROW(),"")</f>
        <v/>
      </c>
    </row>
    <row r="82" customFormat="false" ht="13.8" hidden="false" customHeight="false" outlineLevel="0" collapsed="false">
      <c r="A82" s="7" t="n">
        <v>43831</v>
      </c>
      <c r="B82" s="2" t="s">
        <v>236</v>
      </c>
      <c r="C82" s="2" t="s">
        <v>237</v>
      </c>
      <c r="D82" s="2" t="s">
        <v>238</v>
      </c>
      <c r="E82" s="2" t="s">
        <v>12</v>
      </c>
      <c r="F82" s="2" t="n">
        <v>5000</v>
      </c>
      <c r="G82" s="2" t="n">
        <v>29515</v>
      </c>
      <c r="H82" s="2" t="n">
        <v>0</v>
      </c>
      <c r="J82" s="1"/>
      <c r="K82" s="1"/>
      <c r="L82" s="1"/>
      <c r="M82" s="1"/>
      <c r="N82" s="1"/>
      <c r="O82" s="1"/>
      <c r="W82" s="2" t="str">
        <f aca="false">IF(AND(C82=Agent!$A$1,D82=Agent!$D$1),ROW(),"")</f>
        <v/>
      </c>
      <c r="X82" s="2" t="str">
        <f aca="false">IF(C82=Agent!$A$1,ROW(),"")</f>
        <v/>
      </c>
      <c r="Z82" s="8" t="str">
        <f aca="true">IF(AND(INDIRECT("F2!I"&amp;MATCH(Sites!$J$1,F2!H$1:H$15,0),1)=E82,Sites!$J$2=A82),ROW(),"")</f>
        <v/>
      </c>
    </row>
    <row r="83" customFormat="false" ht="13.8" hidden="false" customHeight="false" outlineLevel="0" collapsed="false">
      <c r="A83" s="7" t="n">
        <v>43831</v>
      </c>
      <c r="B83" s="2" t="s">
        <v>239</v>
      </c>
      <c r="C83" s="2" t="s">
        <v>240</v>
      </c>
      <c r="D83" s="2" t="s">
        <v>59</v>
      </c>
      <c r="E83" s="2" t="s">
        <v>12</v>
      </c>
      <c r="F83" s="2" t="n">
        <v>5000</v>
      </c>
      <c r="G83" s="2" t="n">
        <v>27844</v>
      </c>
      <c r="H83" s="2" t="n">
        <v>0</v>
      </c>
      <c r="J83" s="1"/>
      <c r="K83" s="1"/>
      <c r="L83" s="1"/>
      <c r="M83" s="1"/>
      <c r="N83" s="1"/>
      <c r="O83" s="1"/>
      <c r="W83" s="2" t="str">
        <f aca="false">IF(AND(C83=Agent!$A$1,D83=Agent!$D$1),ROW(),"")</f>
        <v/>
      </c>
      <c r="X83" s="2" t="str">
        <f aca="false">IF(C83=Agent!$A$1,ROW(),"")</f>
        <v/>
      </c>
      <c r="Z83" s="8" t="str">
        <f aca="true">IF(AND(INDIRECT("F2!I"&amp;MATCH(Sites!$J$1,F2!H$1:H$15,0),1)=E83,Sites!$J$2=A83),ROW(),"")</f>
        <v/>
      </c>
    </row>
    <row r="84" customFormat="false" ht="13.8" hidden="false" customHeight="false" outlineLevel="0" collapsed="false">
      <c r="A84" s="7" t="n">
        <v>43831</v>
      </c>
      <c r="B84" s="2" t="s">
        <v>241</v>
      </c>
      <c r="C84" s="2" t="s">
        <v>242</v>
      </c>
      <c r="D84" s="2" t="s">
        <v>243</v>
      </c>
      <c r="E84" s="2" t="s">
        <v>12</v>
      </c>
      <c r="F84" s="2" t="n">
        <v>10000</v>
      </c>
      <c r="G84" s="2" t="n">
        <v>57425</v>
      </c>
      <c r="H84" s="2" t="n">
        <v>0</v>
      </c>
      <c r="J84" s="1"/>
      <c r="K84" s="1"/>
      <c r="L84" s="1"/>
      <c r="M84" s="1"/>
      <c r="N84" s="1"/>
      <c r="O84" s="1"/>
      <c r="W84" s="2" t="str">
        <f aca="false">IF(AND(C84=Agent!$A$1,D84=Agent!$D$1),ROW(),"")</f>
        <v/>
      </c>
      <c r="X84" s="2" t="str">
        <f aca="false">IF(C84=Agent!$A$1,ROW(),"")</f>
        <v/>
      </c>
      <c r="Z84" s="8" t="str">
        <f aca="true">IF(AND(INDIRECT("F2!I"&amp;MATCH(Sites!$J$1,F2!H$1:H$15,0),1)=E84,Sites!$J$2=A84),ROW(),"")</f>
        <v/>
      </c>
    </row>
    <row r="85" customFormat="false" ht="13.8" hidden="false" customHeight="false" outlineLevel="0" collapsed="false">
      <c r="A85" s="7" t="n">
        <v>43831</v>
      </c>
      <c r="B85" s="2" t="s">
        <v>244</v>
      </c>
      <c r="C85" s="2" t="s">
        <v>245</v>
      </c>
      <c r="D85" s="2" t="s">
        <v>246</v>
      </c>
      <c r="E85" s="2" t="s">
        <v>12</v>
      </c>
      <c r="F85" s="2" t="n">
        <v>25000</v>
      </c>
      <c r="G85" s="2" t="n">
        <v>0</v>
      </c>
      <c r="H85" s="2" t="n">
        <v>0</v>
      </c>
      <c r="J85" s="1"/>
      <c r="K85" s="1"/>
      <c r="L85" s="1"/>
      <c r="M85" s="1"/>
      <c r="N85" s="1"/>
      <c r="O85" s="1"/>
      <c r="W85" s="2" t="str">
        <f aca="false">IF(AND(C85=Agent!$A$1,D85=Agent!$D$1),ROW(),"")</f>
        <v/>
      </c>
      <c r="X85" s="2" t="str">
        <f aca="false">IF(C85=Agent!$A$1,ROW(),"")</f>
        <v/>
      </c>
      <c r="Z85" s="8" t="str">
        <f aca="true">IF(AND(INDIRECT("F2!I"&amp;MATCH(Sites!$J$1,F2!H$1:H$15,0),1)=E85,Sites!$J$2=A85),ROW(),"")</f>
        <v/>
      </c>
    </row>
    <row r="86" customFormat="false" ht="13.8" hidden="false" customHeight="false" outlineLevel="0" collapsed="false">
      <c r="A86" s="7" t="n">
        <v>43831</v>
      </c>
      <c r="B86" s="2" t="s">
        <v>247</v>
      </c>
      <c r="C86" s="2" t="s">
        <v>248</v>
      </c>
      <c r="D86" s="2" t="s">
        <v>249</v>
      </c>
      <c r="E86" s="2" t="s">
        <v>12</v>
      </c>
      <c r="F86" s="2" t="n">
        <v>15000</v>
      </c>
      <c r="G86" s="2" t="n">
        <v>21000</v>
      </c>
      <c r="H86" s="2" t="n">
        <v>0</v>
      </c>
      <c r="J86" s="1"/>
      <c r="K86" s="1"/>
      <c r="L86" s="1"/>
      <c r="M86" s="1"/>
      <c r="N86" s="1"/>
      <c r="O86" s="1"/>
      <c r="W86" s="2" t="str">
        <f aca="false">IF(AND(C86=Agent!$A$1,D86=Agent!$D$1),ROW(),"")</f>
        <v/>
      </c>
      <c r="X86" s="2" t="str">
        <f aca="false">IF(C86=Agent!$A$1,ROW(),"")</f>
        <v/>
      </c>
      <c r="Z86" s="8" t="str">
        <f aca="true">IF(AND(INDIRECT("F2!I"&amp;MATCH(Sites!$J$1,F2!H$1:H$15,0),1)=E86,Sites!$J$2=A86),ROW(),"")</f>
        <v/>
      </c>
    </row>
    <row r="87" customFormat="false" ht="13.8" hidden="false" customHeight="false" outlineLevel="0" collapsed="false">
      <c r="A87" s="7" t="n">
        <v>43831</v>
      </c>
      <c r="B87" s="2" t="s">
        <v>250</v>
      </c>
      <c r="C87" s="2" t="s">
        <v>251</v>
      </c>
      <c r="D87" s="2" t="s">
        <v>252</v>
      </c>
      <c r="E87" s="2" t="s">
        <v>12</v>
      </c>
      <c r="F87" s="2" t="n">
        <v>0</v>
      </c>
      <c r="G87" s="2" t="n">
        <v>13750</v>
      </c>
      <c r="H87" s="2" t="n">
        <v>0</v>
      </c>
      <c r="J87" s="1"/>
      <c r="K87" s="1"/>
      <c r="L87" s="1"/>
      <c r="M87" s="1"/>
      <c r="N87" s="1"/>
      <c r="O87" s="1"/>
      <c r="W87" s="2" t="str">
        <f aca="false">IF(AND(C87=Agent!$A$1,D87=Agent!$D$1),ROW(),"")</f>
        <v/>
      </c>
      <c r="X87" s="2" t="str">
        <f aca="false">IF(C87=Agent!$A$1,ROW(),"")</f>
        <v/>
      </c>
      <c r="Z87" s="8" t="str">
        <f aca="true">IF(AND(INDIRECT("F2!I"&amp;MATCH(Sites!$J$1,F2!H$1:H$15,0),1)=E87,Sites!$J$2=A87),ROW(),"")</f>
        <v/>
      </c>
    </row>
    <row r="88" customFormat="false" ht="13.8" hidden="false" customHeight="false" outlineLevel="0" collapsed="false">
      <c r="A88" s="7" t="n">
        <v>43831</v>
      </c>
      <c r="B88" s="2" t="s">
        <v>253</v>
      </c>
      <c r="C88" s="2" t="s">
        <v>254</v>
      </c>
      <c r="D88" s="2" t="s">
        <v>255</v>
      </c>
      <c r="E88" s="2" t="s">
        <v>12</v>
      </c>
      <c r="F88" s="2" t="n">
        <v>3000</v>
      </c>
      <c r="G88" s="2" t="n">
        <v>0</v>
      </c>
      <c r="H88" s="2" t="n">
        <v>0</v>
      </c>
      <c r="J88" s="1"/>
      <c r="K88" s="1"/>
      <c r="L88" s="1"/>
      <c r="M88" s="1"/>
      <c r="N88" s="1"/>
      <c r="O88" s="1"/>
      <c r="W88" s="2" t="str">
        <f aca="false">IF(AND(C88=Agent!$A$1,D88=Agent!$D$1),ROW(),"")</f>
        <v/>
      </c>
      <c r="X88" s="2" t="str">
        <f aca="false">IF(C88=Agent!$A$1,ROW(),"")</f>
        <v/>
      </c>
      <c r="Z88" s="8" t="str">
        <f aca="true">IF(AND(INDIRECT("F2!I"&amp;MATCH(Sites!$J$1,F2!H$1:H$15,0),1)=E88,Sites!$J$2=A88),ROW(),"")</f>
        <v/>
      </c>
    </row>
    <row r="89" customFormat="false" ht="13.8" hidden="false" customHeight="false" outlineLevel="0" collapsed="false">
      <c r="A89" s="7" t="n">
        <v>43831</v>
      </c>
      <c r="B89" s="2" t="s">
        <v>256</v>
      </c>
      <c r="C89" s="2" t="s">
        <v>257</v>
      </c>
      <c r="D89" s="2" t="s">
        <v>258</v>
      </c>
      <c r="E89" s="2" t="s">
        <v>12</v>
      </c>
      <c r="F89" s="2" t="n">
        <v>7000</v>
      </c>
      <c r="G89" s="2" t="n">
        <v>0</v>
      </c>
      <c r="H89" s="2" t="n">
        <v>0</v>
      </c>
      <c r="J89" s="1"/>
      <c r="K89" s="1"/>
      <c r="L89" s="1"/>
      <c r="M89" s="1"/>
      <c r="N89" s="1"/>
      <c r="O89" s="1"/>
      <c r="W89" s="2" t="str">
        <f aca="false">IF(AND(C89=Agent!$A$1,D89=Agent!$D$1),ROW(),"")</f>
        <v/>
      </c>
      <c r="X89" s="2" t="str">
        <f aca="false">IF(C89=Agent!$A$1,ROW(),"")</f>
        <v/>
      </c>
      <c r="Z89" s="8" t="str">
        <f aca="true">IF(AND(INDIRECT("F2!I"&amp;MATCH(Sites!$J$1,F2!H$1:H$15,0),1)=E89,Sites!$J$2=A89),ROW(),"")</f>
        <v/>
      </c>
    </row>
    <row r="90" customFormat="false" ht="13.8" hidden="false" customHeight="false" outlineLevel="0" collapsed="false">
      <c r="A90" s="7" t="n">
        <v>43831</v>
      </c>
      <c r="B90" s="2" t="s">
        <v>259</v>
      </c>
      <c r="C90" s="2" t="s">
        <v>260</v>
      </c>
      <c r="D90" s="2" t="s">
        <v>261</v>
      </c>
      <c r="E90" s="2" t="s">
        <v>12</v>
      </c>
      <c r="F90" s="2" t="n">
        <v>3000</v>
      </c>
      <c r="G90" s="2" t="n">
        <v>13050</v>
      </c>
      <c r="H90" s="2" t="n">
        <v>0</v>
      </c>
      <c r="J90" s="1"/>
      <c r="K90" s="1"/>
      <c r="L90" s="1"/>
      <c r="M90" s="1"/>
      <c r="N90" s="1"/>
      <c r="O90" s="1"/>
      <c r="W90" s="2" t="str">
        <f aca="false">IF(AND(C90=Agent!$A$1,D90=Agent!$D$1),ROW(),"")</f>
        <v/>
      </c>
      <c r="X90" s="2" t="str">
        <f aca="false">IF(C90=Agent!$A$1,ROW(),"")</f>
        <v/>
      </c>
      <c r="Z90" s="8" t="str">
        <f aca="true">IF(AND(INDIRECT("F2!I"&amp;MATCH(Sites!$J$1,F2!H$1:H$15,0),1)=E90,Sites!$J$2=A90),ROW(),"")</f>
        <v/>
      </c>
    </row>
    <row r="91" customFormat="false" ht="13.8" hidden="false" customHeight="false" outlineLevel="0" collapsed="false">
      <c r="A91" s="7" t="n">
        <v>43831</v>
      </c>
      <c r="B91" s="2" t="s">
        <v>262</v>
      </c>
      <c r="C91" s="2" t="s">
        <v>263</v>
      </c>
      <c r="D91" s="2" t="s">
        <v>264</v>
      </c>
      <c r="E91" s="2" t="s">
        <v>12</v>
      </c>
      <c r="F91" s="2" t="n">
        <v>0</v>
      </c>
      <c r="G91" s="2" t="n">
        <v>22917</v>
      </c>
      <c r="H91" s="2" t="n">
        <v>0</v>
      </c>
      <c r="J91" s="1"/>
      <c r="K91" s="1"/>
      <c r="L91" s="1"/>
      <c r="M91" s="1"/>
      <c r="N91" s="1"/>
      <c r="O91" s="1"/>
      <c r="W91" s="2" t="str">
        <f aca="false">IF(AND(C91=Agent!$A$1,D91=Agent!$D$1),ROW(),"")</f>
        <v/>
      </c>
      <c r="X91" s="2" t="str">
        <f aca="false">IF(C91=Agent!$A$1,ROW(),"")</f>
        <v/>
      </c>
      <c r="Z91" s="8" t="str">
        <f aca="true">IF(AND(INDIRECT("F2!I"&amp;MATCH(Sites!$J$1,F2!H$1:H$15,0),1)=E91,Sites!$J$2=A91),ROW(),"")</f>
        <v/>
      </c>
    </row>
    <row r="92" customFormat="false" ht="13.8" hidden="false" customHeight="false" outlineLevel="0" collapsed="false">
      <c r="A92" s="7" t="n">
        <v>43831</v>
      </c>
      <c r="B92" s="2" t="s">
        <v>265</v>
      </c>
      <c r="C92" s="2" t="s">
        <v>266</v>
      </c>
      <c r="D92" s="2" t="s">
        <v>264</v>
      </c>
      <c r="E92" s="2" t="s">
        <v>12</v>
      </c>
      <c r="F92" s="2" t="n">
        <v>5000</v>
      </c>
      <c r="G92" s="2" t="n">
        <v>13750</v>
      </c>
      <c r="H92" s="2" t="n">
        <v>0</v>
      </c>
      <c r="J92" s="1"/>
      <c r="K92" s="1"/>
      <c r="L92" s="1"/>
      <c r="M92" s="1"/>
      <c r="N92" s="1"/>
      <c r="O92" s="1"/>
      <c r="W92" s="2" t="str">
        <f aca="false">IF(AND(C92=Agent!$A$1,D92=Agent!$D$1),ROW(),"")</f>
        <v/>
      </c>
      <c r="X92" s="2" t="str">
        <f aca="false">IF(C92=Agent!$A$1,ROW(),"")</f>
        <v/>
      </c>
      <c r="Z92" s="8" t="str">
        <f aca="true">IF(AND(INDIRECT("F2!I"&amp;MATCH(Sites!$J$1,F2!H$1:H$15,0),1)=E92,Sites!$J$2=A92),ROW(),"")</f>
        <v/>
      </c>
    </row>
    <row r="93" customFormat="false" ht="13.8" hidden="false" customHeight="false" outlineLevel="0" collapsed="false">
      <c r="A93" s="7" t="n">
        <v>43831</v>
      </c>
      <c r="B93" s="2" t="s">
        <v>267</v>
      </c>
      <c r="C93" s="2" t="s">
        <v>268</v>
      </c>
      <c r="D93" s="2" t="s">
        <v>29</v>
      </c>
      <c r="E93" s="2" t="s">
        <v>12</v>
      </c>
      <c r="F93" s="2" t="n">
        <v>3000</v>
      </c>
      <c r="G93" s="2" t="n">
        <v>0</v>
      </c>
      <c r="H93" s="2" t="n">
        <v>0</v>
      </c>
      <c r="J93" s="1"/>
      <c r="K93" s="1"/>
      <c r="L93" s="1"/>
      <c r="M93" s="1"/>
      <c r="N93" s="1"/>
      <c r="O93" s="1"/>
      <c r="W93" s="2" t="str">
        <f aca="false">IF(AND(C93=Agent!$A$1,D93=Agent!$D$1),ROW(),"")</f>
        <v/>
      </c>
      <c r="X93" s="2" t="str">
        <f aca="false">IF(C93=Agent!$A$1,ROW(),"")</f>
        <v/>
      </c>
      <c r="Z93" s="8" t="str">
        <f aca="true">IF(AND(INDIRECT("F2!I"&amp;MATCH(Sites!$J$1,F2!H$1:H$15,0),1)=E93,Sites!$J$2=A93),ROW(),"")</f>
        <v/>
      </c>
    </row>
    <row r="94" customFormat="false" ht="13.8" hidden="false" customHeight="false" outlineLevel="0" collapsed="false">
      <c r="A94" s="7" t="n">
        <v>43831</v>
      </c>
      <c r="B94" s="2" t="s">
        <v>269</v>
      </c>
      <c r="C94" s="2" t="s">
        <v>270</v>
      </c>
      <c r="D94" s="2" t="s">
        <v>271</v>
      </c>
      <c r="E94" s="2" t="s">
        <v>12</v>
      </c>
      <c r="F94" s="2" t="n">
        <v>5000</v>
      </c>
      <c r="G94" s="2" t="n">
        <v>0</v>
      </c>
      <c r="H94" s="2" t="n">
        <v>0</v>
      </c>
      <c r="J94" s="1"/>
      <c r="K94" s="1"/>
      <c r="L94" s="1"/>
      <c r="M94" s="1"/>
      <c r="N94" s="1"/>
      <c r="O94" s="1"/>
      <c r="W94" s="2" t="str">
        <f aca="false">IF(AND(C94=Agent!$A$1,D94=Agent!$D$1),ROW(),"")</f>
        <v/>
      </c>
      <c r="X94" s="2" t="str">
        <f aca="false">IF(C94=Agent!$A$1,ROW(),"")</f>
        <v/>
      </c>
      <c r="Z94" s="8" t="str">
        <f aca="true">IF(AND(INDIRECT("F2!I"&amp;MATCH(Sites!$J$1,F2!H$1:H$15,0),1)=E94,Sites!$J$2=A94),ROW(),"")</f>
        <v/>
      </c>
    </row>
    <row r="95" customFormat="false" ht="13.8" hidden="false" customHeight="false" outlineLevel="0" collapsed="false">
      <c r="A95" s="7" t="n">
        <v>43831</v>
      </c>
      <c r="B95" s="2" t="s">
        <v>272</v>
      </c>
      <c r="C95" s="2" t="s">
        <v>273</v>
      </c>
      <c r="D95" s="2" t="s">
        <v>87</v>
      </c>
      <c r="E95" s="2" t="s">
        <v>12</v>
      </c>
      <c r="F95" s="2" t="n">
        <v>5000</v>
      </c>
      <c r="G95" s="2" t="n">
        <v>22917</v>
      </c>
      <c r="H95" s="2" t="n">
        <v>0</v>
      </c>
      <c r="J95" s="1"/>
      <c r="K95" s="1"/>
      <c r="L95" s="1"/>
      <c r="M95" s="1"/>
      <c r="N95" s="1"/>
      <c r="O95" s="1"/>
      <c r="W95" s="2" t="str">
        <f aca="false">IF(AND(C95=Agent!$A$1,D95=Agent!$D$1),ROW(),"")</f>
        <v/>
      </c>
      <c r="X95" s="2" t="str">
        <f aca="false">IF(C95=Agent!$A$1,ROW(),"")</f>
        <v/>
      </c>
      <c r="Z95" s="8" t="str">
        <f aca="true">IF(AND(INDIRECT("F2!I"&amp;MATCH(Sites!$J$1,F2!H$1:H$15,0),1)=E95,Sites!$J$2=A95),ROW(),"")</f>
        <v/>
      </c>
    </row>
    <row r="96" customFormat="false" ht="13.8" hidden="false" customHeight="false" outlineLevel="0" collapsed="false">
      <c r="A96" s="7" t="n">
        <v>43831</v>
      </c>
      <c r="B96" s="2" t="s">
        <v>274</v>
      </c>
      <c r="C96" s="2" t="s">
        <v>275</v>
      </c>
      <c r="D96" s="2" t="s">
        <v>276</v>
      </c>
      <c r="E96" s="2" t="s">
        <v>12</v>
      </c>
      <c r="F96" s="2" t="n">
        <v>2000</v>
      </c>
      <c r="G96" s="2" t="n">
        <v>0</v>
      </c>
      <c r="H96" s="2" t="n">
        <v>0</v>
      </c>
      <c r="J96" s="1"/>
      <c r="K96" s="1"/>
      <c r="L96" s="1"/>
      <c r="M96" s="1"/>
      <c r="N96" s="1"/>
      <c r="O96" s="1"/>
      <c r="W96" s="2" t="str">
        <f aca="false">IF(AND(C96=Agent!$A$1,D96=Agent!$D$1),ROW(),"")</f>
        <v/>
      </c>
      <c r="X96" s="2" t="str">
        <f aca="false">IF(C96=Agent!$A$1,ROW(),"")</f>
        <v/>
      </c>
      <c r="Z96" s="8" t="str">
        <f aca="true">IF(AND(INDIRECT("F2!I"&amp;MATCH(Sites!$J$1,F2!H$1:H$15,0),1)=E96,Sites!$J$2=A96),ROW(),"")</f>
        <v/>
      </c>
    </row>
    <row r="97" customFormat="false" ht="13.8" hidden="false" customHeight="false" outlineLevel="0" collapsed="false">
      <c r="A97" s="7" t="n">
        <v>43831</v>
      </c>
      <c r="B97" s="2" t="s">
        <v>277</v>
      </c>
      <c r="C97" s="2" t="s">
        <v>278</v>
      </c>
      <c r="D97" s="2" t="s">
        <v>279</v>
      </c>
      <c r="E97" s="2" t="s">
        <v>12</v>
      </c>
      <c r="F97" s="2" t="n">
        <v>0</v>
      </c>
      <c r="G97" s="2" t="n">
        <v>16042</v>
      </c>
      <c r="H97" s="2" t="n">
        <v>0</v>
      </c>
      <c r="J97" s="1"/>
      <c r="K97" s="1"/>
      <c r="L97" s="1"/>
      <c r="M97" s="1"/>
      <c r="N97" s="1"/>
      <c r="O97" s="1"/>
      <c r="W97" s="2" t="str">
        <f aca="false">IF(AND(C97=Agent!$A$1,D97=Agent!$D$1),ROW(),"")</f>
        <v/>
      </c>
      <c r="X97" s="2" t="str">
        <f aca="false">IF(C97=Agent!$A$1,ROW(),"")</f>
        <v/>
      </c>
      <c r="Z97" s="8" t="str">
        <f aca="true">IF(AND(INDIRECT("F2!I"&amp;MATCH(Sites!$J$1,F2!H$1:H$15,0),1)=E97,Sites!$J$2=A97),ROW(),"")</f>
        <v/>
      </c>
    </row>
    <row r="98" customFormat="false" ht="13.8" hidden="false" customHeight="false" outlineLevel="0" collapsed="false">
      <c r="A98" s="7" t="n">
        <v>43831</v>
      </c>
      <c r="B98" s="2" t="s">
        <v>280</v>
      </c>
      <c r="C98" s="2" t="s">
        <v>281</v>
      </c>
      <c r="D98" s="2" t="s">
        <v>282</v>
      </c>
      <c r="E98" s="2" t="s">
        <v>12</v>
      </c>
      <c r="F98" s="2" t="n">
        <v>5000</v>
      </c>
      <c r="G98" s="2" t="n">
        <v>22917</v>
      </c>
      <c r="H98" s="2" t="n">
        <v>0</v>
      </c>
      <c r="J98" s="1"/>
      <c r="K98" s="1"/>
      <c r="L98" s="1"/>
      <c r="M98" s="1"/>
      <c r="N98" s="1"/>
      <c r="O98" s="1"/>
      <c r="W98" s="2" t="str">
        <f aca="false">IF(AND(C98=Agent!$A$1,D98=Agent!$D$1),ROW(),"")</f>
        <v/>
      </c>
      <c r="X98" s="2" t="str">
        <f aca="false">IF(C98=Agent!$A$1,ROW(),"")</f>
        <v/>
      </c>
      <c r="Z98" s="8" t="str">
        <f aca="true">IF(AND(INDIRECT("F2!I"&amp;MATCH(Sites!$J$1,F2!H$1:H$15,0),1)=E98,Sites!$J$2=A98),ROW(),"")</f>
        <v/>
      </c>
    </row>
    <row r="99" customFormat="false" ht="13.8" hidden="false" customHeight="false" outlineLevel="0" collapsed="false">
      <c r="A99" s="7" t="n">
        <v>43831</v>
      </c>
      <c r="B99" s="2" t="s">
        <v>283</v>
      </c>
      <c r="C99" s="2" t="s">
        <v>284</v>
      </c>
      <c r="D99" s="2" t="s">
        <v>285</v>
      </c>
      <c r="E99" s="2" t="s">
        <v>12</v>
      </c>
      <c r="F99" s="2" t="n">
        <v>5000</v>
      </c>
      <c r="G99" s="2" t="n">
        <v>0</v>
      </c>
      <c r="H99" s="2" t="n">
        <v>0</v>
      </c>
      <c r="J99" s="1"/>
      <c r="K99" s="1"/>
      <c r="L99" s="1"/>
      <c r="M99" s="1"/>
      <c r="N99" s="1"/>
      <c r="O99" s="1"/>
      <c r="W99" s="2" t="str">
        <f aca="false">IF(AND(C99=Agent!$A$1,D99=Agent!$D$1),ROW(),"")</f>
        <v/>
      </c>
      <c r="X99" s="2" t="str">
        <f aca="false">IF(C99=Agent!$A$1,ROW(),"")</f>
        <v/>
      </c>
      <c r="Z99" s="8" t="str">
        <f aca="true">IF(AND(INDIRECT("F2!I"&amp;MATCH(Sites!$J$1,F2!H$1:H$15,0),1)=E99,Sites!$J$2=A99),ROW(),"")</f>
        <v/>
      </c>
    </row>
    <row r="100" customFormat="false" ht="13.8" hidden="false" customHeight="false" outlineLevel="0" collapsed="false">
      <c r="A100" s="7" t="n">
        <v>43831</v>
      </c>
      <c r="B100" s="2" t="s">
        <v>286</v>
      </c>
      <c r="C100" s="2" t="s">
        <v>287</v>
      </c>
      <c r="D100" s="2" t="s">
        <v>288</v>
      </c>
      <c r="E100" s="2" t="s">
        <v>12</v>
      </c>
      <c r="F100" s="2" t="n">
        <v>2000</v>
      </c>
      <c r="G100" s="2" t="n">
        <v>8250</v>
      </c>
      <c r="H100" s="2" t="n">
        <v>0</v>
      </c>
      <c r="J100" s="1"/>
      <c r="K100" s="1"/>
      <c r="L100" s="1"/>
      <c r="M100" s="1"/>
      <c r="N100" s="1"/>
      <c r="O100" s="1"/>
      <c r="W100" s="2" t="str">
        <f aca="false">IF(AND(C100=Agent!$A$1,D100=Agent!$D$1),ROW(),"")</f>
        <v/>
      </c>
      <c r="X100" s="2" t="str">
        <f aca="false">IF(C100=Agent!$A$1,ROW(),"")</f>
        <v/>
      </c>
      <c r="Z100" s="8" t="str">
        <f aca="true">IF(AND(INDIRECT("F2!I"&amp;MATCH(Sites!$J$1,F2!H$1:H$15,0),1)=E100,Sites!$J$2=A100),ROW(),"")</f>
        <v/>
      </c>
    </row>
    <row r="101" customFormat="false" ht="13.8" hidden="false" customHeight="false" outlineLevel="0" collapsed="false">
      <c r="A101" s="7" t="n">
        <v>43831</v>
      </c>
      <c r="B101" s="2" t="s">
        <v>289</v>
      </c>
      <c r="C101" s="2" t="s">
        <v>290</v>
      </c>
      <c r="D101" s="2" t="s">
        <v>291</v>
      </c>
      <c r="E101" s="2" t="s">
        <v>12</v>
      </c>
      <c r="F101" s="2" t="n">
        <v>10000</v>
      </c>
      <c r="G101" s="2" t="n">
        <v>13750</v>
      </c>
      <c r="H101" s="2" t="n">
        <v>0</v>
      </c>
      <c r="J101" s="1"/>
      <c r="K101" s="1"/>
      <c r="L101" s="1"/>
      <c r="M101" s="1"/>
      <c r="N101" s="1"/>
      <c r="O101" s="1"/>
      <c r="W101" s="2" t="str">
        <f aca="false">IF(AND(C101=Agent!$A$1,D101=Agent!$D$1),ROW(),"")</f>
        <v/>
      </c>
      <c r="X101" s="2" t="str">
        <f aca="false">IF(C101=Agent!$A$1,ROW(),"")</f>
        <v/>
      </c>
      <c r="Z101" s="8" t="str">
        <f aca="true">IF(AND(INDIRECT("F2!I"&amp;MATCH(Sites!$J$1,F2!H$1:H$15,0),1)=E101,Sites!$J$2=A101),ROW(),"")</f>
        <v/>
      </c>
    </row>
    <row r="102" customFormat="false" ht="13.8" hidden="false" customHeight="false" outlineLevel="0" collapsed="false">
      <c r="A102" s="7" t="n">
        <v>43831</v>
      </c>
      <c r="B102" s="2" t="s">
        <v>292</v>
      </c>
      <c r="C102" s="2" t="s">
        <v>293</v>
      </c>
      <c r="D102" s="2" t="s">
        <v>294</v>
      </c>
      <c r="E102" s="2" t="s">
        <v>12</v>
      </c>
      <c r="F102" s="2" t="n">
        <v>3000</v>
      </c>
      <c r="G102" s="2" t="n">
        <v>0</v>
      </c>
      <c r="H102" s="2" t="n">
        <v>0</v>
      </c>
      <c r="J102" s="1"/>
      <c r="K102" s="1"/>
      <c r="L102" s="1"/>
      <c r="M102" s="1"/>
      <c r="N102" s="1"/>
      <c r="O102" s="1"/>
      <c r="W102" s="2" t="str">
        <f aca="false">IF(AND(C102=Agent!$A$1,D102=Agent!$D$1),ROW(),"")</f>
        <v/>
      </c>
      <c r="X102" s="2" t="str">
        <f aca="false">IF(C102=Agent!$A$1,ROW(),"")</f>
        <v/>
      </c>
      <c r="Z102" s="8" t="str">
        <f aca="true">IF(AND(INDIRECT("F2!I"&amp;MATCH(Sites!$J$1,F2!H$1:H$15,0),1)=E102,Sites!$J$2=A102),ROW(),"")</f>
        <v/>
      </c>
    </row>
    <row r="103" customFormat="false" ht="13.8" hidden="false" customHeight="false" outlineLevel="0" collapsed="false">
      <c r="A103" s="7" t="n">
        <v>43831</v>
      </c>
      <c r="B103" s="2" t="s">
        <v>295</v>
      </c>
      <c r="C103" s="2" t="s">
        <v>296</v>
      </c>
      <c r="D103" s="2" t="s">
        <v>297</v>
      </c>
      <c r="E103" s="2" t="s">
        <v>12</v>
      </c>
      <c r="F103" s="2" t="n">
        <v>10000</v>
      </c>
      <c r="G103" s="2" t="n">
        <v>4480</v>
      </c>
      <c r="H103" s="2" t="n">
        <v>0</v>
      </c>
      <c r="J103" s="1"/>
      <c r="K103" s="1"/>
      <c r="L103" s="1"/>
      <c r="M103" s="1"/>
      <c r="N103" s="1"/>
      <c r="O103" s="1"/>
      <c r="W103" s="2" t="str">
        <f aca="false">IF(AND(C103=Agent!$A$1,D103=Agent!$D$1),ROW(),"")</f>
        <v/>
      </c>
      <c r="X103" s="2" t="str">
        <f aca="false">IF(C103=Agent!$A$1,ROW(),"")</f>
        <v/>
      </c>
      <c r="Z103" s="8" t="str">
        <f aca="true">IF(AND(INDIRECT("F2!I"&amp;MATCH(Sites!$J$1,F2!H$1:H$15,0),1)=E103,Sites!$J$2=A103),ROW(),"")</f>
        <v/>
      </c>
    </row>
    <row r="104" customFormat="false" ht="13.8" hidden="false" customHeight="false" outlineLevel="0" collapsed="false">
      <c r="A104" s="7" t="n">
        <v>43831</v>
      </c>
      <c r="B104" s="2" t="s">
        <v>298</v>
      </c>
      <c r="C104" s="2" t="s">
        <v>299</v>
      </c>
      <c r="D104" s="2" t="s">
        <v>300</v>
      </c>
      <c r="E104" s="2" t="s">
        <v>12</v>
      </c>
      <c r="F104" s="2" t="n">
        <v>5000</v>
      </c>
      <c r="G104" s="2" t="n">
        <v>0</v>
      </c>
      <c r="H104" s="2" t="n">
        <v>0</v>
      </c>
      <c r="J104" s="1"/>
      <c r="K104" s="1"/>
      <c r="L104" s="1"/>
      <c r="M104" s="1"/>
      <c r="N104" s="1"/>
      <c r="O104" s="1"/>
      <c r="W104" s="2" t="str">
        <f aca="false">IF(AND(C104=Agent!$A$1,D104=Agent!$D$1),ROW(),"")</f>
        <v/>
      </c>
      <c r="X104" s="2" t="str">
        <f aca="false">IF(C104=Agent!$A$1,ROW(),"")</f>
        <v/>
      </c>
      <c r="Z104" s="8" t="str">
        <f aca="true">IF(AND(INDIRECT("F2!I"&amp;MATCH(Sites!$J$1,F2!H$1:H$15,0),1)=E104,Sites!$J$2=A104),ROW(),"")</f>
        <v/>
      </c>
    </row>
    <row r="105" customFormat="false" ht="13.8" hidden="false" customHeight="false" outlineLevel="0" collapsed="false">
      <c r="A105" s="7" t="n">
        <v>43831</v>
      </c>
      <c r="B105" s="2" t="s">
        <v>301</v>
      </c>
      <c r="C105" s="2" t="s">
        <v>302</v>
      </c>
      <c r="D105" s="2" t="s">
        <v>303</v>
      </c>
      <c r="E105" s="2" t="s">
        <v>12</v>
      </c>
      <c r="F105" s="2" t="n">
        <v>2000</v>
      </c>
      <c r="G105" s="2" t="n">
        <v>0</v>
      </c>
      <c r="H105" s="2" t="n">
        <v>0</v>
      </c>
      <c r="J105" s="1"/>
      <c r="K105" s="1"/>
      <c r="L105" s="1"/>
      <c r="M105" s="1"/>
      <c r="N105" s="1"/>
      <c r="O105" s="1"/>
      <c r="W105" s="2" t="str">
        <f aca="false">IF(AND(C105=Agent!$A$1,D105=Agent!$D$1),ROW(),"")</f>
        <v/>
      </c>
      <c r="X105" s="2" t="str">
        <f aca="false">IF(C105=Agent!$A$1,ROW(),"")</f>
        <v/>
      </c>
      <c r="Z105" s="8" t="str">
        <f aca="true">IF(AND(INDIRECT("F2!I"&amp;MATCH(Sites!$J$1,F2!H$1:H$15,0),1)=E105,Sites!$J$2=A105),ROW(),"")</f>
        <v/>
      </c>
    </row>
    <row r="106" customFormat="false" ht="13.8" hidden="false" customHeight="false" outlineLevel="0" collapsed="false">
      <c r="A106" s="7" t="n">
        <v>43831</v>
      </c>
      <c r="B106" s="2" t="s">
        <v>304</v>
      </c>
      <c r="C106" s="2" t="s">
        <v>305</v>
      </c>
      <c r="D106" s="2" t="s">
        <v>279</v>
      </c>
      <c r="E106" s="2" t="s">
        <v>12</v>
      </c>
      <c r="F106" s="2" t="n">
        <v>5000</v>
      </c>
      <c r="G106" s="2" t="n">
        <v>11458</v>
      </c>
      <c r="H106" s="2" t="n">
        <v>0</v>
      </c>
      <c r="J106" s="1"/>
      <c r="K106" s="1"/>
      <c r="L106" s="1"/>
      <c r="M106" s="1"/>
      <c r="N106" s="1"/>
      <c r="O106" s="1"/>
      <c r="W106" s="2" t="str">
        <f aca="false">IF(AND(C106=Agent!$A$1,D106=Agent!$D$1),ROW(),"")</f>
        <v/>
      </c>
      <c r="X106" s="2" t="str">
        <f aca="false">IF(C106=Agent!$A$1,ROW(),"")</f>
        <v/>
      </c>
      <c r="Z106" s="8" t="str">
        <f aca="true">IF(AND(INDIRECT("F2!I"&amp;MATCH(Sites!$J$1,F2!H$1:H$15,0),1)=E106,Sites!$J$2=A106),ROW(),"")</f>
        <v/>
      </c>
    </row>
    <row r="107" customFormat="false" ht="13.8" hidden="false" customHeight="false" outlineLevel="0" collapsed="false">
      <c r="A107" s="7" t="n">
        <v>43831</v>
      </c>
      <c r="B107" s="2" t="s">
        <v>306</v>
      </c>
      <c r="C107" s="2" t="s">
        <v>307</v>
      </c>
      <c r="D107" s="2" t="s">
        <v>181</v>
      </c>
      <c r="E107" s="2" t="s">
        <v>12</v>
      </c>
      <c r="F107" s="2" t="n">
        <v>5000</v>
      </c>
      <c r="G107" s="2" t="n">
        <v>16041</v>
      </c>
      <c r="H107" s="2" t="n">
        <v>0</v>
      </c>
      <c r="J107" s="1"/>
      <c r="K107" s="1"/>
      <c r="L107" s="1"/>
      <c r="M107" s="1"/>
      <c r="N107" s="1"/>
      <c r="O107" s="1"/>
      <c r="W107" s="2" t="str">
        <f aca="false">IF(AND(C107=Agent!$A$1,D107=Agent!$D$1),ROW(),"")</f>
        <v/>
      </c>
      <c r="X107" s="2" t="str">
        <f aca="false">IF(C107=Agent!$A$1,ROW(),"")</f>
        <v/>
      </c>
      <c r="Z107" s="8" t="str">
        <f aca="true">IF(AND(INDIRECT("F2!I"&amp;MATCH(Sites!$J$1,F2!H$1:H$15,0),1)=E107,Sites!$J$2=A107),ROW(),"")</f>
        <v/>
      </c>
    </row>
    <row r="108" customFormat="false" ht="13.8" hidden="false" customHeight="false" outlineLevel="0" collapsed="false">
      <c r="A108" s="7" t="n">
        <v>43831</v>
      </c>
      <c r="B108" s="2" t="s">
        <v>308</v>
      </c>
      <c r="C108" s="2" t="s">
        <v>309</v>
      </c>
      <c r="D108" s="2" t="s">
        <v>157</v>
      </c>
      <c r="E108" s="2" t="s">
        <v>12</v>
      </c>
      <c r="F108" s="2" t="n">
        <v>5000</v>
      </c>
      <c r="G108" s="2" t="n">
        <v>13283</v>
      </c>
      <c r="H108" s="2" t="n">
        <v>0</v>
      </c>
      <c r="J108" s="1"/>
      <c r="K108" s="1"/>
      <c r="L108" s="1"/>
      <c r="M108" s="1"/>
      <c r="N108" s="1"/>
      <c r="O108" s="1"/>
      <c r="W108" s="2" t="str">
        <f aca="false">IF(AND(C108=Agent!$A$1,D108=Agent!$D$1),ROW(),"")</f>
        <v/>
      </c>
      <c r="X108" s="2" t="str">
        <f aca="false">IF(C108=Agent!$A$1,ROW(),"")</f>
        <v/>
      </c>
      <c r="Z108" s="8" t="str">
        <f aca="true">IF(AND(INDIRECT("F2!I"&amp;MATCH(Sites!$J$1,F2!H$1:H$15,0),1)=E108,Sites!$J$2=A108),ROW(),"")</f>
        <v/>
      </c>
    </row>
    <row r="109" customFormat="false" ht="13.8" hidden="false" customHeight="false" outlineLevel="0" collapsed="false">
      <c r="A109" s="7" t="n">
        <v>43831</v>
      </c>
      <c r="B109" s="2" t="s">
        <v>310</v>
      </c>
      <c r="C109" s="2" t="s">
        <v>311</v>
      </c>
      <c r="D109" s="2" t="s">
        <v>312</v>
      </c>
      <c r="E109" s="2" t="s">
        <v>12</v>
      </c>
      <c r="F109" s="2" t="n">
        <v>10000</v>
      </c>
      <c r="G109" s="2" t="n">
        <v>16237</v>
      </c>
      <c r="H109" s="2" t="n">
        <v>0</v>
      </c>
      <c r="J109" s="1"/>
      <c r="K109" s="1"/>
      <c r="L109" s="1"/>
      <c r="M109" s="1"/>
      <c r="N109" s="1"/>
      <c r="O109" s="1"/>
      <c r="W109" s="2" t="str">
        <f aca="false">IF(AND(C109=Agent!$A$1,D109=Agent!$D$1),ROW(),"")</f>
        <v/>
      </c>
      <c r="X109" s="2" t="str">
        <f aca="false">IF(C109=Agent!$A$1,ROW(),"")</f>
        <v/>
      </c>
      <c r="Z109" s="8" t="str">
        <f aca="true">IF(AND(INDIRECT("F2!I"&amp;MATCH(Sites!$J$1,F2!H$1:H$15,0),1)=E109,Sites!$J$2=A109),ROW(),"")</f>
        <v/>
      </c>
    </row>
    <row r="110" customFormat="false" ht="13.8" hidden="false" customHeight="false" outlineLevel="0" collapsed="false">
      <c r="A110" s="7" t="n">
        <v>43831</v>
      </c>
      <c r="B110" s="2" t="s">
        <v>313</v>
      </c>
      <c r="C110" s="2" t="s">
        <v>314</v>
      </c>
      <c r="D110" s="2" t="s">
        <v>315</v>
      </c>
      <c r="E110" s="2" t="s">
        <v>12</v>
      </c>
      <c r="F110" s="2" t="n">
        <v>0</v>
      </c>
      <c r="G110" s="2" t="n">
        <v>27500</v>
      </c>
      <c r="H110" s="2" t="n">
        <v>0</v>
      </c>
      <c r="J110" s="1"/>
      <c r="K110" s="1"/>
      <c r="L110" s="1"/>
      <c r="M110" s="1"/>
      <c r="N110" s="1"/>
      <c r="O110" s="1"/>
      <c r="W110" s="2" t="str">
        <f aca="false">IF(AND(C110=Agent!$A$1,D110=Agent!$D$1),ROW(),"")</f>
        <v/>
      </c>
      <c r="X110" s="2" t="str">
        <f aca="false">IF(C110=Agent!$A$1,ROW(),"")</f>
        <v/>
      </c>
      <c r="Z110" s="8" t="str">
        <f aca="true">IF(AND(INDIRECT("F2!I"&amp;MATCH(Sites!$J$1,F2!H$1:H$15,0),1)=E110,Sites!$J$2=A110),ROW(),"")</f>
        <v/>
      </c>
    </row>
    <row r="111" customFormat="false" ht="13.8" hidden="false" customHeight="false" outlineLevel="0" collapsed="false">
      <c r="A111" s="7" t="n">
        <v>43831</v>
      </c>
      <c r="B111" s="2" t="s">
        <v>316</v>
      </c>
      <c r="C111" s="2" t="s">
        <v>317</v>
      </c>
      <c r="D111" s="2" t="s">
        <v>318</v>
      </c>
      <c r="E111" s="2" t="s">
        <v>12</v>
      </c>
      <c r="F111" s="2" t="n">
        <v>5000</v>
      </c>
      <c r="G111" s="2" t="n">
        <v>5500</v>
      </c>
      <c r="H111" s="2" t="n">
        <v>0</v>
      </c>
      <c r="J111" s="1"/>
      <c r="K111" s="1"/>
      <c r="L111" s="1"/>
      <c r="M111" s="1"/>
      <c r="N111" s="1"/>
      <c r="O111" s="1"/>
      <c r="W111" s="2" t="str">
        <f aca="false">IF(AND(C111=Agent!$A$1,D111=Agent!$D$1),ROW(),"")</f>
        <v/>
      </c>
      <c r="X111" s="2" t="str">
        <f aca="false">IF(C111=Agent!$A$1,ROW(),"")</f>
        <v/>
      </c>
      <c r="Z111" s="8" t="str">
        <f aca="true">IF(AND(INDIRECT("F2!I"&amp;MATCH(Sites!$J$1,F2!H$1:H$15,0),1)=E111,Sites!$J$2=A111),ROW(),"")</f>
        <v/>
      </c>
    </row>
    <row r="112" customFormat="false" ht="13.8" hidden="false" customHeight="false" outlineLevel="0" collapsed="false">
      <c r="A112" s="7" t="n">
        <v>43831</v>
      </c>
      <c r="B112" s="2" t="s">
        <v>319</v>
      </c>
      <c r="C112" s="2" t="s">
        <v>320</v>
      </c>
      <c r="D112" s="2" t="s">
        <v>321</v>
      </c>
      <c r="E112" s="2" t="s">
        <v>12</v>
      </c>
      <c r="F112" s="2" t="n">
        <v>0</v>
      </c>
      <c r="G112" s="2" t="n">
        <v>28551</v>
      </c>
      <c r="H112" s="2" t="n">
        <v>0</v>
      </c>
      <c r="J112" s="1"/>
      <c r="K112" s="1"/>
      <c r="L112" s="1"/>
      <c r="M112" s="1"/>
      <c r="N112" s="1"/>
      <c r="O112" s="1"/>
      <c r="W112" s="2" t="str">
        <f aca="false">IF(AND(C112=Agent!$A$1,D112=Agent!$D$1),ROW(),"")</f>
        <v/>
      </c>
      <c r="X112" s="2" t="str">
        <f aca="false">IF(C112=Agent!$A$1,ROW(),"")</f>
        <v/>
      </c>
      <c r="Z112" s="8" t="str">
        <f aca="true">IF(AND(INDIRECT("F2!I"&amp;MATCH(Sites!$J$1,F2!H$1:H$15,0),1)=E112,Sites!$J$2=A112),ROW(),"")</f>
        <v/>
      </c>
    </row>
    <row r="113" customFormat="false" ht="13.8" hidden="false" customHeight="false" outlineLevel="0" collapsed="false">
      <c r="A113" s="7" t="n">
        <v>43831</v>
      </c>
      <c r="B113" s="2" t="s">
        <v>322</v>
      </c>
      <c r="C113" s="2" t="s">
        <v>323</v>
      </c>
      <c r="D113" s="2" t="s">
        <v>324</v>
      </c>
      <c r="E113" s="2" t="s">
        <v>12</v>
      </c>
      <c r="F113" s="2" t="n">
        <v>2000</v>
      </c>
      <c r="G113" s="2" t="n">
        <v>0</v>
      </c>
      <c r="H113" s="2" t="n">
        <v>0</v>
      </c>
      <c r="J113" s="1"/>
      <c r="K113" s="1"/>
      <c r="L113" s="1"/>
      <c r="M113" s="1"/>
      <c r="N113" s="1"/>
      <c r="O113" s="1"/>
      <c r="W113" s="2" t="str">
        <f aca="false">IF(AND(C113=Agent!$A$1,D113=Agent!$D$1),ROW(),"")</f>
        <v/>
      </c>
      <c r="X113" s="2" t="str">
        <f aca="false">IF(C113=Agent!$A$1,ROW(),"")</f>
        <v/>
      </c>
      <c r="Z113" s="8" t="str">
        <f aca="true">IF(AND(INDIRECT("F2!I"&amp;MATCH(Sites!$J$1,F2!H$1:H$15,0),1)=E113,Sites!$J$2=A113),ROW(),"")</f>
        <v/>
      </c>
    </row>
    <row r="114" customFormat="false" ht="13.8" hidden="false" customHeight="false" outlineLevel="0" collapsed="false">
      <c r="A114" s="7" t="n">
        <v>43831</v>
      </c>
      <c r="B114" s="2" t="s">
        <v>325</v>
      </c>
      <c r="C114" s="2" t="s">
        <v>326</v>
      </c>
      <c r="D114" s="2" t="s">
        <v>327</v>
      </c>
      <c r="E114" s="2" t="s">
        <v>12</v>
      </c>
      <c r="F114" s="2" t="n">
        <v>10000</v>
      </c>
      <c r="G114" s="2" t="n">
        <v>20890</v>
      </c>
      <c r="H114" s="2" t="n">
        <v>0</v>
      </c>
      <c r="J114" s="1"/>
      <c r="K114" s="1"/>
      <c r="L114" s="1"/>
      <c r="M114" s="1"/>
      <c r="N114" s="1"/>
      <c r="O114" s="1"/>
      <c r="W114" s="2" t="str">
        <f aca="false">IF(AND(C114=Agent!$A$1,D114=Agent!$D$1),ROW(),"")</f>
        <v/>
      </c>
      <c r="X114" s="2" t="str">
        <f aca="false">IF(C114=Agent!$A$1,ROW(),"")</f>
        <v/>
      </c>
      <c r="Z114" s="8" t="str">
        <f aca="true">IF(AND(INDIRECT("F2!I"&amp;MATCH(Sites!$J$1,F2!H$1:H$15,0),1)=E114,Sites!$J$2=A114),ROW(),"")</f>
        <v/>
      </c>
    </row>
    <row r="115" customFormat="false" ht="13.8" hidden="false" customHeight="false" outlineLevel="0" collapsed="false">
      <c r="A115" s="7" t="n">
        <v>43831</v>
      </c>
      <c r="B115" s="2" t="s">
        <v>328</v>
      </c>
      <c r="C115" s="2" t="s">
        <v>329</v>
      </c>
      <c r="D115" s="2" t="s">
        <v>330</v>
      </c>
      <c r="E115" s="2" t="s">
        <v>12</v>
      </c>
      <c r="F115" s="2" t="n">
        <v>0</v>
      </c>
      <c r="G115" s="2" t="n">
        <v>26250</v>
      </c>
      <c r="H115" s="2" t="n">
        <v>0</v>
      </c>
      <c r="J115" s="1"/>
      <c r="K115" s="1"/>
      <c r="L115" s="1"/>
      <c r="M115" s="1"/>
      <c r="N115" s="1"/>
      <c r="O115" s="1"/>
      <c r="W115" s="2" t="str">
        <f aca="false">IF(AND(C115=Agent!$A$1,D115=Agent!$D$1),ROW(),"")</f>
        <v/>
      </c>
      <c r="X115" s="2" t="str">
        <f aca="false">IF(C115=Agent!$A$1,ROW(),"")</f>
        <v/>
      </c>
      <c r="Z115" s="8" t="str">
        <f aca="true">IF(AND(INDIRECT("F2!I"&amp;MATCH(Sites!$J$1,F2!H$1:H$15,0),1)=E115,Sites!$J$2=A115),ROW(),"")</f>
        <v/>
      </c>
    </row>
    <row r="116" customFormat="false" ht="13.8" hidden="false" customHeight="false" outlineLevel="0" collapsed="false">
      <c r="A116" s="7" t="n">
        <v>43831</v>
      </c>
      <c r="B116" s="2" t="s">
        <v>331</v>
      </c>
      <c r="C116" s="2" t="s">
        <v>332</v>
      </c>
      <c r="D116" s="2" t="s">
        <v>333</v>
      </c>
      <c r="E116" s="2" t="s">
        <v>12</v>
      </c>
      <c r="F116" s="2" t="n">
        <v>5000</v>
      </c>
      <c r="G116" s="2" t="n">
        <v>15533</v>
      </c>
      <c r="H116" s="2" t="n">
        <v>0</v>
      </c>
      <c r="J116" s="1"/>
      <c r="K116" s="1"/>
      <c r="L116" s="1"/>
      <c r="M116" s="1"/>
      <c r="N116" s="1"/>
      <c r="O116" s="1"/>
      <c r="W116" s="2" t="str">
        <f aca="false">IF(AND(C116=Agent!$A$1,D116=Agent!$D$1),ROW(),"")</f>
        <v/>
      </c>
      <c r="X116" s="2" t="str">
        <f aca="false">IF(C116=Agent!$A$1,ROW(),"")</f>
        <v/>
      </c>
      <c r="Z116" s="8" t="str">
        <f aca="true">IF(AND(INDIRECT("F2!I"&amp;MATCH(Sites!$J$1,F2!H$1:H$15,0),1)=E116,Sites!$J$2=A116),ROW(),"")</f>
        <v/>
      </c>
    </row>
    <row r="117" customFormat="false" ht="13.8" hidden="false" customHeight="false" outlineLevel="0" collapsed="false">
      <c r="A117" s="7" t="n">
        <v>43831</v>
      </c>
      <c r="B117" s="2" t="s">
        <v>334</v>
      </c>
      <c r="C117" s="2" t="s">
        <v>335</v>
      </c>
      <c r="D117" s="2" t="s">
        <v>336</v>
      </c>
      <c r="E117" s="2" t="s">
        <v>12</v>
      </c>
      <c r="F117" s="2" t="n">
        <v>0</v>
      </c>
      <c r="G117" s="2" t="n">
        <v>24150</v>
      </c>
      <c r="H117" s="2" t="n">
        <v>0</v>
      </c>
      <c r="J117" s="1"/>
      <c r="K117" s="1"/>
      <c r="L117" s="1"/>
      <c r="M117" s="1"/>
      <c r="N117" s="1"/>
      <c r="O117" s="1"/>
      <c r="W117" s="2" t="str">
        <f aca="false">IF(AND(C117=Agent!$A$1,D117=Agent!$D$1),ROW(),"")</f>
        <v/>
      </c>
      <c r="X117" s="2" t="str">
        <f aca="false">IF(C117=Agent!$A$1,ROW(),"")</f>
        <v/>
      </c>
      <c r="Z117" s="8" t="str">
        <f aca="true">IF(AND(INDIRECT("F2!I"&amp;MATCH(Sites!$J$1,F2!H$1:H$15,0),1)=E117,Sites!$J$2=A117),ROW(),"")</f>
        <v/>
      </c>
    </row>
    <row r="118" customFormat="false" ht="13.8" hidden="false" customHeight="false" outlineLevel="0" collapsed="false">
      <c r="A118" s="7" t="n">
        <v>43831</v>
      </c>
      <c r="B118" s="2" t="s">
        <v>337</v>
      </c>
      <c r="C118" s="2" t="s">
        <v>338</v>
      </c>
      <c r="D118" s="2" t="s">
        <v>339</v>
      </c>
      <c r="E118" s="2" t="s">
        <v>12</v>
      </c>
      <c r="F118" s="2" t="n">
        <v>5000</v>
      </c>
      <c r="G118" s="2" t="n">
        <v>0</v>
      </c>
      <c r="H118" s="2" t="n">
        <v>0</v>
      </c>
      <c r="J118" s="1"/>
      <c r="K118" s="1"/>
      <c r="L118" s="1"/>
      <c r="M118" s="1"/>
      <c r="N118" s="1"/>
      <c r="O118" s="1"/>
      <c r="W118" s="2" t="str">
        <f aca="false">IF(AND(C118=Agent!$A$1,D118=Agent!$D$1),ROW(),"")</f>
        <v/>
      </c>
      <c r="X118" s="2" t="str">
        <f aca="false">IF(C118=Agent!$A$1,ROW(),"")</f>
        <v/>
      </c>
      <c r="Z118" s="8" t="str">
        <f aca="true">IF(AND(INDIRECT("F2!I"&amp;MATCH(Sites!$J$1,F2!H$1:H$15,0),1)=E118,Sites!$J$2=A118),ROW(),"")</f>
        <v/>
      </c>
    </row>
    <row r="119" customFormat="false" ht="13.8" hidden="false" customHeight="false" outlineLevel="0" collapsed="false">
      <c r="A119" s="7" t="n">
        <v>43831</v>
      </c>
      <c r="B119" s="2" t="s">
        <v>340</v>
      </c>
      <c r="C119" s="2" t="s">
        <v>341</v>
      </c>
      <c r="D119" s="2" t="s">
        <v>342</v>
      </c>
      <c r="E119" s="2" t="s">
        <v>12</v>
      </c>
      <c r="F119" s="2" t="n">
        <v>0</v>
      </c>
      <c r="G119" s="2" t="n">
        <v>34451</v>
      </c>
      <c r="H119" s="2" t="n">
        <v>0</v>
      </c>
      <c r="J119" s="1"/>
      <c r="K119" s="1"/>
      <c r="L119" s="1"/>
      <c r="M119" s="1"/>
      <c r="N119" s="1"/>
      <c r="O119" s="1"/>
      <c r="W119" s="2" t="str">
        <f aca="false">IF(AND(C119=Agent!$A$1,D119=Agent!$D$1),ROW(),"")</f>
        <v/>
      </c>
      <c r="X119" s="2" t="str">
        <f aca="false">IF(C119=Agent!$A$1,ROW(),"")</f>
        <v/>
      </c>
      <c r="Z119" s="8" t="str">
        <f aca="true">IF(AND(INDIRECT("F2!I"&amp;MATCH(Sites!$J$1,F2!H$1:H$15,0),1)=E119,Sites!$J$2=A119),ROW(),"")</f>
        <v/>
      </c>
    </row>
    <row r="120" customFormat="false" ht="13.8" hidden="false" customHeight="false" outlineLevel="0" collapsed="false">
      <c r="A120" s="7" t="n">
        <v>43831</v>
      </c>
      <c r="B120" s="2" t="s">
        <v>343</v>
      </c>
      <c r="C120" s="2" t="s">
        <v>344</v>
      </c>
      <c r="D120" s="2" t="s">
        <v>345</v>
      </c>
      <c r="E120" s="2" t="s">
        <v>12</v>
      </c>
      <c r="F120" s="2" t="n">
        <v>10000</v>
      </c>
      <c r="G120" s="2" t="n">
        <v>0</v>
      </c>
      <c r="H120" s="2" t="n">
        <v>0</v>
      </c>
      <c r="J120" s="1"/>
      <c r="K120" s="1"/>
      <c r="L120" s="1"/>
      <c r="M120" s="1"/>
      <c r="N120" s="1"/>
      <c r="O120" s="1"/>
      <c r="W120" s="2" t="str">
        <f aca="false">IF(AND(C120=Agent!$A$1,D120=Agent!$D$1),ROW(),"")</f>
        <v/>
      </c>
      <c r="X120" s="2" t="str">
        <f aca="false">IF(C120=Agent!$A$1,ROW(),"")</f>
        <v/>
      </c>
      <c r="Z120" s="8" t="str">
        <f aca="true">IF(AND(INDIRECT("F2!I"&amp;MATCH(Sites!$J$1,F2!H$1:H$15,0),1)=E120,Sites!$J$2=A120),ROW(),"")</f>
        <v/>
      </c>
    </row>
    <row r="121" customFormat="false" ht="13.8" hidden="false" customHeight="false" outlineLevel="0" collapsed="false">
      <c r="A121" s="7" t="n">
        <v>43831</v>
      </c>
      <c r="B121" s="2" t="s">
        <v>346</v>
      </c>
      <c r="C121" s="2" t="s">
        <v>347</v>
      </c>
      <c r="D121" s="2" t="s">
        <v>348</v>
      </c>
      <c r="E121" s="2" t="s">
        <v>12</v>
      </c>
      <c r="F121" s="2" t="n">
        <v>8000</v>
      </c>
      <c r="G121" s="2" t="n">
        <v>23888</v>
      </c>
      <c r="H121" s="2" t="n">
        <v>0</v>
      </c>
      <c r="J121" s="1"/>
      <c r="K121" s="1"/>
      <c r="L121" s="1"/>
      <c r="M121" s="1"/>
      <c r="N121" s="1"/>
      <c r="O121" s="1"/>
      <c r="W121" s="2" t="str">
        <f aca="false">IF(AND(C121=Agent!$A$1,D121=Agent!$D$1),ROW(),"")</f>
        <v/>
      </c>
      <c r="X121" s="2" t="str">
        <f aca="false">IF(C121=Agent!$A$1,ROW(),"")</f>
        <v/>
      </c>
      <c r="Z121" s="8" t="str">
        <f aca="true">IF(AND(INDIRECT("F2!I"&amp;MATCH(Sites!$J$1,F2!H$1:H$15,0),1)=E121,Sites!$J$2=A121),ROW(),"")</f>
        <v/>
      </c>
    </row>
    <row r="122" customFormat="false" ht="13.8" hidden="false" customHeight="false" outlineLevel="0" collapsed="false">
      <c r="A122" s="7" t="n">
        <v>43831</v>
      </c>
      <c r="B122" s="2" t="s">
        <v>349</v>
      </c>
      <c r="C122" s="2" t="s">
        <v>350</v>
      </c>
      <c r="D122" s="2" t="s">
        <v>351</v>
      </c>
      <c r="E122" s="2" t="s">
        <v>12</v>
      </c>
      <c r="F122" s="2" t="n">
        <v>5000</v>
      </c>
      <c r="G122" s="2" t="n">
        <v>16848</v>
      </c>
      <c r="H122" s="2" t="n">
        <v>0</v>
      </c>
      <c r="J122" s="1"/>
      <c r="K122" s="1"/>
      <c r="L122" s="1"/>
      <c r="M122" s="1"/>
      <c r="N122" s="1"/>
      <c r="O122" s="1"/>
      <c r="W122" s="2" t="str">
        <f aca="false">IF(AND(C122=Agent!$A$1,D122=Agent!$D$1),ROW(),"")</f>
        <v/>
      </c>
      <c r="X122" s="2" t="str">
        <f aca="false">IF(C122=Agent!$A$1,ROW(),"")</f>
        <v/>
      </c>
      <c r="Z122" s="8" t="str">
        <f aca="true">IF(AND(INDIRECT("F2!I"&amp;MATCH(Sites!$J$1,F2!H$1:H$15,0),1)=E122,Sites!$J$2=A122),ROW(),"")</f>
        <v/>
      </c>
    </row>
    <row r="123" customFormat="false" ht="13.8" hidden="false" customHeight="false" outlineLevel="0" collapsed="false">
      <c r="A123" s="7" t="n">
        <v>43831</v>
      </c>
      <c r="B123" s="2" t="s">
        <v>352</v>
      </c>
      <c r="C123" s="2" t="s">
        <v>353</v>
      </c>
      <c r="D123" s="2" t="s">
        <v>354</v>
      </c>
      <c r="E123" s="2" t="s">
        <v>12</v>
      </c>
      <c r="F123" s="2" t="n">
        <v>20000</v>
      </c>
      <c r="G123" s="2" t="n">
        <v>0</v>
      </c>
      <c r="H123" s="2" t="n">
        <v>0</v>
      </c>
      <c r="J123" s="1"/>
      <c r="K123" s="1"/>
      <c r="L123" s="1"/>
      <c r="M123" s="1"/>
      <c r="N123" s="1"/>
      <c r="O123" s="1"/>
      <c r="W123" s="2" t="str">
        <f aca="false">IF(AND(C123=Agent!$A$1,D123=Agent!$D$1),ROW(),"")</f>
        <v/>
      </c>
      <c r="X123" s="2" t="str">
        <f aca="false">IF(C123=Agent!$A$1,ROW(),"")</f>
        <v/>
      </c>
      <c r="Z123" s="8" t="str">
        <f aca="true">IF(AND(INDIRECT("F2!I"&amp;MATCH(Sites!$J$1,F2!H$1:H$15,0),1)=E123,Sites!$J$2=A123),ROW(),"")</f>
        <v/>
      </c>
    </row>
    <row r="124" customFormat="false" ht="13.8" hidden="false" customHeight="false" outlineLevel="0" collapsed="false">
      <c r="A124" s="7" t="n">
        <v>43831</v>
      </c>
      <c r="B124" s="2" t="s">
        <v>355</v>
      </c>
      <c r="C124" s="2" t="s">
        <v>356</v>
      </c>
      <c r="D124" s="2" t="s">
        <v>357</v>
      </c>
      <c r="E124" s="2" t="s">
        <v>12</v>
      </c>
      <c r="F124" s="2" t="n">
        <v>5000</v>
      </c>
      <c r="G124" s="2" t="n">
        <v>16025</v>
      </c>
      <c r="H124" s="2" t="n">
        <v>0</v>
      </c>
      <c r="J124" s="1"/>
      <c r="K124" s="1"/>
      <c r="L124" s="1"/>
      <c r="M124" s="1"/>
      <c r="N124" s="1"/>
      <c r="O124" s="1"/>
      <c r="W124" s="2" t="str">
        <f aca="false">IF(AND(C124=Agent!$A$1,D124=Agent!$D$1),ROW(),"")</f>
        <v/>
      </c>
      <c r="X124" s="2" t="str">
        <f aca="false">IF(C124=Agent!$A$1,ROW(),"")</f>
        <v/>
      </c>
      <c r="Z124" s="8" t="str">
        <f aca="true">IF(AND(INDIRECT("F2!I"&amp;MATCH(Sites!$J$1,F2!H$1:H$15,0),1)=E124,Sites!$J$2=A124),ROW(),"")</f>
        <v/>
      </c>
    </row>
    <row r="125" customFormat="false" ht="13.8" hidden="false" customHeight="false" outlineLevel="0" collapsed="false">
      <c r="A125" s="7" t="n">
        <v>43831</v>
      </c>
      <c r="B125" s="2" t="s">
        <v>358</v>
      </c>
      <c r="C125" s="2" t="s">
        <v>359</v>
      </c>
      <c r="D125" s="2" t="s">
        <v>360</v>
      </c>
      <c r="E125" s="2" t="s">
        <v>12</v>
      </c>
      <c r="F125" s="2" t="n">
        <v>5000</v>
      </c>
      <c r="G125" s="2" t="n">
        <v>0</v>
      </c>
      <c r="H125" s="2" t="n">
        <v>0</v>
      </c>
      <c r="J125" s="1"/>
      <c r="K125" s="1"/>
      <c r="L125" s="1"/>
      <c r="M125" s="1"/>
      <c r="N125" s="1"/>
      <c r="O125" s="1"/>
      <c r="W125" s="2" t="str">
        <f aca="false">IF(AND(C125=Agent!$A$1,D125=Agent!$D$1),ROW(),"")</f>
        <v/>
      </c>
      <c r="X125" s="2" t="str">
        <f aca="false">IF(C125=Agent!$A$1,ROW(),"")</f>
        <v/>
      </c>
      <c r="Z125" s="8" t="str">
        <f aca="true">IF(AND(INDIRECT("F2!I"&amp;MATCH(Sites!$J$1,F2!H$1:H$15,0),1)=E125,Sites!$J$2=A125),ROW(),"")</f>
        <v/>
      </c>
    </row>
    <row r="126" customFormat="false" ht="13.8" hidden="false" customHeight="false" outlineLevel="0" collapsed="false">
      <c r="A126" s="7" t="n">
        <v>43831</v>
      </c>
      <c r="B126" s="2" t="s">
        <v>361</v>
      </c>
      <c r="C126" s="2" t="s">
        <v>362</v>
      </c>
      <c r="D126" s="2" t="s">
        <v>363</v>
      </c>
      <c r="E126" s="2" t="s">
        <v>12</v>
      </c>
      <c r="F126" s="2" t="n">
        <v>0</v>
      </c>
      <c r="G126" s="2" t="n">
        <v>41868</v>
      </c>
      <c r="H126" s="2" t="n">
        <v>0</v>
      </c>
      <c r="J126" s="1"/>
      <c r="K126" s="1"/>
      <c r="L126" s="1"/>
      <c r="M126" s="1"/>
      <c r="N126" s="1"/>
      <c r="O126" s="1"/>
      <c r="W126" s="2" t="str">
        <f aca="false">IF(AND(C126=Agent!$A$1,D126=Agent!$D$1),ROW(),"")</f>
        <v/>
      </c>
      <c r="X126" s="2" t="str">
        <f aca="false">IF(C126=Agent!$A$1,ROW(),"")</f>
        <v/>
      </c>
      <c r="Z126" s="8" t="str">
        <f aca="true">IF(AND(INDIRECT("F2!I"&amp;MATCH(Sites!$J$1,F2!H$1:H$15,0),1)=E126,Sites!$J$2=A126),ROW(),"")</f>
        <v/>
      </c>
    </row>
    <row r="127" customFormat="false" ht="13.8" hidden="false" customHeight="false" outlineLevel="0" collapsed="false">
      <c r="A127" s="7" t="n">
        <v>43831</v>
      </c>
      <c r="B127" s="2" t="s">
        <v>364</v>
      </c>
      <c r="C127" s="2" t="s">
        <v>365</v>
      </c>
      <c r="D127" s="2" t="s">
        <v>366</v>
      </c>
      <c r="E127" s="2" t="s">
        <v>12</v>
      </c>
      <c r="F127" s="2" t="n">
        <v>5000</v>
      </c>
      <c r="G127" s="2" t="n">
        <v>10780</v>
      </c>
      <c r="H127" s="2" t="n">
        <v>0</v>
      </c>
      <c r="J127" s="1"/>
      <c r="K127" s="1"/>
      <c r="L127" s="1"/>
      <c r="M127" s="1"/>
      <c r="N127" s="1"/>
      <c r="O127" s="1"/>
      <c r="W127" s="2" t="str">
        <f aca="false">IF(AND(C127=Agent!$A$1,D127=Agent!$D$1),ROW(),"")</f>
        <v/>
      </c>
      <c r="X127" s="2" t="str">
        <f aca="false">IF(C127=Agent!$A$1,ROW(),"")</f>
        <v/>
      </c>
      <c r="Z127" s="8" t="str">
        <f aca="true">IF(AND(INDIRECT("F2!I"&amp;MATCH(Sites!$J$1,F2!H$1:H$15,0),1)=E127,Sites!$J$2=A127),ROW(),"")</f>
        <v/>
      </c>
    </row>
    <row r="128" customFormat="false" ht="13.8" hidden="false" customHeight="false" outlineLevel="0" collapsed="false">
      <c r="A128" s="7" t="n">
        <v>43831</v>
      </c>
      <c r="B128" s="2" t="s">
        <v>367</v>
      </c>
      <c r="C128" s="2" t="s">
        <v>368</v>
      </c>
      <c r="D128" s="2" t="s">
        <v>369</v>
      </c>
      <c r="E128" s="2" t="s">
        <v>12</v>
      </c>
      <c r="F128" s="2" t="n">
        <v>0</v>
      </c>
      <c r="G128" s="2" t="n">
        <v>13750</v>
      </c>
      <c r="H128" s="2" t="n">
        <v>0</v>
      </c>
      <c r="J128" s="1"/>
      <c r="K128" s="1"/>
      <c r="L128" s="1"/>
      <c r="M128" s="1"/>
      <c r="N128" s="1"/>
      <c r="O128" s="1"/>
      <c r="W128" s="2" t="str">
        <f aca="false">IF(AND(C128=Agent!$A$1,D128=Agent!$D$1),ROW(),"")</f>
        <v/>
      </c>
      <c r="X128" s="2" t="str">
        <f aca="false">IF(C128=Agent!$A$1,ROW(),"")</f>
        <v/>
      </c>
      <c r="Z128" s="8" t="str">
        <f aca="true">IF(AND(INDIRECT("F2!I"&amp;MATCH(Sites!$J$1,F2!H$1:H$15,0),1)=E128,Sites!$J$2=A128),ROW(),"")</f>
        <v/>
      </c>
    </row>
    <row r="129" customFormat="false" ht="13.8" hidden="false" customHeight="false" outlineLevel="0" collapsed="false">
      <c r="A129" s="7" t="n">
        <v>43831</v>
      </c>
      <c r="B129" s="2" t="s">
        <v>370</v>
      </c>
      <c r="C129" s="2" t="s">
        <v>371</v>
      </c>
      <c r="D129" s="2" t="s">
        <v>372</v>
      </c>
      <c r="E129" s="2" t="s">
        <v>12</v>
      </c>
      <c r="F129" s="2" t="n">
        <v>0</v>
      </c>
      <c r="G129" s="2" t="n">
        <v>10521</v>
      </c>
      <c r="H129" s="2" t="n">
        <v>0</v>
      </c>
      <c r="J129" s="1"/>
      <c r="K129" s="1"/>
      <c r="L129" s="1"/>
      <c r="M129" s="1"/>
      <c r="N129" s="1"/>
      <c r="O129" s="1"/>
      <c r="W129" s="2" t="str">
        <f aca="false">IF(AND(C129=Agent!$A$1,D129=Agent!$D$1),ROW(),"")</f>
        <v/>
      </c>
      <c r="X129" s="2" t="str">
        <f aca="false">IF(C129=Agent!$A$1,ROW(),"")</f>
        <v/>
      </c>
      <c r="Z129" s="8" t="str">
        <f aca="true">IF(AND(INDIRECT("F2!I"&amp;MATCH(Sites!$J$1,F2!H$1:H$15,0),1)=E129,Sites!$J$2=A129),ROW(),"")</f>
        <v/>
      </c>
    </row>
    <row r="130" customFormat="false" ht="13.8" hidden="false" customHeight="false" outlineLevel="0" collapsed="false">
      <c r="A130" s="7" t="n">
        <v>43831</v>
      </c>
      <c r="B130" s="2" t="s">
        <v>373</v>
      </c>
      <c r="C130" s="2" t="s">
        <v>374</v>
      </c>
      <c r="D130" s="2" t="s">
        <v>107</v>
      </c>
      <c r="E130" s="2" t="s">
        <v>12</v>
      </c>
      <c r="F130" s="2" t="n">
        <v>18000</v>
      </c>
      <c r="G130" s="2" t="n">
        <v>27705</v>
      </c>
      <c r="H130" s="2" t="n">
        <v>0</v>
      </c>
      <c r="J130" s="1"/>
      <c r="K130" s="1"/>
      <c r="L130" s="1"/>
      <c r="M130" s="1"/>
      <c r="N130" s="1"/>
      <c r="O130" s="1"/>
      <c r="W130" s="2" t="str">
        <f aca="false">IF(AND(C130=Agent!$A$1,D130=Agent!$D$1),ROW(),"")</f>
        <v/>
      </c>
      <c r="X130" s="2" t="str">
        <f aca="false">IF(C130=Agent!$A$1,ROW(),"")</f>
        <v/>
      </c>
      <c r="Z130" s="8" t="str">
        <f aca="true">IF(AND(INDIRECT("F2!I"&amp;MATCH(Sites!$J$1,F2!H$1:H$15,0),1)=E130,Sites!$J$2=A130),ROW(),"")</f>
        <v/>
      </c>
    </row>
    <row r="131" customFormat="false" ht="13.8" hidden="false" customHeight="false" outlineLevel="0" collapsed="false">
      <c r="A131" s="7" t="n">
        <v>43831</v>
      </c>
      <c r="B131" s="2" t="s">
        <v>375</v>
      </c>
      <c r="C131" s="2" t="s">
        <v>376</v>
      </c>
      <c r="D131" s="2" t="s">
        <v>377</v>
      </c>
      <c r="E131" s="2" t="s">
        <v>12</v>
      </c>
      <c r="F131" s="2" t="n">
        <v>5000</v>
      </c>
      <c r="G131" s="2" t="n">
        <v>13125</v>
      </c>
      <c r="H131" s="2" t="n">
        <v>0</v>
      </c>
      <c r="J131" s="1"/>
      <c r="K131" s="1"/>
      <c r="L131" s="1"/>
      <c r="M131" s="1"/>
      <c r="N131" s="1"/>
      <c r="O131" s="1"/>
      <c r="W131" s="2" t="str">
        <f aca="false">IF(AND(C131=Agent!$A$1,D131=Agent!$D$1),ROW(),"")</f>
        <v/>
      </c>
      <c r="X131" s="2" t="str">
        <f aca="false">IF(C131=Agent!$A$1,ROW(),"")</f>
        <v/>
      </c>
      <c r="Z131" s="8" t="str">
        <f aca="true">IF(AND(INDIRECT("F2!I"&amp;MATCH(Sites!$J$1,F2!H$1:H$15,0),1)=E131,Sites!$J$2=A131),ROW(),"")</f>
        <v/>
      </c>
    </row>
    <row r="132" customFormat="false" ht="13.8" hidden="false" customHeight="false" outlineLevel="0" collapsed="false">
      <c r="A132" s="7" t="n">
        <v>43831</v>
      </c>
      <c r="B132" s="2" t="s">
        <v>378</v>
      </c>
      <c r="C132" s="2" t="s">
        <v>379</v>
      </c>
      <c r="D132" s="2" t="s">
        <v>336</v>
      </c>
      <c r="E132" s="2" t="s">
        <v>12</v>
      </c>
      <c r="F132" s="2" t="n">
        <v>5000</v>
      </c>
      <c r="G132" s="2" t="n">
        <v>0</v>
      </c>
      <c r="H132" s="2" t="n">
        <v>0</v>
      </c>
      <c r="J132" s="1"/>
      <c r="K132" s="1"/>
      <c r="L132" s="1"/>
      <c r="M132" s="1"/>
      <c r="N132" s="1"/>
      <c r="O132" s="1"/>
      <c r="W132" s="2" t="str">
        <f aca="false">IF(AND(C132=Agent!$A$1,D132=Agent!$D$1),ROW(),"")</f>
        <v/>
      </c>
      <c r="X132" s="2" t="str">
        <f aca="false">IF(C132=Agent!$A$1,ROW(),"")</f>
        <v/>
      </c>
      <c r="Z132" s="8" t="str">
        <f aca="true">IF(AND(INDIRECT("F2!I"&amp;MATCH(Sites!$J$1,F2!H$1:H$15,0),1)=E132,Sites!$J$2=A132),ROW(),"")</f>
        <v/>
      </c>
    </row>
    <row r="133" customFormat="false" ht="13.8" hidden="false" customHeight="false" outlineLevel="0" collapsed="false">
      <c r="A133" s="7" t="n">
        <v>43831</v>
      </c>
      <c r="B133" s="2" t="s">
        <v>380</v>
      </c>
      <c r="C133" s="2" t="s">
        <v>381</v>
      </c>
      <c r="D133" s="2" t="s">
        <v>382</v>
      </c>
      <c r="E133" s="2" t="s">
        <v>12</v>
      </c>
      <c r="F133" s="2" t="n">
        <v>20000</v>
      </c>
      <c r="G133" s="2" t="n">
        <v>45833</v>
      </c>
      <c r="H133" s="2" t="n">
        <v>0</v>
      </c>
      <c r="J133" s="1"/>
      <c r="K133" s="1"/>
      <c r="L133" s="1"/>
      <c r="M133" s="1"/>
      <c r="N133" s="1"/>
      <c r="O133" s="1"/>
      <c r="W133" s="2" t="str">
        <f aca="false">IF(AND(C133=Agent!$A$1,D133=Agent!$D$1),ROW(),"")</f>
        <v/>
      </c>
      <c r="X133" s="2" t="str">
        <f aca="false">IF(C133=Agent!$A$1,ROW(),"")</f>
        <v/>
      </c>
      <c r="Z133" s="8" t="str">
        <f aca="true">IF(AND(INDIRECT("F2!I"&amp;MATCH(Sites!$J$1,F2!H$1:H$15,0),1)=E133,Sites!$J$2=A133),ROW(),"")</f>
        <v/>
      </c>
    </row>
    <row r="134" customFormat="false" ht="13.8" hidden="false" customHeight="false" outlineLevel="0" collapsed="false">
      <c r="A134" s="7" t="n">
        <v>43831</v>
      </c>
      <c r="B134" s="2" t="s">
        <v>383</v>
      </c>
      <c r="C134" s="2" t="s">
        <v>384</v>
      </c>
      <c r="D134" s="2" t="s">
        <v>385</v>
      </c>
      <c r="E134" s="2" t="s">
        <v>12</v>
      </c>
      <c r="F134" s="2" t="n">
        <v>5000</v>
      </c>
      <c r="G134" s="2" t="n">
        <v>18333</v>
      </c>
      <c r="H134" s="2" t="n">
        <v>0</v>
      </c>
      <c r="J134" s="1"/>
      <c r="K134" s="1"/>
      <c r="L134" s="1"/>
      <c r="M134" s="1"/>
      <c r="N134" s="1"/>
      <c r="O134" s="1"/>
      <c r="W134" s="2" t="str">
        <f aca="false">IF(AND(C134=Agent!$A$1,D134=Agent!$D$1),ROW(),"")</f>
        <v/>
      </c>
      <c r="X134" s="2" t="str">
        <f aca="false">IF(C134=Agent!$A$1,ROW(),"")</f>
        <v/>
      </c>
      <c r="Z134" s="8" t="str">
        <f aca="true">IF(AND(INDIRECT("F2!I"&amp;MATCH(Sites!$J$1,F2!H$1:H$15,0),1)=E134,Sites!$J$2=A134),ROW(),"")</f>
        <v/>
      </c>
    </row>
    <row r="135" customFormat="false" ht="13.8" hidden="false" customHeight="false" outlineLevel="0" collapsed="false">
      <c r="A135" s="7" t="n">
        <v>43831</v>
      </c>
      <c r="B135" s="2" t="s">
        <v>386</v>
      </c>
      <c r="C135" s="2" t="s">
        <v>387</v>
      </c>
      <c r="D135" s="2" t="s">
        <v>125</v>
      </c>
      <c r="E135" s="2" t="s">
        <v>12</v>
      </c>
      <c r="F135" s="2" t="n">
        <v>5000</v>
      </c>
      <c r="G135" s="2" t="n">
        <v>0</v>
      </c>
      <c r="H135" s="2" t="n">
        <v>0</v>
      </c>
      <c r="J135" s="1"/>
      <c r="K135" s="1"/>
      <c r="L135" s="1"/>
      <c r="M135" s="1"/>
      <c r="N135" s="1"/>
      <c r="O135" s="1"/>
      <c r="W135" s="2" t="str">
        <f aca="false">IF(AND(C135=Agent!$A$1,D135=Agent!$D$1),ROW(),"")</f>
        <v/>
      </c>
      <c r="X135" s="2" t="str">
        <f aca="false">IF(C135=Agent!$A$1,ROW(),"")</f>
        <v/>
      </c>
      <c r="Z135" s="8" t="str">
        <f aca="true">IF(AND(INDIRECT("F2!I"&amp;MATCH(Sites!$J$1,F2!H$1:H$15,0),1)=E135,Sites!$J$2=A135),ROW(),"")</f>
        <v/>
      </c>
    </row>
    <row r="136" customFormat="false" ht="13.8" hidden="false" customHeight="false" outlineLevel="0" collapsed="false">
      <c r="A136" s="7" t="n">
        <v>43831</v>
      </c>
      <c r="B136" s="2" t="s">
        <v>388</v>
      </c>
      <c r="C136" s="2" t="s">
        <v>389</v>
      </c>
      <c r="D136" s="2" t="s">
        <v>390</v>
      </c>
      <c r="E136" s="2" t="s">
        <v>12</v>
      </c>
      <c r="F136" s="2" t="n">
        <v>0</v>
      </c>
      <c r="G136" s="2" t="n">
        <v>16923</v>
      </c>
      <c r="H136" s="2" t="n">
        <v>0</v>
      </c>
      <c r="J136" s="1"/>
      <c r="K136" s="1"/>
      <c r="L136" s="1"/>
      <c r="M136" s="1"/>
      <c r="N136" s="1"/>
      <c r="O136" s="1"/>
      <c r="W136" s="2" t="str">
        <f aca="false">IF(AND(C136=Agent!$A$1,D136=Agent!$D$1),ROW(),"")</f>
        <v/>
      </c>
      <c r="X136" s="2" t="str">
        <f aca="false">IF(C136=Agent!$A$1,ROW(),"")</f>
        <v/>
      </c>
      <c r="Z136" s="8" t="str">
        <f aca="true">IF(AND(INDIRECT("F2!I"&amp;MATCH(Sites!$J$1,F2!H$1:H$15,0),1)=E136,Sites!$J$2=A136),ROW(),"")</f>
        <v/>
      </c>
    </row>
    <row r="137" customFormat="false" ht="13.8" hidden="false" customHeight="false" outlineLevel="0" collapsed="false">
      <c r="A137" s="7" t="n">
        <v>43831</v>
      </c>
      <c r="B137" s="2" t="s">
        <v>391</v>
      </c>
      <c r="C137" s="2" t="s">
        <v>392</v>
      </c>
      <c r="D137" s="2" t="s">
        <v>393</v>
      </c>
      <c r="E137" s="2" t="s">
        <v>12</v>
      </c>
      <c r="F137" s="2" t="n">
        <v>2000</v>
      </c>
      <c r="G137" s="2" t="n">
        <v>12375</v>
      </c>
      <c r="H137" s="2" t="n">
        <v>0</v>
      </c>
      <c r="J137" s="1"/>
      <c r="K137" s="1"/>
      <c r="L137" s="1"/>
      <c r="M137" s="1"/>
      <c r="N137" s="1"/>
      <c r="O137" s="1"/>
      <c r="W137" s="2" t="str">
        <f aca="false">IF(AND(C137=Agent!$A$1,D137=Agent!$D$1),ROW(),"")</f>
        <v/>
      </c>
      <c r="X137" s="2" t="str">
        <f aca="false">IF(C137=Agent!$A$1,ROW(),"")</f>
        <v/>
      </c>
      <c r="Z137" s="8" t="str">
        <f aca="true">IF(AND(INDIRECT("F2!I"&amp;MATCH(Sites!$J$1,F2!H$1:H$15,0),1)=E137,Sites!$J$2=A137),ROW(),"")</f>
        <v/>
      </c>
    </row>
    <row r="138" customFormat="false" ht="13.8" hidden="false" customHeight="false" outlineLevel="0" collapsed="false">
      <c r="A138" s="7" t="n">
        <v>43831</v>
      </c>
      <c r="B138" s="2" t="s">
        <v>394</v>
      </c>
      <c r="C138" s="2" t="s">
        <v>395</v>
      </c>
      <c r="D138" s="2" t="s">
        <v>396</v>
      </c>
      <c r="E138" s="2" t="s">
        <v>12</v>
      </c>
      <c r="F138" s="2" t="n">
        <v>1000</v>
      </c>
      <c r="G138" s="2" t="n">
        <v>0</v>
      </c>
      <c r="H138" s="2" t="n">
        <v>0</v>
      </c>
      <c r="J138" s="1"/>
      <c r="K138" s="1"/>
      <c r="L138" s="1"/>
      <c r="M138" s="1"/>
      <c r="N138" s="1"/>
      <c r="O138" s="1"/>
      <c r="W138" s="2" t="str">
        <f aca="false">IF(AND(C138=Agent!$A$1,D138=Agent!$D$1),ROW(),"")</f>
        <v/>
      </c>
      <c r="X138" s="2" t="str">
        <f aca="false">IF(C138=Agent!$A$1,ROW(),"")</f>
        <v/>
      </c>
      <c r="Z138" s="8" t="str">
        <f aca="true">IF(AND(INDIRECT("F2!I"&amp;MATCH(Sites!$J$1,F2!H$1:H$15,0),1)=E138,Sites!$J$2=A138),ROW(),"")</f>
        <v/>
      </c>
    </row>
    <row r="139" customFormat="false" ht="13.8" hidden="false" customHeight="false" outlineLevel="0" collapsed="false">
      <c r="A139" s="7" t="n">
        <v>43831</v>
      </c>
      <c r="B139" s="2" t="s">
        <v>397</v>
      </c>
      <c r="C139" s="2" t="s">
        <v>398</v>
      </c>
      <c r="D139" s="2" t="s">
        <v>399</v>
      </c>
      <c r="E139" s="2" t="s">
        <v>12</v>
      </c>
      <c r="F139" s="2" t="n">
        <v>2000</v>
      </c>
      <c r="G139" s="2" t="n">
        <v>11000</v>
      </c>
      <c r="H139" s="2" t="n">
        <v>0</v>
      </c>
      <c r="J139" s="1"/>
      <c r="K139" s="1"/>
      <c r="L139" s="1"/>
      <c r="M139" s="1"/>
      <c r="N139" s="1"/>
      <c r="O139" s="1"/>
      <c r="W139" s="2" t="str">
        <f aca="false">IF(AND(C139=Agent!$A$1,D139=Agent!$D$1),ROW(),"")</f>
        <v/>
      </c>
      <c r="X139" s="2" t="str">
        <f aca="false">IF(C139=Agent!$A$1,ROW(),"")</f>
        <v/>
      </c>
      <c r="Z139" s="8" t="str">
        <f aca="true">IF(AND(INDIRECT("F2!I"&amp;MATCH(Sites!$J$1,F2!H$1:H$15,0),1)=E139,Sites!$J$2=A139),ROW(),"")</f>
        <v/>
      </c>
    </row>
    <row r="140" customFormat="false" ht="13.8" hidden="false" customHeight="false" outlineLevel="0" collapsed="false">
      <c r="A140" s="7" t="n">
        <v>43831</v>
      </c>
      <c r="B140" s="2" t="s">
        <v>400</v>
      </c>
      <c r="C140" s="2" t="s">
        <v>401</v>
      </c>
      <c r="D140" s="2" t="s">
        <v>402</v>
      </c>
      <c r="E140" s="2" t="s">
        <v>12</v>
      </c>
      <c r="F140" s="2" t="n">
        <v>5000</v>
      </c>
      <c r="G140" s="2" t="n">
        <v>13750</v>
      </c>
      <c r="H140" s="2" t="n">
        <v>0</v>
      </c>
      <c r="J140" s="1"/>
      <c r="K140" s="1"/>
      <c r="L140" s="1"/>
      <c r="M140" s="1"/>
      <c r="N140" s="1"/>
      <c r="O140" s="1"/>
      <c r="W140" s="2" t="str">
        <f aca="false">IF(AND(C140=Agent!$A$1,D140=Agent!$D$1),ROW(),"")</f>
        <v/>
      </c>
      <c r="X140" s="2" t="str">
        <f aca="false">IF(C140=Agent!$A$1,ROW(),"")</f>
        <v/>
      </c>
      <c r="Z140" s="8" t="str">
        <f aca="true">IF(AND(INDIRECT("F2!I"&amp;MATCH(Sites!$J$1,F2!H$1:H$15,0),1)=E140,Sites!$J$2=A140),ROW(),"")</f>
        <v/>
      </c>
    </row>
    <row r="141" customFormat="false" ht="13.8" hidden="false" customHeight="false" outlineLevel="0" collapsed="false">
      <c r="A141" s="7" t="n">
        <v>43831</v>
      </c>
      <c r="B141" s="2" t="s">
        <v>403</v>
      </c>
      <c r="C141" s="2" t="s">
        <v>404</v>
      </c>
      <c r="D141" s="2" t="s">
        <v>405</v>
      </c>
      <c r="E141" s="2" t="s">
        <v>12</v>
      </c>
      <c r="F141" s="2" t="n">
        <v>5000</v>
      </c>
      <c r="G141" s="2" t="n">
        <v>8137</v>
      </c>
      <c r="H141" s="2" t="n">
        <v>0</v>
      </c>
      <c r="J141" s="1"/>
      <c r="K141" s="1"/>
      <c r="L141" s="1"/>
      <c r="M141" s="1"/>
      <c r="N141" s="1"/>
      <c r="O141" s="1"/>
      <c r="W141" s="2" t="str">
        <f aca="false">IF(AND(C141=Agent!$A$1,D141=Agent!$D$1),ROW(),"")</f>
        <v/>
      </c>
      <c r="X141" s="2" t="str">
        <f aca="false">IF(C141=Agent!$A$1,ROW(),"")</f>
        <v/>
      </c>
      <c r="Z141" s="8" t="str">
        <f aca="true">IF(AND(INDIRECT("F2!I"&amp;MATCH(Sites!$J$1,F2!H$1:H$15,0),1)=E141,Sites!$J$2=A141),ROW(),"")</f>
        <v/>
      </c>
    </row>
    <row r="142" customFormat="false" ht="13.8" hidden="false" customHeight="false" outlineLevel="0" collapsed="false">
      <c r="A142" s="7" t="n">
        <v>43831</v>
      </c>
      <c r="B142" s="2" t="s">
        <v>406</v>
      </c>
      <c r="C142" s="2" t="s">
        <v>407</v>
      </c>
      <c r="D142" s="2" t="s">
        <v>408</v>
      </c>
      <c r="E142" s="2" t="s">
        <v>12</v>
      </c>
      <c r="F142" s="2" t="n">
        <v>12000</v>
      </c>
      <c r="G142" s="2" t="n">
        <v>18333</v>
      </c>
      <c r="H142" s="2" t="n">
        <v>0</v>
      </c>
      <c r="J142" s="1"/>
      <c r="K142" s="1"/>
      <c r="L142" s="1"/>
      <c r="M142" s="1"/>
      <c r="N142" s="1"/>
      <c r="O142" s="1"/>
      <c r="W142" s="2" t="str">
        <f aca="false">IF(AND(C142=Agent!$A$1,D142=Agent!$D$1),ROW(),"")</f>
        <v/>
      </c>
      <c r="X142" s="2" t="str">
        <f aca="false">IF(C142=Agent!$A$1,ROW(),"")</f>
        <v/>
      </c>
      <c r="Z142" s="8" t="str">
        <f aca="true">IF(AND(INDIRECT("F2!I"&amp;MATCH(Sites!$J$1,F2!H$1:H$15,0),1)=E142,Sites!$J$2=A142),ROW(),"")</f>
        <v/>
      </c>
    </row>
    <row r="143" customFormat="false" ht="13.8" hidden="false" customHeight="false" outlineLevel="0" collapsed="false">
      <c r="A143" s="7" t="n">
        <v>43831</v>
      </c>
      <c r="B143" s="2" t="s">
        <v>409</v>
      </c>
      <c r="C143" s="2" t="s">
        <v>410</v>
      </c>
      <c r="D143" s="2" t="s">
        <v>411</v>
      </c>
      <c r="E143" s="2" t="s">
        <v>12</v>
      </c>
      <c r="F143" s="2" t="n">
        <v>0</v>
      </c>
      <c r="G143" s="2" t="n">
        <v>29791</v>
      </c>
      <c r="H143" s="2" t="n">
        <v>0</v>
      </c>
      <c r="J143" s="1"/>
      <c r="K143" s="1"/>
      <c r="L143" s="1"/>
      <c r="M143" s="1"/>
      <c r="N143" s="1"/>
      <c r="O143" s="1"/>
      <c r="W143" s="2" t="str">
        <f aca="false">IF(AND(C143=Agent!$A$1,D143=Agent!$D$1),ROW(),"")</f>
        <v/>
      </c>
      <c r="X143" s="2" t="str">
        <f aca="false">IF(C143=Agent!$A$1,ROW(),"")</f>
        <v/>
      </c>
      <c r="Z143" s="8" t="str">
        <f aca="true">IF(AND(INDIRECT("F2!I"&amp;MATCH(Sites!$J$1,F2!H$1:H$15,0),1)=E143,Sites!$J$2=A143),ROW(),"")</f>
        <v/>
      </c>
    </row>
    <row r="144" customFormat="false" ht="13.8" hidden="false" customHeight="false" outlineLevel="0" collapsed="false">
      <c r="A144" s="7" t="n">
        <v>43831</v>
      </c>
      <c r="B144" s="2" t="s">
        <v>412</v>
      </c>
      <c r="C144" s="2" t="s">
        <v>413</v>
      </c>
      <c r="D144" s="2" t="s">
        <v>414</v>
      </c>
      <c r="E144" s="2" t="s">
        <v>12</v>
      </c>
      <c r="F144" s="2" t="n">
        <v>3000</v>
      </c>
      <c r="G144" s="2" t="n">
        <v>0</v>
      </c>
      <c r="H144" s="2" t="n">
        <v>0</v>
      </c>
      <c r="J144" s="1"/>
      <c r="K144" s="1"/>
      <c r="L144" s="1"/>
      <c r="M144" s="1"/>
      <c r="N144" s="1"/>
      <c r="O144" s="1"/>
      <c r="W144" s="2" t="str">
        <f aca="false">IF(AND(C144=Agent!$A$1,D144=Agent!$D$1),ROW(),"")</f>
        <v/>
      </c>
      <c r="X144" s="2" t="str">
        <f aca="false">IF(C144=Agent!$A$1,ROW(),"")</f>
        <v/>
      </c>
      <c r="Z144" s="8" t="str">
        <f aca="true">IF(AND(INDIRECT("F2!I"&amp;MATCH(Sites!$J$1,F2!H$1:H$15,0),1)=E144,Sites!$J$2=A144),ROW(),"")</f>
        <v/>
      </c>
    </row>
    <row r="145" customFormat="false" ht="13.8" hidden="false" customHeight="false" outlineLevel="0" collapsed="false">
      <c r="A145" s="7" t="n">
        <v>43831</v>
      </c>
      <c r="B145" s="2" t="s">
        <v>415</v>
      </c>
      <c r="C145" s="2" t="s">
        <v>416</v>
      </c>
      <c r="D145" s="2" t="s">
        <v>417</v>
      </c>
      <c r="E145" s="2" t="s">
        <v>12</v>
      </c>
      <c r="F145" s="2" t="n">
        <v>5000</v>
      </c>
      <c r="G145" s="2" t="n">
        <v>17661</v>
      </c>
      <c r="H145" s="2" t="n">
        <v>0</v>
      </c>
      <c r="J145" s="1"/>
      <c r="K145" s="1"/>
      <c r="L145" s="1"/>
      <c r="M145" s="1"/>
      <c r="N145" s="1"/>
      <c r="O145" s="1"/>
      <c r="W145" s="2" t="str">
        <f aca="false">IF(AND(C145=Agent!$A$1,D145=Agent!$D$1),ROW(),"")</f>
        <v/>
      </c>
      <c r="X145" s="2" t="str">
        <f aca="false">IF(C145=Agent!$A$1,ROW(),"")</f>
        <v/>
      </c>
      <c r="Z145" s="8" t="str">
        <f aca="true">IF(AND(INDIRECT("F2!I"&amp;MATCH(Sites!$J$1,F2!H$1:H$15,0),1)=E145,Sites!$J$2=A145),ROW(),"")</f>
        <v/>
      </c>
    </row>
    <row r="146" customFormat="false" ht="13.8" hidden="false" customHeight="false" outlineLevel="0" collapsed="false">
      <c r="A146" s="7" t="n">
        <v>43831</v>
      </c>
      <c r="B146" s="2" t="s">
        <v>418</v>
      </c>
      <c r="C146" s="2" t="s">
        <v>419</v>
      </c>
      <c r="D146" s="2" t="s">
        <v>420</v>
      </c>
      <c r="E146" s="2" t="s">
        <v>12</v>
      </c>
      <c r="F146" s="2" t="n">
        <v>5000</v>
      </c>
      <c r="G146" s="2" t="n">
        <v>0</v>
      </c>
      <c r="H146" s="2" t="n">
        <v>0</v>
      </c>
      <c r="J146" s="1"/>
      <c r="K146" s="1"/>
      <c r="L146" s="1"/>
      <c r="M146" s="1"/>
      <c r="N146" s="1"/>
      <c r="O146" s="1"/>
      <c r="W146" s="2" t="str">
        <f aca="false">IF(AND(C146=Agent!$A$1,D146=Agent!$D$1),ROW(),"")</f>
        <v/>
      </c>
      <c r="X146" s="2" t="str">
        <f aca="false">IF(C146=Agent!$A$1,ROW(),"")</f>
        <v/>
      </c>
      <c r="Z146" s="8" t="str">
        <f aca="true">IF(AND(INDIRECT("F2!I"&amp;MATCH(Sites!$J$1,F2!H$1:H$15,0),1)=E146,Sites!$J$2=A146),ROW(),"")</f>
        <v/>
      </c>
    </row>
    <row r="147" customFormat="false" ht="13.8" hidden="false" customHeight="false" outlineLevel="0" collapsed="false">
      <c r="A147" s="7" t="n">
        <v>43831</v>
      </c>
      <c r="B147" s="2" t="s">
        <v>421</v>
      </c>
      <c r="C147" s="2" t="s">
        <v>422</v>
      </c>
      <c r="D147" s="2" t="s">
        <v>382</v>
      </c>
      <c r="E147" s="2" t="s">
        <v>12</v>
      </c>
      <c r="F147" s="2" t="n">
        <v>5000</v>
      </c>
      <c r="G147" s="2" t="n">
        <v>0</v>
      </c>
      <c r="H147" s="2" t="n">
        <v>0</v>
      </c>
      <c r="J147" s="1"/>
      <c r="K147" s="1"/>
      <c r="L147" s="1"/>
      <c r="M147" s="1"/>
      <c r="N147" s="1"/>
      <c r="O147" s="1"/>
      <c r="W147" s="2" t="str">
        <f aca="false">IF(AND(C147=Agent!$A$1,D147=Agent!$D$1),ROW(),"")</f>
        <v/>
      </c>
      <c r="X147" s="2" t="str">
        <f aca="false">IF(C147=Agent!$A$1,ROW(),"")</f>
        <v/>
      </c>
      <c r="Z147" s="8" t="str">
        <f aca="true">IF(AND(INDIRECT("F2!I"&amp;MATCH(Sites!$J$1,F2!H$1:H$15,0),1)=E147,Sites!$J$2=A147),ROW(),"")</f>
        <v/>
      </c>
    </row>
    <row r="148" customFormat="false" ht="13.8" hidden="false" customHeight="false" outlineLevel="0" collapsed="false">
      <c r="A148" s="7" t="n">
        <v>43831</v>
      </c>
      <c r="B148" s="2" t="s">
        <v>423</v>
      </c>
      <c r="C148" s="2" t="s">
        <v>424</v>
      </c>
      <c r="D148" s="2" t="s">
        <v>425</v>
      </c>
      <c r="E148" s="2" t="s">
        <v>12</v>
      </c>
      <c r="F148" s="2" t="n">
        <v>3000</v>
      </c>
      <c r="G148" s="2" t="n">
        <v>0</v>
      </c>
      <c r="H148" s="2" t="n">
        <v>0</v>
      </c>
      <c r="J148" s="1"/>
      <c r="K148" s="1"/>
      <c r="L148" s="1"/>
      <c r="M148" s="1"/>
      <c r="N148" s="1"/>
      <c r="O148" s="1"/>
      <c r="W148" s="2" t="str">
        <f aca="false">IF(AND(C148=Agent!$A$1,D148=Agent!$D$1),ROW(),"")</f>
        <v/>
      </c>
      <c r="X148" s="2" t="str">
        <f aca="false">IF(C148=Agent!$A$1,ROW(),"")</f>
        <v/>
      </c>
      <c r="Z148" s="8" t="str">
        <f aca="true">IF(AND(INDIRECT("F2!I"&amp;MATCH(Sites!$J$1,F2!H$1:H$15,0),1)=E148,Sites!$J$2=A148),ROW(),"")</f>
        <v/>
      </c>
    </row>
    <row r="149" customFormat="false" ht="13.8" hidden="false" customHeight="false" outlineLevel="0" collapsed="false">
      <c r="A149" s="7" t="n">
        <v>43831</v>
      </c>
      <c r="B149" s="2" t="s">
        <v>426</v>
      </c>
      <c r="C149" s="2" t="s">
        <v>427</v>
      </c>
      <c r="D149" s="2" t="s">
        <v>428</v>
      </c>
      <c r="E149" s="2" t="s">
        <v>12</v>
      </c>
      <c r="F149" s="2" t="n">
        <v>3000</v>
      </c>
      <c r="G149" s="2" t="n">
        <v>12222</v>
      </c>
      <c r="H149" s="2" t="n">
        <v>0</v>
      </c>
      <c r="J149" s="1"/>
      <c r="K149" s="1"/>
      <c r="L149" s="1"/>
      <c r="M149" s="1"/>
      <c r="N149" s="1"/>
      <c r="O149" s="1"/>
      <c r="W149" s="2" t="str">
        <f aca="false">IF(AND(C149=Agent!$A$1,D149=Agent!$D$1),ROW(),"")</f>
        <v/>
      </c>
      <c r="X149" s="2" t="str">
        <f aca="false">IF(C149=Agent!$A$1,ROW(),"")</f>
        <v/>
      </c>
      <c r="Z149" s="8" t="str">
        <f aca="true">IF(AND(INDIRECT("F2!I"&amp;MATCH(Sites!$J$1,F2!H$1:H$15,0),1)=E149,Sites!$J$2=A149),ROW(),"")</f>
        <v/>
      </c>
    </row>
    <row r="150" customFormat="false" ht="13.8" hidden="false" customHeight="false" outlineLevel="0" collapsed="false">
      <c r="A150" s="7" t="n">
        <v>43831</v>
      </c>
      <c r="B150" s="2" t="s">
        <v>429</v>
      </c>
      <c r="C150" s="2" t="s">
        <v>430</v>
      </c>
      <c r="D150" s="2" t="s">
        <v>431</v>
      </c>
      <c r="E150" s="2" t="s">
        <v>12</v>
      </c>
      <c r="F150" s="2" t="n">
        <v>5000</v>
      </c>
      <c r="G150" s="2" t="n">
        <v>0</v>
      </c>
      <c r="H150" s="2" t="n">
        <v>0</v>
      </c>
      <c r="J150" s="1"/>
      <c r="K150" s="1"/>
      <c r="L150" s="1"/>
      <c r="M150" s="1"/>
      <c r="N150" s="1"/>
      <c r="O150" s="1"/>
      <c r="W150" s="2" t="str">
        <f aca="false">IF(AND(C150=Agent!$A$1,D150=Agent!$D$1),ROW(),"")</f>
        <v/>
      </c>
      <c r="X150" s="2" t="str">
        <f aca="false">IF(C150=Agent!$A$1,ROW(),"")</f>
        <v/>
      </c>
      <c r="Z150" s="8" t="str">
        <f aca="true">IF(AND(INDIRECT("F2!I"&amp;MATCH(Sites!$J$1,F2!H$1:H$15,0),1)=E150,Sites!$J$2=A150),ROW(),"")</f>
        <v/>
      </c>
    </row>
    <row r="151" customFormat="false" ht="13.8" hidden="false" customHeight="false" outlineLevel="0" collapsed="false">
      <c r="A151" s="7" t="n">
        <v>43831</v>
      </c>
      <c r="B151" s="2" t="s">
        <v>432</v>
      </c>
      <c r="C151" s="2" t="s">
        <v>433</v>
      </c>
      <c r="D151" s="2" t="s">
        <v>434</v>
      </c>
      <c r="E151" s="2" t="s">
        <v>12</v>
      </c>
      <c r="F151" s="2" t="n">
        <v>5000</v>
      </c>
      <c r="G151" s="2" t="n">
        <v>13436</v>
      </c>
      <c r="H151" s="2" t="n">
        <v>0</v>
      </c>
      <c r="J151" s="1"/>
      <c r="K151" s="1"/>
      <c r="L151" s="1"/>
      <c r="M151" s="1"/>
      <c r="N151" s="1"/>
      <c r="O151" s="1"/>
      <c r="W151" s="2" t="str">
        <f aca="false">IF(AND(C151=Agent!$A$1,D151=Agent!$D$1),ROW(),"")</f>
        <v/>
      </c>
      <c r="X151" s="2" t="str">
        <f aca="false">IF(C151=Agent!$A$1,ROW(),"")</f>
        <v/>
      </c>
      <c r="Z151" s="8" t="str">
        <f aca="true">IF(AND(INDIRECT("F2!I"&amp;MATCH(Sites!$J$1,F2!H$1:H$15,0),1)=E151,Sites!$J$2=A151),ROW(),"")</f>
        <v/>
      </c>
    </row>
    <row r="152" customFormat="false" ht="13.8" hidden="false" customHeight="false" outlineLevel="0" collapsed="false">
      <c r="A152" s="7" t="n">
        <v>43831</v>
      </c>
      <c r="B152" s="2" t="s">
        <v>435</v>
      </c>
      <c r="C152" s="2" t="s">
        <v>436</v>
      </c>
      <c r="D152" s="2" t="s">
        <v>65</v>
      </c>
      <c r="E152" s="2" t="s">
        <v>12</v>
      </c>
      <c r="F152" s="2" t="n">
        <v>5000</v>
      </c>
      <c r="G152" s="2" t="n">
        <v>10500</v>
      </c>
      <c r="H152" s="2" t="n">
        <v>0</v>
      </c>
      <c r="J152" s="1"/>
      <c r="K152" s="1"/>
      <c r="L152" s="1"/>
      <c r="M152" s="1"/>
      <c r="N152" s="1"/>
      <c r="O152" s="1"/>
      <c r="W152" s="2" t="str">
        <f aca="false">IF(AND(C152=Agent!$A$1,D152=Agent!$D$1),ROW(),"")</f>
        <v/>
      </c>
      <c r="X152" s="2" t="str">
        <f aca="false">IF(C152=Agent!$A$1,ROW(),"")</f>
        <v/>
      </c>
      <c r="Z152" s="8" t="str">
        <f aca="true">IF(AND(INDIRECT("F2!I"&amp;MATCH(Sites!$J$1,F2!H$1:H$15,0),1)=E152,Sites!$J$2=A152),ROW(),"")</f>
        <v/>
      </c>
    </row>
    <row r="153" customFormat="false" ht="13.8" hidden="false" customHeight="false" outlineLevel="0" collapsed="false">
      <c r="A153" s="7" t="n">
        <v>43831</v>
      </c>
      <c r="B153" s="2" t="s">
        <v>437</v>
      </c>
      <c r="C153" s="2" t="s">
        <v>438</v>
      </c>
      <c r="D153" s="2" t="s">
        <v>439</v>
      </c>
      <c r="E153" s="2" t="s">
        <v>12</v>
      </c>
      <c r="F153" s="2" t="n">
        <v>3000</v>
      </c>
      <c r="G153" s="2" t="n">
        <v>0</v>
      </c>
      <c r="H153" s="2" t="n">
        <v>0</v>
      </c>
      <c r="J153" s="1"/>
      <c r="K153" s="1"/>
      <c r="L153" s="1"/>
      <c r="M153" s="1"/>
      <c r="N153" s="1"/>
      <c r="O153" s="1"/>
      <c r="W153" s="2" t="str">
        <f aca="false">IF(AND(C153=Agent!$A$1,D153=Agent!$D$1),ROW(),"")</f>
        <v/>
      </c>
      <c r="X153" s="2" t="str">
        <f aca="false">IF(C153=Agent!$A$1,ROW(),"")</f>
        <v/>
      </c>
      <c r="Z153" s="8" t="str">
        <f aca="true">IF(AND(INDIRECT("F2!I"&amp;MATCH(Sites!$J$1,F2!H$1:H$15,0),1)=E153,Sites!$J$2=A153),ROW(),"")</f>
        <v/>
      </c>
    </row>
    <row r="154" customFormat="false" ht="13.8" hidden="false" customHeight="false" outlineLevel="0" collapsed="false">
      <c r="A154" s="7" t="n">
        <v>43831</v>
      </c>
      <c r="B154" s="2" t="s">
        <v>440</v>
      </c>
      <c r="C154" s="2" t="s">
        <v>441</v>
      </c>
      <c r="D154" s="2" t="s">
        <v>442</v>
      </c>
      <c r="E154" s="2" t="s">
        <v>12</v>
      </c>
      <c r="F154" s="2" t="n">
        <v>2500</v>
      </c>
      <c r="G154" s="2" t="n">
        <v>0</v>
      </c>
      <c r="H154" s="2" t="n">
        <v>0</v>
      </c>
      <c r="J154" s="1"/>
      <c r="K154" s="1"/>
      <c r="L154" s="1"/>
      <c r="M154" s="1"/>
      <c r="N154" s="1"/>
      <c r="O154" s="1"/>
      <c r="W154" s="2" t="str">
        <f aca="false">IF(AND(C154=Agent!$A$1,D154=Agent!$D$1),ROW(),"")</f>
        <v/>
      </c>
      <c r="X154" s="2" t="str">
        <f aca="false">IF(C154=Agent!$A$1,ROW(),"")</f>
        <v/>
      </c>
      <c r="Z154" s="8" t="str">
        <f aca="true">IF(AND(INDIRECT("F2!I"&amp;MATCH(Sites!$J$1,F2!H$1:H$15,0),1)=E154,Sites!$J$2=A154),ROW(),"")</f>
        <v/>
      </c>
    </row>
    <row r="155" customFormat="false" ht="13.8" hidden="false" customHeight="false" outlineLevel="0" collapsed="false">
      <c r="A155" s="7" t="n">
        <v>43831</v>
      </c>
      <c r="B155" s="2" t="s">
        <v>443</v>
      </c>
      <c r="C155" s="2" t="s">
        <v>444</v>
      </c>
      <c r="D155" s="2" t="s">
        <v>445</v>
      </c>
      <c r="E155" s="2" t="s">
        <v>12</v>
      </c>
      <c r="F155" s="2" t="n">
        <v>0</v>
      </c>
      <c r="G155" s="2" t="n">
        <v>13750</v>
      </c>
      <c r="H155" s="2" t="n">
        <v>0</v>
      </c>
      <c r="J155" s="1"/>
      <c r="K155" s="1"/>
      <c r="L155" s="1"/>
      <c r="M155" s="1"/>
      <c r="N155" s="1"/>
      <c r="O155" s="1"/>
      <c r="W155" s="2" t="str">
        <f aca="false">IF(AND(C155=Agent!$A$1,D155=Agent!$D$1),ROW(),"")</f>
        <v/>
      </c>
      <c r="X155" s="2" t="str">
        <f aca="false">IF(C155=Agent!$A$1,ROW(),"")</f>
        <v/>
      </c>
      <c r="Z155" s="8" t="str">
        <f aca="true">IF(AND(INDIRECT("F2!I"&amp;MATCH(Sites!$J$1,F2!H$1:H$15,0),1)=E155,Sites!$J$2=A155),ROW(),"")</f>
        <v/>
      </c>
    </row>
    <row r="156" customFormat="false" ht="13.8" hidden="false" customHeight="false" outlineLevel="0" collapsed="false">
      <c r="A156" s="7" t="n">
        <v>43831</v>
      </c>
      <c r="B156" s="2" t="s">
        <v>446</v>
      </c>
      <c r="C156" s="2" t="s">
        <v>447</v>
      </c>
      <c r="D156" s="2" t="s">
        <v>448</v>
      </c>
      <c r="E156" s="2" t="s">
        <v>12</v>
      </c>
      <c r="F156" s="2" t="n">
        <v>5000</v>
      </c>
      <c r="G156" s="2" t="n">
        <v>10500</v>
      </c>
      <c r="H156" s="2" t="n">
        <v>0</v>
      </c>
      <c r="J156" s="1"/>
      <c r="K156" s="1"/>
      <c r="L156" s="1"/>
      <c r="M156" s="1"/>
      <c r="N156" s="1"/>
      <c r="O156" s="1"/>
      <c r="W156" s="2" t="str">
        <f aca="false">IF(AND(C156=Agent!$A$1,D156=Agent!$D$1),ROW(),"")</f>
        <v/>
      </c>
      <c r="X156" s="2" t="str">
        <f aca="false">IF(C156=Agent!$A$1,ROW(),"")</f>
        <v/>
      </c>
      <c r="Z156" s="8" t="str">
        <f aca="true">IF(AND(INDIRECT("F2!I"&amp;MATCH(Sites!$J$1,F2!H$1:H$15,0),1)=E156,Sites!$J$2=A156),ROW(),"")</f>
        <v/>
      </c>
    </row>
    <row r="157" customFormat="false" ht="13.8" hidden="false" customHeight="false" outlineLevel="0" collapsed="false">
      <c r="A157" s="7" t="n">
        <v>43831</v>
      </c>
      <c r="B157" s="2" t="s">
        <v>449</v>
      </c>
      <c r="C157" s="2" t="s">
        <v>450</v>
      </c>
      <c r="D157" s="2" t="s">
        <v>451</v>
      </c>
      <c r="E157" s="2" t="s">
        <v>12</v>
      </c>
      <c r="F157" s="2" t="n">
        <v>6000</v>
      </c>
      <c r="G157" s="2" t="n">
        <v>19800</v>
      </c>
      <c r="H157" s="2" t="n">
        <v>0</v>
      </c>
      <c r="J157" s="1"/>
      <c r="K157" s="1"/>
      <c r="L157" s="1"/>
      <c r="M157" s="1"/>
      <c r="N157" s="1"/>
      <c r="O157" s="1"/>
      <c r="W157" s="2" t="str">
        <f aca="false">IF(AND(C157=Agent!$A$1,D157=Agent!$D$1),ROW(),"")</f>
        <v/>
      </c>
      <c r="X157" s="2" t="str">
        <f aca="false">IF(C157=Agent!$A$1,ROW(),"")</f>
        <v/>
      </c>
      <c r="Z157" s="8" t="str">
        <f aca="true">IF(AND(INDIRECT("F2!I"&amp;MATCH(Sites!$J$1,F2!H$1:H$15,0),1)=E157,Sites!$J$2=A157),ROW(),"")</f>
        <v/>
      </c>
    </row>
    <row r="158" customFormat="false" ht="13.8" hidden="false" customHeight="false" outlineLevel="0" collapsed="false">
      <c r="A158" s="7" t="n">
        <v>43831</v>
      </c>
      <c r="B158" s="2" t="s">
        <v>452</v>
      </c>
      <c r="C158" s="2" t="s">
        <v>453</v>
      </c>
      <c r="D158" s="2" t="s">
        <v>454</v>
      </c>
      <c r="E158" s="2" t="s">
        <v>12</v>
      </c>
      <c r="F158" s="2" t="n">
        <v>5000</v>
      </c>
      <c r="G158" s="2" t="n">
        <v>13750</v>
      </c>
      <c r="H158" s="2" t="n">
        <v>0</v>
      </c>
      <c r="J158" s="1"/>
      <c r="K158" s="1"/>
      <c r="L158" s="1"/>
      <c r="M158" s="1"/>
      <c r="N158" s="1"/>
      <c r="O158" s="1"/>
      <c r="W158" s="2" t="str">
        <f aca="false">IF(AND(C158=Agent!$A$1,D158=Agent!$D$1),ROW(),"")</f>
        <v/>
      </c>
      <c r="X158" s="2" t="str">
        <f aca="false">IF(C158=Agent!$A$1,ROW(),"")</f>
        <v/>
      </c>
      <c r="Z158" s="8" t="str">
        <f aca="true">IF(AND(INDIRECT("F2!I"&amp;MATCH(Sites!$J$1,F2!H$1:H$15,0),1)=E158,Sites!$J$2=A158),ROW(),"")</f>
        <v/>
      </c>
    </row>
    <row r="159" customFormat="false" ht="13.8" hidden="false" customHeight="false" outlineLevel="0" collapsed="false">
      <c r="A159" s="7" t="n">
        <v>43831</v>
      </c>
      <c r="B159" s="2" t="s">
        <v>455</v>
      </c>
      <c r="C159" s="2" t="s">
        <v>456</v>
      </c>
      <c r="D159" s="2" t="s">
        <v>457</v>
      </c>
      <c r="E159" s="2" t="s">
        <v>12</v>
      </c>
      <c r="F159" s="2" t="n">
        <v>10000</v>
      </c>
      <c r="G159" s="2" t="n">
        <v>0</v>
      </c>
      <c r="H159" s="2" t="n">
        <v>0</v>
      </c>
      <c r="J159" s="1"/>
      <c r="K159" s="1"/>
      <c r="L159" s="1"/>
      <c r="M159" s="1"/>
      <c r="N159" s="1"/>
      <c r="O159" s="1"/>
      <c r="W159" s="2" t="str">
        <f aca="false">IF(AND(C159=Agent!$A$1,D159=Agent!$D$1),ROW(),"")</f>
        <v/>
      </c>
      <c r="X159" s="2" t="str">
        <f aca="false">IF(C159=Agent!$A$1,ROW(),"")</f>
        <v/>
      </c>
      <c r="Z159" s="8" t="str">
        <f aca="true">IF(AND(INDIRECT("F2!I"&amp;MATCH(Sites!$J$1,F2!H$1:H$15,0),1)=E159,Sites!$J$2=A159),ROW(),"")</f>
        <v/>
      </c>
    </row>
    <row r="160" customFormat="false" ht="13.8" hidden="false" customHeight="false" outlineLevel="0" collapsed="false">
      <c r="A160" s="7" t="n">
        <v>43831</v>
      </c>
      <c r="B160" s="2" t="s">
        <v>458</v>
      </c>
      <c r="C160" s="2" t="s">
        <v>459</v>
      </c>
      <c r="D160" s="2" t="s">
        <v>460</v>
      </c>
      <c r="E160" s="2" t="s">
        <v>12</v>
      </c>
      <c r="F160" s="2" t="n">
        <v>5000</v>
      </c>
      <c r="G160" s="2" t="n">
        <v>0</v>
      </c>
      <c r="H160" s="2" t="n">
        <v>0</v>
      </c>
      <c r="J160" s="1"/>
      <c r="K160" s="1"/>
      <c r="L160" s="1"/>
      <c r="M160" s="1"/>
      <c r="N160" s="1"/>
      <c r="O160" s="1"/>
      <c r="W160" s="2" t="str">
        <f aca="false">IF(AND(C160=Agent!$A$1,D160=Agent!$D$1),ROW(),"")</f>
        <v/>
      </c>
      <c r="X160" s="2" t="str">
        <f aca="false">IF(C160=Agent!$A$1,ROW(),"")</f>
        <v/>
      </c>
      <c r="Z160" s="8" t="str">
        <f aca="true">IF(AND(INDIRECT("F2!I"&amp;MATCH(Sites!$J$1,F2!H$1:H$15,0),1)=E160,Sites!$J$2=A160),ROW(),"")</f>
        <v/>
      </c>
    </row>
    <row r="161" customFormat="false" ht="13.8" hidden="false" customHeight="false" outlineLevel="0" collapsed="false">
      <c r="A161" s="7" t="n">
        <v>43831</v>
      </c>
      <c r="B161" s="2" t="s">
        <v>461</v>
      </c>
      <c r="C161" s="2" t="s">
        <v>462</v>
      </c>
      <c r="D161" s="2" t="s">
        <v>463</v>
      </c>
      <c r="E161" s="2" t="s">
        <v>12</v>
      </c>
      <c r="F161" s="2" t="n">
        <v>10000</v>
      </c>
      <c r="G161" s="2" t="n">
        <v>13750</v>
      </c>
      <c r="H161" s="2" t="n">
        <v>0</v>
      </c>
      <c r="J161" s="1"/>
      <c r="K161" s="1"/>
      <c r="L161" s="1"/>
      <c r="M161" s="1"/>
      <c r="N161" s="1"/>
      <c r="O161" s="1"/>
      <c r="W161" s="2" t="str">
        <f aca="false">IF(AND(C161=Agent!$A$1,D161=Agent!$D$1),ROW(),"")</f>
        <v/>
      </c>
      <c r="X161" s="2" t="str">
        <f aca="false">IF(C161=Agent!$A$1,ROW(),"")</f>
        <v/>
      </c>
      <c r="Z161" s="8" t="str">
        <f aca="true">IF(AND(INDIRECT("F2!I"&amp;MATCH(Sites!$J$1,F2!H$1:H$15,0),1)=E161,Sites!$J$2=A161),ROW(),"")</f>
        <v/>
      </c>
    </row>
    <row r="162" customFormat="false" ht="13.8" hidden="false" customHeight="false" outlineLevel="0" collapsed="false">
      <c r="A162" s="7" t="n">
        <v>43831</v>
      </c>
      <c r="B162" s="2" t="s">
        <v>464</v>
      </c>
      <c r="C162" s="2" t="s">
        <v>465</v>
      </c>
      <c r="D162" s="2" t="s">
        <v>466</v>
      </c>
      <c r="E162" s="2" t="s">
        <v>12</v>
      </c>
      <c r="F162" s="2" t="n">
        <v>25000</v>
      </c>
      <c r="G162" s="2" t="n">
        <v>0</v>
      </c>
      <c r="H162" s="2" t="n">
        <v>0</v>
      </c>
      <c r="J162" s="1"/>
      <c r="K162" s="1"/>
      <c r="L162" s="1"/>
      <c r="M162" s="1"/>
      <c r="N162" s="1"/>
      <c r="O162" s="1"/>
      <c r="W162" s="2" t="str">
        <f aca="false">IF(AND(C162=Agent!$A$1,D162=Agent!$D$1),ROW(),"")</f>
        <v/>
      </c>
      <c r="X162" s="2" t="str">
        <f aca="false">IF(C162=Agent!$A$1,ROW(),"")</f>
        <v/>
      </c>
      <c r="Z162" s="8" t="str">
        <f aca="true">IF(AND(INDIRECT("F2!I"&amp;MATCH(Sites!$J$1,F2!H$1:H$15,0),1)=E162,Sites!$J$2=A162),ROW(),"")</f>
        <v/>
      </c>
    </row>
    <row r="163" customFormat="false" ht="13.8" hidden="false" customHeight="false" outlineLevel="0" collapsed="false">
      <c r="A163" s="7" t="n">
        <v>43831</v>
      </c>
      <c r="B163" s="2" t="s">
        <v>467</v>
      </c>
      <c r="C163" s="2" t="s">
        <v>468</v>
      </c>
      <c r="D163" s="2" t="s">
        <v>469</v>
      </c>
      <c r="E163" s="2" t="s">
        <v>12</v>
      </c>
      <c r="F163" s="2" t="n">
        <v>25000</v>
      </c>
      <c r="G163" s="2" t="n">
        <v>0</v>
      </c>
      <c r="H163" s="2" t="n">
        <v>0</v>
      </c>
      <c r="J163" s="1"/>
      <c r="K163" s="1"/>
      <c r="L163" s="1"/>
      <c r="M163" s="1"/>
      <c r="N163" s="1"/>
      <c r="O163" s="1"/>
      <c r="W163" s="2" t="str">
        <f aca="false">IF(AND(C163=Agent!$A$1,D163=Agent!$D$1),ROW(),"")</f>
        <v/>
      </c>
      <c r="X163" s="2" t="str">
        <f aca="false">IF(C163=Agent!$A$1,ROW(),"")</f>
        <v/>
      </c>
      <c r="Z163" s="8" t="str">
        <f aca="true">IF(AND(INDIRECT("F2!I"&amp;MATCH(Sites!$J$1,F2!H$1:H$15,0),1)=E163,Sites!$J$2=A163),ROW(),"")</f>
        <v/>
      </c>
    </row>
    <row r="164" customFormat="false" ht="13.8" hidden="false" customHeight="false" outlineLevel="0" collapsed="false">
      <c r="A164" s="7" t="n">
        <v>43831</v>
      </c>
      <c r="B164" s="2" t="s">
        <v>470</v>
      </c>
      <c r="C164" s="2" t="s">
        <v>471</v>
      </c>
      <c r="D164" s="2" t="s">
        <v>472</v>
      </c>
      <c r="E164" s="2" t="s">
        <v>12</v>
      </c>
      <c r="F164" s="2" t="n">
        <v>10000</v>
      </c>
      <c r="G164" s="2" t="n">
        <v>41250</v>
      </c>
      <c r="H164" s="2" t="n">
        <v>0</v>
      </c>
      <c r="J164" s="1"/>
      <c r="K164" s="1"/>
      <c r="L164" s="1"/>
      <c r="M164" s="1"/>
      <c r="N164" s="1"/>
      <c r="O164" s="1"/>
      <c r="W164" s="2" t="str">
        <f aca="false">IF(AND(C164=Agent!$A$1,D164=Agent!$D$1),ROW(),"")</f>
        <v/>
      </c>
      <c r="X164" s="2" t="str">
        <f aca="false">IF(C164=Agent!$A$1,ROW(),"")</f>
        <v/>
      </c>
      <c r="Z164" s="8" t="str">
        <f aca="true">IF(AND(INDIRECT("F2!I"&amp;MATCH(Sites!$J$1,F2!H$1:H$15,0),1)=E164,Sites!$J$2=A164),ROW(),"")</f>
        <v/>
      </c>
    </row>
    <row r="165" customFormat="false" ht="13.8" hidden="false" customHeight="false" outlineLevel="0" collapsed="false">
      <c r="A165" s="7" t="n">
        <v>43831</v>
      </c>
      <c r="B165" s="2" t="s">
        <v>473</v>
      </c>
      <c r="C165" s="2" t="s">
        <v>474</v>
      </c>
      <c r="D165" s="2" t="s">
        <v>475</v>
      </c>
      <c r="E165" s="2" t="s">
        <v>12</v>
      </c>
      <c r="F165" s="2" t="n">
        <v>0</v>
      </c>
      <c r="G165" s="2" t="n">
        <v>12908</v>
      </c>
      <c r="H165" s="2" t="n">
        <v>0</v>
      </c>
      <c r="J165" s="1"/>
      <c r="K165" s="1"/>
      <c r="L165" s="1"/>
      <c r="M165" s="1"/>
      <c r="N165" s="1"/>
      <c r="O165" s="1"/>
      <c r="W165" s="2" t="str">
        <f aca="false">IF(AND(C165=Agent!$A$1,D165=Agent!$D$1),ROW(),"")</f>
        <v/>
      </c>
      <c r="X165" s="2" t="str">
        <f aca="false">IF(C165=Agent!$A$1,ROW(),"")</f>
        <v/>
      </c>
      <c r="Z165" s="8" t="str">
        <f aca="true">IF(AND(INDIRECT("F2!I"&amp;MATCH(Sites!$J$1,F2!H$1:H$15,0),1)=E165,Sites!$J$2=A165),ROW(),"")</f>
        <v/>
      </c>
    </row>
    <row r="166" customFormat="false" ht="13.8" hidden="false" customHeight="false" outlineLevel="0" collapsed="false">
      <c r="A166" s="7" t="n">
        <v>43831</v>
      </c>
      <c r="B166" s="2" t="s">
        <v>476</v>
      </c>
      <c r="C166" s="2" t="s">
        <v>477</v>
      </c>
      <c r="D166" s="2" t="s">
        <v>223</v>
      </c>
      <c r="E166" s="2" t="s">
        <v>12</v>
      </c>
      <c r="F166" s="2" t="n">
        <v>5000</v>
      </c>
      <c r="G166" s="2" t="n">
        <v>29861</v>
      </c>
      <c r="H166" s="2" t="n">
        <v>0</v>
      </c>
      <c r="J166" s="1"/>
      <c r="K166" s="1"/>
      <c r="L166" s="1"/>
      <c r="M166" s="1"/>
      <c r="N166" s="1"/>
      <c r="O166" s="1"/>
      <c r="W166" s="2" t="str">
        <f aca="false">IF(AND(C166=Agent!$A$1,D166=Agent!$D$1),ROW(),"")</f>
        <v/>
      </c>
      <c r="X166" s="2" t="str">
        <f aca="false">IF(C166=Agent!$A$1,ROW(),"")</f>
        <v/>
      </c>
      <c r="Z166" s="8" t="str">
        <f aca="true">IF(AND(INDIRECT("F2!I"&amp;MATCH(Sites!$J$1,F2!H$1:H$15,0),1)=E166,Sites!$J$2=A166),ROW(),"")</f>
        <v/>
      </c>
    </row>
    <row r="167" customFormat="false" ht="13.8" hidden="false" customHeight="false" outlineLevel="0" collapsed="false">
      <c r="A167" s="7" t="n">
        <v>43831</v>
      </c>
      <c r="B167" s="2" t="s">
        <v>478</v>
      </c>
      <c r="C167" s="2" t="s">
        <v>479</v>
      </c>
      <c r="D167" s="2" t="s">
        <v>480</v>
      </c>
      <c r="E167" s="2" t="s">
        <v>12</v>
      </c>
      <c r="F167" s="2" t="n">
        <v>10000</v>
      </c>
      <c r="G167" s="2" t="n">
        <v>24742</v>
      </c>
      <c r="H167" s="2" t="n">
        <v>0</v>
      </c>
      <c r="J167" s="1"/>
      <c r="K167" s="1"/>
      <c r="L167" s="1"/>
      <c r="M167" s="1"/>
      <c r="N167" s="1"/>
      <c r="O167" s="1"/>
      <c r="W167" s="2" t="str">
        <f aca="false">IF(AND(C167=Agent!$A$1,D167=Agent!$D$1),ROW(),"")</f>
        <v/>
      </c>
      <c r="X167" s="2" t="str">
        <f aca="false">IF(C167=Agent!$A$1,ROW(),"")</f>
        <v/>
      </c>
      <c r="Z167" s="8" t="str">
        <f aca="true">IF(AND(INDIRECT("F2!I"&amp;MATCH(Sites!$J$1,F2!H$1:H$15,0),1)=E167,Sites!$J$2=A167),ROW(),"")</f>
        <v/>
      </c>
    </row>
    <row r="168" customFormat="false" ht="13.8" hidden="false" customHeight="false" outlineLevel="0" collapsed="false">
      <c r="A168" s="7" t="n">
        <v>43831</v>
      </c>
      <c r="B168" s="2" t="s">
        <v>481</v>
      </c>
      <c r="C168" s="2" t="s">
        <v>482</v>
      </c>
      <c r="D168" s="2" t="s">
        <v>483</v>
      </c>
      <c r="E168" s="2" t="s">
        <v>12</v>
      </c>
      <c r="F168" s="2" t="n">
        <v>5000</v>
      </c>
      <c r="G168" s="2" t="n">
        <v>13750</v>
      </c>
      <c r="H168" s="2" t="n">
        <v>0</v>
      </c>
      <c r="J168" s="1"/>
      <c r="K168" s="1"/>
      <c r="L168" s="1"/>
      <c r="M168" s="1"/>
      <c r="N168" s="1"/>
      <c r="O168" s="1"/>
      <c r="W168" s="2" t="str">
        <f aca="false">IF(AND(C168=Agent!$A$1,D168=Agent!$D$1),ROW(),"")</f>
        <v/>
      </c>
      <c r="X168" s="2" t="str">
        <f aca="false">IF(C168=Agent!$A$1,ROW(),"")</f>
        <v/>
      </c>
      <c r="Z168" s="8" t="str">
        <f aca="true">IF(AND(INDIRECT("F2!I"&amp;MATCH(Sites!$J$1,F2!H$1:H$15,0),1)=E168,Sites!$J$2=A168),ROW(),"")</f>
        <v/>
      </c>
    </row>
    <row r="169" customFormat="false" ht="13.8" hidden="false" customHeight="false" outlineLevel="0" collapsed="false">
      <c r="A169" s="7" t="n">
        <v>43831</v>
      </c>
      <c r="B169" s="2" t="s">
        <v>484</v>
      </c>
      <c r="C169" s="2" t="s">
        <v>485</v>
      </c>
      <c r="D169" s="2" t="s">
        <v>486</v>
      </c>
      <c r="E169" s="2" t="s">
        <v>12</v>
      </c>
      <c r="F169" s="2" t="n">
        <v>0</v>
      </c>
      <c r="G169" s="2" t="n">
        <v>13750</v>
      </c>
      <c r="H169" s="2" t="n">
        <v>0</v>
      </c>
      <c r="J169" s="1"/>
      <c r="K169" s="1"/>
      <c r="L169" s="1"/>
      <c r="M169" s="1"/>
      <c r="N169" s="1"/>
      <c r="O169" s="1"/>
      <c r="W169" s="2" t="str">
        <f aca="false">IF(AND(C169=Agent!$A$1,D169=Agent!$D$1),ROW(),"")</f>
        <v/>
      </c>
      <c r="X169" s="2" t="str">
        <f aca="false">IF(C169=Agent!$A$1,ROW(),"")</f>
        <v/>
      </c>
      <c r="Z169" s="8" t="str">
        <f aca="true">IF(AND(INDIRECT("F2!I"&amp;MATCH(Sites!$J$1,F2!H$1:H$15,0),1)=E169,Sites!$J$2=A169),ROW(),"")</f>
        <v/>
      </c>
    </row>
    <row r="170" customFormat="false" ht="13.8" hidden="false" customHeight="false" outlineLevel="0" collapsed="false">
      <c r="A170" s="7" t="n">
        <v>43831</v>
      </c>
      <c r="B170" s="2" t="s">
        <v>487</v>
      </c>
      <c r="C170" s="2" t="s">
        <v>488</v>
      </c>
      <c r="D170" s="2" t="s">
        <v>489</v>
      </c>
      <c r="E170" s="2" t="s">
        <v>12</v>
      </c>
      <c r="F170" s="2" t="n">
        <v>0</v>
      </c>
      <c r="G170" s="2" t="n">
        <v>5512</v>
      </c>
      <c r="H170" s="2" t="n">
        <v>0</v>
      </c>
      <c r="J170" s="1"/>
      <c r="K170" s="1"/>
      <c r="L170" s="1"/>
      <c r="M170" s="1"/>
      <c r="N170" s="1"/>
      <c r="O170" s="1"/>
      <c r="W170" s="2" t="str">
        <f aca="false">IF(AND(C170=Agent!$A$1,D170=Agent!$D$1),ROW(),"")</f>
        <v/>
      </c>
      <c r="X170" s="2" t="str">
        <f aca="false">IF(C170=Agent!$A$1,ROW(),"")</f>
        <v/>
      </c>
      <c r="Z170" s="8" t="str">
        <f aca="true">IF(AND(INDIRECT("F2!I"&amp;MATCH(Sites!$J$1,F2!H$1:H$15,0),1)=E170,Sites!$J$2=A170),ROW(),"")</f>
        <v/>
      </c>
    </row>
    <row r="171" customFormat="false" ht="13.8" hidden="false" customHeight="false" outlineLevel="0" collapsed="false">
      <c r="A171" s="7" t="n">
        <v>43831</v>
      </c>
      <c r="B171" s="2" t="s">
        <v>490</v>
      </c>
      <c r="C171" s="2" t="s">
        <v>491</v>
      </c>
      <c r="D171" s="2" t="s">
        <v>21</v>
      </c>
      <c r="E171" s="2" t="s">
        <v>12</v>
      </c>
      <c r="F171" s="2" t="n">
        <v>10000</v>
      </c>
      <c r="G171" s="2" t="n">
        <v>0</v>
      </c>
      <c r="H171" s="2" t="n">
        <v>0</v>
      </c>
      <c r="J171" s="1"/>
      <c r="K171" s="1"/>
      <c r="L171" s="1"/>
      <c r="M171" s="1"/>
      <c r="N171" s="1"/>
      <c r="O171" s="1"/>
      <c r="W171" s="2" t="str">
        <f aca="false">IF(AND(C171=Agent!$A$1,D171=Agent!$D$1),ROW(),"")</f>
        <v/>
      </c>
      <c r="X171" s="2" t="str">
        <f aca="false">IF(C171=Agent!$A$1,ROW(),"")</f>
        <v/>
      </c>
      <c r="Z171" s="8" t="str">
        <f aca="true">IF(AND(INDIRECT("F2!I"&amp;MATCH(Sites!$J$1,F2!H$1:H$15,0),1)=E171,Sites!$J$2=A171),ROW(),"")</f>
        <v/>
      </c>
    </row>
    <row r="172" customFormat="false" ht="13.8" hidden="false" customHeight="false" outlineLevel="0" collapsed="false">
      <c r="A172" s="7" t="n">
        <v>43831</v>
      </c>
      <c r="B172" s="2" t="s">
        <v>492</v>
      </c>
      <c r="C172" s="2" t="s">
        <v>493</v>
      </c>
      <c r="D172" s="2" t="s">
        <v>494</v>
      </c>
      <c r="E172" s="2" t="s">
        <v>12</v>
      </c>
      <c r="F172" s="2" t="n">
        <v>5000</v>
      </c>
      <c r="G172" s="2" t="n">
        <v>11487</v>
      </c>
      <c r="H172" s="2" t="n">
        <v>0</v>
      </c>
      <c r="J172" s="1"/>
      <c r="K172" s="1"/>
      <c r="L172" s="1"/>
      <c r="M172" s="1"/>
      <c r="N172" s="1"/>
      <c r="O172" s="1"/>
      <c r="W172" s="2" t="str">
        <f aca="false">IF(AND(C172=Agent!$A$1,D172=Agent!$D$1),ROW(),"")</f>
        <v/>
      </c>
      <c r="X172" s="2" t="str">
        <f aca="false">IF(C172=Agent!$A$1,ROW(),"")</f>
        <v/>
      </c>
      <c r="Z172" s="8" t="str">
        <f aca="true">IF(AND(INDIRECT("F2!I"&amp;MATCH(Sites!$J$1,F2!H$1:H$15,0),1)=E172,Sites!$J$2=A172),ROW(),"")</f>
        <v/>
      </c>
    </row>
    <row r="173" customFormat="false" ht="13.8" hidden="false" customHeight="false" outlineLevel="0" collapsed="false">
      <c r="A173" s="7" t="n">
        <v>43831</v>
      </c>
      <c r="B173" s="2" t="s">
        <v>495</v>
      </c>
      <c r="C173" s="2" t="s">
        <v>496</v>
      </c>
      <c r="D173" s="2" t="s">
        <v>131</v>
      </c>
      <c r="E173" s="2" t="s">
        <v>12</v>
      </c>
      <c r="F173" s="2" t="n">
        <v>15000</v>
      </c>
      <c r="G173" s="2" t="n">
        <v>36666</v>
      </c>
      <c r="H173" s="2" t="n">
        <v>0</v>
      </c>
      <c r="J173" s="1"/>
      <c r="K173" s="1"/>
      <c r="L173" s="1"/>
      <c r="M173" s="1"/>
      <c r="N173" s="1"/>
      <c r="O173" s="1"/>
      <c r="W173" s="2" t="str">
        <f aca="false">IF(AND(C173=Agent!$A$1,D173=Agent!$D$1),ROW(),"")</f>
        <v/>
      </c>
      <c r="X173" s="2" t="str">
        <f aca="false">IF(C173=Agent!$A$1,ROW(),"")</f>
        <v/>
      </c>
      <c r="Z173" s="8" t="str">
        <f aca="true">IF(AND(INDIRECT("F2!I"&amp;MATCH(Sites!$J$1,F2!H$1:H$15,0),1)=E173,Sites!$J$2=A173),ROW(),"")</f>
        <v/>
      </c>
    </row>
    <row r="174" customFormat="false" ht="13.8" hidden="false" customHeight="false" outlineLevel="0" collapsed="false">
      <c r="A174" s="7" t="n">
        <v>43831</v>
      </c>
      <c r="B174" s="2" t="s">
        <v>497</v>
      </c>
      <c r="C174" s="2" t="s">
        <v>498</v>
      </c>
      <c r="D174" s="2" t="s">
        <v>499</v>
      </c>
      <c r="E174" s="2" t="s">
        <v>12</v>
      </c>
      <c r="F174" s="2" t="n">
        <v>3000</v>
      </c>
      <c r="G174" s="2" t="n">
        <v>15686</v>
      </c>
      <c r="H174" s="2" t="n">
        <v>0</v>
      </c>
      <c r="J174" s="1"/>
      <c r="K174" s="1"/>
      <c r="L174" s="1"/>
      <c r="M174" s="1"/>
      <c r="N174" s="1"/>
      <c r="O174" s="1"/>
      <c r="W174" s="2" t="str">
        <f aca="false">IF(AND(C174=Agent!$A$1,D174=Agent!$D$1),ROW(),"")</f>
        <v/>
      </c>
      <c r="X174" s="2" t="str">
        <f aca="false">IF(C174=Agent!$A$1,ROW(),"")</f>
        <v/>
      </c>
      <c r="Z174" s="8" t="str">
        <f aca="true">IF(AND(INDIRECT("F2!I"&amp;MATCH(Sites!$J$1,F2!H$1:H$15,0),1)=E174,Sites!$J$2=A174),ROW(),"")</f>
        <v/>
      </c>
    </row>
    <row r="175" customFormat="false" ht="13.8" hidden="false" customHeight="false" outlineLevel="0" collapsed="false">
      <c r="A175" s="7" t="n">
        <v>43831</v>
      </c>
      <c r="B175" s="2" t="s">
        <v>500</v>
      </c>
      <c r="C175" s="2" t="s">
        <v>501</v>
      </c>
      <c r="D175" s="2" t="s">
        <v>502</v>
      </c>
      <c r="E175" s="2" t="s">
        <v>12</v>
      </c>
      <c r="F175" s="2" t="n">
        <v>5000</v>
      </c>
      <c r="G175" s="2" t="n">
        <v>6875</v>
      </c>
      <c r="H175" s="2" t="n">
        <v>0</v>
      </c>
      <c r="J175" s="1"/>
      <c r="K175" s="1"/>
      <c r="L175" s="1"/>
      <c r="M175" s="1"/>
      <c r="N175" s="1"/>
      <c r="O175" s="1"/>
      <c r="W175" s="2" t="str">
        <f aca="false">IF(AND(C175=Agent!$A$1,D175=Agent!$D$1),ROW(),"")</f>
        <v/>
      </c>
      <c r="X175" s="2" t="str">
        <f aca="false">IF(C175=Agent!$A$1,ROW(),"")</f>
        <v/>
      </c>
      <c r="Z175" s="8" t="str">
        <f aca="true">IF(AND(INDIRECT("F2!I"&amp;MATCH(Sites!$J$1,F2!H$1:H$15,0),1)=E175,Sites!$J$2=A175),ROW(),"")</f>
        <v/>
      </c>
    </row>
    <row r="176" customFormat="false" ht="13.8" hidden="false" customHeight="false" outlineLevel="0" collapsed="false">
      <c r="A176" s="7" t="n">
        <v>43831</v>
      </c>
      <c r="B176" s="2" t="s">
        <v>503</v>
      </c>
      <c r="C176" s="2" t="s">
        <v>504</v>
      </c>
      <c r="D176" s="2" t="s">
        <v>505</v>
      </c>
      <c r="E176" s="2" t="s">
        <v>12</v>
      </c>
      <c r="F176" s="2" t="n">
        <v>0</v>
      </c>
      <c r="G176" s="2" t="n">
        <v>9167</v>
      </c>
      <c r="H176" s="2" t="n">
        <v>0</v>
      </c>
      <c r="J176" s="1"/>
      <c r="K176" s="1"/>
      <c r="L176" s="1"/>
      <c r="M176" s="1"/>
      <c r="N176" s="1"/>
      <c r="O176" s="1"/>
      <c r="W176" s="2" t="str">
        <f aca="false">IF(AND(C176=Agent!$A$1,D176=Agent!$D$1),ROW(),"")</f>
        <v/>
      </c>
      <c r="X176" s="2" t="str">
        <f aca="false">IF(C176=Agent!$A$1,ROW(),"")</f>
        <v/>
      </c>
      <c r="Z176" s="8" t="str">
        <f aca="true">IF(AND(INDIRECT("F2!I"&amp;MATCH(Sites!$J$1,F2!H$1:H$15,0),1)=E176,Sites!$J$2=A176),ROW(),"")</f>
        <v/>
      </c>
    </row>
    <row r="177" customFormat="false" ht="13.8" hidden="false" customHeight="false" outlineLevel="0" collapsed="false">
      <c r="A177" s="7" t="n">
        <v>43831</v>
      </c>
      <c r="B177" s="2" t="s">
        <v>506</v>
      </c>
      <c r="C177" s="2" t="s">
        <v>507</v>
      </c>
      <c r="D177" s="2" t="s">
        <v>508</v>
      </c>
      <c r="E177" s="2" t="s">
        <v>12</v>
      </c>
      <c r="F177" s="2" t="n">
        <v>5000</v>
      </c>
      <c r="G177" s="2" t="n">
        <v>13755</v>
      </c>
      <c r="H177" s="2" t="n">
        <v>0</v>
      </c>
      <c r="J177" s="1"/>
      <c r="K177" s="1"/>
      <c r="L177" s="1"/>
      <c r="M177" s="1"/>
      <c r="N177" s="1"/>
      <c r="O177" s="1"/>
      <c r="W177" s="2" t="str">
        <f aca="false">IF(AND(C177=Agent!$A$1,D177=Agent!$D$1),ROW(),"")</f>
        <v/>
      </c>
      <c r="X177" s="2" t="str">
        <f aca="false">IF(C177=Agent!$A$1,ROW(),"")</f>
        <v/>
      </c>
      <c r="Z177" s="8" t="str">
        <f aca="true">IF(AND(INDIRECT("F2!I"&amp;MATCH(Sites!$J$1,F2!H$1:H$15,0),1)=E177,Sites!$J$2=A177),ROW(),"")</f>
        <v/>
      </c>
    </row>
    <row r="178" customFormat="false" ht="13.8" hidden="false" customHeight="false" outlineLevel="0" collapsed="false">
      <c r="A178" s="7" t="n">
        <v>43831</v>
      </c>
      <c r="B178" s="2" t="s">
        <v>509</v>
      </c>
      <c r="C178" s="2" t="s">
        <v>510</v>
      </c>
      <c r="D178" s="2" t="s">
        <v>511</v>
      </c>
      <c r="E178" s="2" t="s">
        <v>12</v>
      </c>
      <c r="F178" s="2" t="n">
        <v>10000</v>
      </c>
      <c r="G178" s="2" t="n">
        <v>0</v>
      </c>
      <c r="H178" s="2" t="n">
        <v>0</v>
      </c>
      <c r="J178" s="1"/>
      <c r="K178" s="1"/>
      <c r="L178" s="1"/>
      <c r="M178" s="1"/>
      <c r="N178" s="1"/>
      <c r="O178" s="1"/>
      <c r="W178" s="2" t="str">
        <f aca="false">IF(AND(C178=Agent!$A$1,D178=Agent!$D$1),ROW(),"")</f>
        <v/>
      </c>
      <c r="X178" s="2" t="str">
        <f aca="false">IF(C178=Agent!$A$1,ROW(),"")</f>
        <v/>
      </c>
      <c r="Z178" s="8" t="str">
        <f aca="true">IF(AND(INDIRECT("F2!I"&amp;MATCH(Sites!$J$1,F2!H$1:H$15,0),1)=E178,Sites!$J$2=A178),ROW(),"")</f>
        <v/>
      </c>
    </row>
    <row r="179" customFormat="false" ht="13.8" hidden="false" customHeight="false" outlineLevel="0" collapsed="false">
      <c r="A179" s="7" t="n">
        <v>43831</v>
      </c>
      <c r="B179" s="2" t="s">
        <v>512</v>
      </c>
      <c r="C179" s="2" t="s">
        <v>513</v>
      </c>
      <c r="D179" s="2" t="s">
        <v>514</v>
      </c>
      <c r="E179" s="2" t="s">
        <v>12</v>
      </c>
      <c r="F179" s="2" t="n">
        <v>10000</v>
      </c>
      <c r="G179" s="2" t="n">
        <v>18333</v>
      </c>
      <c r="H179" s="2" t="n">
        <v>0</v>
      </c>
      <c r="J179" s="1"/>
      <c r="K179" s="1"/>
      <c r="L179" s="1"/>
      <c r="M179" s="1"/>
      <c r="N179" s="1"/>
      <c r="O179" s="1"/>
      <c r="W179" s="2" t="str">
        <f aca="false">IF(AND(C179=Agent!$A$1,D179=Agent!$D$1),ROW(),"")</f>
        <v/>
      </c>
      <c r="X179" s="2" t="str">
        <f aca="false">IF(C179=Agent!$A$1,ROW(),"")</f>
        <v/>
      </c>
      <c r="Z179" s="8" t="str">
        <f aca="true">IF(AND(INDIRECT("F2!I"&amp;MATCH(Sites!$J$1,F2!H$1:H$15,0),1)=E179,Sites!$J$2=A179),ROW(),"")</f>
        <v/>
      </c>
    </row>
    <row r="180" customFormat="false" ht="13.8" hidden="false" customHeight="false" outlineLevel="0" collapsed="false">
      <c r="A180" s="7" t="n">
        <v>43831</v>
      </c>
      <c r="B180" s="2" t="s">
        <v>515</v>
      </c>
      <c r="C180" s="2" t="s">
        <v>516</v>
      </c>
      <c r="D180" s="2" t="s">
        <v>517</v>
      </c>
      <c r="E180" s="2" t="s">
        <v>12</v>
      </c>
      <c r="F180" s="2" t="n">
        <v>10000</v>
      </c>
      <c r="G180" s="2" t="n">
        <v>13750</v>
      </c>
      <c r="H180" s="2" t="n">
        <v>0</v>
      </c>
      <c r="J180" s="1"/>
      <c r="K180" s="1"/>
      <c r="L180" s="1"/>
      <c r="M180" s="1"/>
      <c r="N180" s="1"/>
      <c r="O180" s="1"/>
      <c r="W180" s="2" t="str">
        <f aca="false">IF(AND(C180=Agent!$A$1,D180=Agent!$D$1),ROW(),"")</f>
        <v/>
      </c>
      <c r="X180" s="2" t="str">
        <f aca="false">IF(C180=Agent!$A$1,ROW(),"")</f>
        <v/>
      </c>
      <c r="Z180" s="8" t="str">
        <f aca="true">IF(AND(INDIRECT("F2!I"&amp;MATCH(Sites!$J$1,F2!H$1:H$15,0),1)=E180,Sites!$J$2=A180),ROW(),"")</f>
        <v/>
      </c>
    </row>
    <row r="181" customFormat="false" ht="13.8" hidden="false" customHeight="false" outlineLevel="0" collapsed="false">
      <c r="A181" s="7" t="n">
        <v>43831</v>
      </c>
      <c r="B181" s="2" t="s">
        <v>518</v>
      </c>
      <c r="C181" s="2" t="s">
        <v>519</v>
      </c>
      <c r="D181" s="2" t="s">
        <v>520</v>
      </c>
      <c r="E181" s="2" t="s">
        <v>12</v>
      </c>
      <c r="F181" s="2" t="n">
        <v>3500</v>
      </c>
      <c r="G181" s="2" t="n">
        <v>0</v>
      </c>
      <c r="H181" s="2" t="n">
        <v>0</v>
      </c>
      <c r="J181" s="1"/>
      <c r="K181" s="1"/>
      <c r="L181" s="1"/>
      <c r="M181" s="1"/>
      <c r="N181" s="1"/>
      <c r="O181" s="1"/>
      <c r="W181" s="2" t="str">
        <f aca="false">IF(AND(C181=Agent!$A$1,D181=Agent!$D$1),ROW(),"")</f>
        <v/>
      </c>
      <c r="X181" s="2" t="str">
        <f aca="false">IF(C181=Agent!$A$1,ROW(),"")</f>
        <v/>
      </c>
      <c r="Z181" s="8" t="str">
        <f aca="true">IF(AND(INDIRECT("F2!I"&amp;MATCH(Sites!$J$1,F2!H$1:H$15,0),1)=E181,Sites!$J$2=A181),ROW(),"")</f>
        <v/>
      </c>
    </row>
    <row r="182" customFormat="false" ht="13.8" hidden="false" customHeight="false" outlineLevel="0" collapsed="false">
      <c r="A182" s="7" t="n">
        <v>43831</v>
      </c>
      <c r="B182" s="2" t="s">
        <v>521</v>
      </c>
      <c r="C182" s="2" t="s">
        <v>522</v>
      </c>
      <c r="D182" s="2" t="s">
        <v>523</v>
      </c>
      <c r="E182" s="2" t="s">
        <v>12</v>
      </c>
      <c r="F182" s="2" t="n">
        <v>2000</v>
      </c>
      <c r="G182" s="2" t="n">
        <v>15686</v>
      </c>
      <c r="H182" s="2" t="n">
        <v>0</v>
      </c>
      <c r="J182" s="1"/>
      <c r="K182" s="1"/>
      <c r="L182" s="1"/>
      <c r="M182" s="1"/>
      <c r="N182" s="1"/>
      <c r="O182" s="1"/>
      <c r="W182" s="2" t="str">
        <f aca="false">IF(AND(C182=Agent!$A$1,D182=Agent!$D$1),ROW(),"")</f>
        <v/>
      </c>
      <c r="X182" s="2" t="str">
        <f aca="false">IF(C182=Agent!$A$1,ROW(),"")</f>
        <v/>
      </c>
      <c r="Z182" s="8" t="str">
        <f aca="true">IF(AND(INDIRECT("F2!I"&amp;MATCH(Sites!$J$1,F2!H$1:H$15,0),1)=E182,Sites!$J$2=A182),ROW(),"")</f>
        <v/>
      </c>
    </row>
    <row r="183" customFormat="false" ht="13.8" hidden="false" customHeight="false" outlineLevel="0" collapsed="false">
      <c r="A183" s="7" t="n">
        <v>43831</v>
      </c>
      <c r="B183" s="2" t="s">
        <v>524</v>
      </c>
      <c r="C183" s="2" t="s">
        <v>525</v>
      </c>
      <c r="D183" s="2" t="s">
        <v>62</v>
      </c>
      <c r="E183" s="2" t="s">
        <v>12</v>
      </c>
      <c r="F183" s="2" t="n">
        <v>0</v>
      </c>
      <c r="G183" s="2" t="n">
        <v>9167</v>
      </c>
      <c r="H183" s="2" t="n">
        <v>0</v>
      </c>
      <c r="J183" s="1"/>
      <c r="K183" s="1"/>
      <c r="L183" s="1"/>
      <c r="M183" s="1"/>
      <c r="N183" s="1"/>
      <c r="O183" s="1"/>
      <c r="W183" s="2" t="str">
        <f aca="false">IF(AND(C183=Agent!$A$1,D183=Agent!$D$1),ROW(),"")</f>
        <v/>
      </c>
      <c r="X183" s="2" t="str">
        <f aca="false">IF(C183=Agent!$A$1,ROW(),"")</f>
        <v/>
      </c>
      <c r="Z183" s="8" t="str">
        <f aca="true">IF(AND(INDIRECT("F2!I"&amp;MATCH(Sites!$J$1,F2!H$1:H$15,0),1)=E183,Sites!$J$2=A183),ROW(),"")</f>
        <v/>
      </c>
    </row>
    <row r="184" customFormat="false" ht="13.8" hidden="false" customHeight="false" outlineLevel="0" collapsed="false">
      <c r="A184" s="7" t="n">
        <v>43831</v>
      </c>
      <c r="B184" s="2" t="s">
        <v>526</v>
      </c>
      <c r="C184" s="2" t="s">
        <v>527</v>
      </c>
      <c r="D184" s="2" t="s">
        <v>528</v>
      </c>
      <c r="E184" s="2" t="s">
        <v>12</v>
      </c>
      <c r="F184" s="2" t="n">
        <v>5000</v>
      </c>
      <c r="G184" s="2" t="n">
        <v>0</v>
      </c>
      <c r="H184" s="2" t="n">
        <v>0</v>
      </c>
      <c r="J184" s="1"/>
      <c r="K184" s="1"/>
      <c r="L184" s="1"/>
      <c r="M184" s="1"/>
      <c r="N184" s="1"/>
      <c r="O184" s="1"/>
      <c r="W184" s="2" t="str">
        <f aca="false">IF(AND(C184=Agent!$A$1,D184=Agent!$D$1),ROW(),"")</f>
        <v/>
      </c>
      <c r="X184" s="2" t="str">
        <f aca="false">IF(C184=Agent!$A$1,ROW(),"")</f>
        <v/>
      </c>
      <c r="Z184" s="8" t="str">
        <f aca="true">IF(AND(INDIRECT("F2!I"&amp;MATCH(Sites!$J$1,F2!H$1:H$15,0),1)=E184,Sites!$J$2=A184),ROW(),"")</f>
        <v/>
      </c>
    </row>
    <row r="185" customFormat="false" ht="13.8" hidden="false" customHeight="false" outlineLevel="0" collapsed="false">
      <c r="A185" s="7" t="n">
        <v>43831</v>
      </c>
      <c r="B185" s="2" t="s">
        <v>529</v>
      </c>
      <c r="C185" s="2" t="s">
        <v>530</v>
      </c>
      <c r="D185" s="2" t="s">
        <v>531</v>
      </c>
      <c r="E185" s="2" t="s">
        <v>12</v>
      </c>
      <c r="F185" s="2" t="n">
        <v>0</v>
      </c>
      <c r="G185" s="2" t="n">
        <v>3750</v>
      </c>
      <c r="H185" s="2" t="n">
        <v>0</v>
      </c>
      <c r="J185" s="1"/>
      <c r="K185" s="1"/>
      <c r="L185" s="1"/>
      <c r="M185" s="1"/>
      <c r="N185" s="1"/>
      <c r="O185" s="1"/>
      <c r="W185" s="2" t="str">
        <f aca="false">IF(AND(C185=Agent!$A$1,D185=Agent!$D$1),ROW(),"")</f>
        <v/>
      </c>
      <c r="X185" s="2" t="str">
        <f aca="false">IF(C185=Agent!$A$1,ROW(),"")</f>
        <v/>
      </c>
      <c r="Z185" s="8" t="str">
        <f aca="true">IF(AND(INDIRECT("F2!I"&amp;MATCH(Sites!$J$1,F2!H$1:H$15,0),1)=E185,Sites!$J$2=A185),ROW(),"")</f>
        <v/>
      </c>
    </row>
    <row r="186" customFormat="false" ht="13.8" hidden="false" customHeight="false" outlineLevel="0" collapsed="false">
      <c r="A186" s="7" t="n">
        <v>43831</v>
      </c>
      <c r="B186" s="2" t="s">
        <v>532</v>
      </c>
      <c r="C186" s="2" t="s">
        <v>533</v>
      </c>
      <c r="D186" s="2" t="s">
        <v>534</v>
      </c>
      <c r="E186" s="2" t="s">
        <v>12</v>
      </c>
      <c r="F186" s="2" t="n">
        <v>5000</v>
      </c>
      <c r="G186" s="2" t="n">
        <v>0</v>
      </c>
      <c r="H186" s="2" t="n">
        <v>0</v>
      </c>
      <c r="J186" s="1"/>
      <c r="K186" s="1"/>
      <c r="L186" s="1"/>
      <c r="M186" s="1"/>
      <c r="N186" s="1"/>
      <c r="O186" s="1"/>
      <c r="W186" s="2" t="str">
        <f aca="false">IF(AND(C186=Agent!$A$1,D186=Agent!$D$1),ROW(),"")</f>
        <v/>
      </c>
      <c r="X186" s="2" t="str">
        <f aca="false">IF(C186=Agent!$A$1,ROW(),"")</f>
        <v/>
      </c>
      <c r="Z186" s="8" t="str">
        <f aca="true">IF(AND(INDIRECT("F2!I"&amp;MATCH(Sites!$J$1,F2!H$1:H$15,0),1)=E186,Sites!$J$2=A186),ROW(),"")</f>
        <v/>
      </c>
    </row>
    <row r="187" customFormat="false" ht="13.8" hidden="false" customHeight="false" outlineLevel="0" collapsed="false">
      <c r="A187" s="7" t="n">
        <v>43831</v>
      </c>
      <c r="B187" s="2" t="s">
        <v>535</v>
      </c>
      <c r="C187" s="2" t="s">
        <v>536</v>
      </c>
      <c r="D187" s="2" t="s">
        <v>537</v>
      </c>
      <c r="E187" s="2" t="s">
        <v>12</v>
      </c>
      <c r="F187" s="2" t="n">
        <v>30000</v>
      </c>
      <c r="G187" s="2" t="n">
        <v>0</v>
      </c>
      <c r="H187" s="2" t="n">
        <v>0</v>
      </c>
      <c r="J187" s="1"/>
      <c r="K187" s="1"/>
      <c r="L187" s="1"/>
      <c r="M187" s="1"/>
      <c r="N187" s="1"/>
      <c r="O187" s="1"/>
      <c r="W187" s="2" t="str">
        <f aca="false">IF(AND(C187=Agent!$A$1,D187=Agent!$D$1),ROW(),"")</f>
        <v/>
      </c>
      <c r="X187" s="2" t="str">
        <f aca="false">IF(C187=Agent!$A$1,ROW(),"")</f>
        <v/>
      </c>
      <c r="Z187" s="8" t="str">
        <f aca="true">IF(AND(INDIRECT("F2!I"&amp;MATCH(Sites!$J$1,F2!H$1:H$15,0),1)=E187,Sites!$J$2=A187),ROW(),"")</f>
        <v/>
      </c>
    </row>
    <row r="188" customFormat="false" ht="13.8" hidden="false" customHeight="false" outlineLevel="0" collapsed="false">
      <c r="A188" s="7" t="n">
        <v>43831</v>
      </c>
      <c r="B188" s="2" t="s">
        <v>538</v>
      </c>
      <c r="C188" s="2" t="s">
        <v>539</v>
      </c>
      <c r="D188" s="2" t="s">
        <v>540</v>
      </c>
      <c r="E188" s="2" t="s">
        <v>12</v>
      </c>
      <c r="F188" s="2" t="n">
        <v>2000</v>
      </c>
      <c r="G188" s="2" t="n">
        <v>10740</v>
      </c>
      <c r="H188" s="2" t="n">
        <v>0</v>
      </c>
      <c r="J188" s="1"/>
      <c r="K188" s="1"/>
      <c r="L188" s="1"/>
      <c r="M188" s="1"/>
      <c r="N188" s="1"/>
      <c r="O188" s="1"/>
      <c r="W188" s="2" t="str">
        <f aca="false">IF(AND(C188=Agent!$A$1,D188=Agent!$D$1),ROW(),"")</f>
        <v/>
      </c>
      <c r="X188" s="2" t="str">
        <f aca="false">IF(C188=Agent!$A$1,ROW(),"")</f>
        <v/>
      </c>
      <c r="Z188" s="8" t="str">
        <f aca="true">IF(AND(INDIRECT("F2!I"&amp;MATCH(Sites!$J$1,F2!H$1:H$15,0),1)=E188,Sites!$J$2=A188),ROW(),"")</f>
        <v/>
      </c>
    </row>
    <row r="189" customFormat="false" ht="13.8" hidden="false" customHeight="false" outlineLevel="0" collapsed="false">
      <c r="A189" s="7" t="n">
        <v>43831</v>
      </c>
      <c r="B189" s="2" t="s">
        <v>541</v>
      </c>
      <c r="C189" s="2" t="s">
        <v>542</v>
      </c>
      <c r="D189" s="2" t="s">
        <v>543</v>
      </c>
      <c r="E189" s="2" t="s">
        <v>12</v>
      </c>
      <c r="F189" s="2" t="n">
        <v>2000</v>
      </c>
      <c r="G189" s="2" t="n">
        <v>0</v>
      </c>
      <c r="H189" s="2" t="n">
        <v>0</v>
      </c>
      <c r="J189" s="1"/>
      <c r="K189" s="1"/>
      <c r="L189" s="1"/>
      <c r="M189" s="1"/>
      <c r="N189" s="1"/>
      <c r="O189" s="1"/>
      <c r="W189" s="2" t="str">
        <f aca="false">IF(AND(C189=Agent!$A$1,D189=Agent!$D$1),ROW(),"")</f>
        <v/>
      </c>
      <c r="X189" s="2" t="str">
        <f aca="false">IF(C189=Agent!$A$1,ROW(),"")</f>
        <v/>
      </c>
      <c r="Z189" s="8" t="str">
        <f aca="true">IF(AND(INDIRECT("F2!I"&amp;MATCH(Sites!$J$1,F2!H$1:H$15,0),1)=E189,Sites!$J$2=A189),ROW(),"")</f>
        <v/>
      </c>
    </row>
    <row r="190" customFormat="false" ht="13.8" hidden="false" customHeight="false" outlineLevel="0" collapsed="false">
      <c r="A190" s="7" t="n">
        <v>43831</v>
      </c>
      <c r="B190" s="2" t="s">
        <v>544</v>
      </c>
      <c r="C190" s="2" t="s">
        <v>545</v>
      </c>
      <c r="D190" s="2" t="s">
        <v>546</v>
      </c>
      <c r="E190" s="2" t="s">
        <v>12</v>
      </c>
      <c r="F190" s="2" t="n">
        <v>2000</v>
      </c>
      <c r="G190" s="2" t="n">
        <v>8983</v>
      </c>
      <c r="H190" s="2" t="n">
        <v>0</v>
      </c>
      <c r="J190" s="1"/>
      <c r="K190" s="1"/>
      <c r="L190" s="1"/>
      <c r="M190" s="1"/>
      <c r="N190" s="1"/>
      <c r="O190" s="1"/>
      <c r="W190" s="2" t="str">
        <f aca="false">IF(AND(C190=Agent!$A$1,D190=Agent!$D$1),ROW(),"")</f>
        <v/>
      </c>
      <c r="X190" s="2" t="str">
        <f aca="false">IF(C190=Agent!$A$1,ROW(),"")</f>
        <v/>
      </c>
      <c r="Z190" s="8" t="str">
        <f aca="true">IF(AND(INDIRECT("F2!I"&amp;MATCH(Sites!$J$1,F2!H$1:H$15,0),1)=E190,Sites!$J$2=A190),ROW(),"")</f>
        <v/>
      </c>
    </row>
    <row r="191" customFormat="false" ht="13.8" hidden="false" customHeight="false" outlineLevel="0" collapsed="false">
      <c r="A191" s="7" t="n">
        <v>43831</v>
      </c>
      <c r="B191" s="2" t="s">
        <v>547</v>
      </c>
      <c r="C191" s="2" t="s">
        <v>548</v>
      </c>
      <c r="D191" s="2" t="s">
        <v>549</v>
      </c>
      <c r="E191" s="2" t="s">
        <v>12</v>
      </c>
      <c r="F191" s="2" t="n">
        <v>5000</v>
      </c>
      <c r="G191" s="2" t="n">
        <v>0</v>
      </c>
      <c r="H191" s="2" t="n">
        <v>0</v>
      </c>
      <c r="J191" s="1"/>
      <c r="K191" s="1"/>
      <c r="L191" s="1"/>
      <c r="M191" s="1"/>
      <c r="N191" s="1"/>
      <c r="O191" s="1"/>
      <c r="W191" s="2" t="str">
        <f aca="false">IF(AND(C191=Agent!$A$1,D191=Agent!$D$1),ROW(),"")</f>
        <v/>
      </c>
      <c r="X191" s="2" t="str">
        <f aca="false">IF(C191=Agent!$A$1,ROW(),"")</f>
        <v/>
      </c>
      <c r="Z191" s="8" t="str">
        <f aca="true">IF(AND(INDIRECT("F2!I"&amp;MATCH(Sites!$J$1,F2!H$1:H$15,0),1)=E191,Sites!$J$2=A191),ROW(),"")</f>
        <v/>
      </c>
    </row>
    <row r="192" customFormat="false" ht="13.8" hidden="false" customHeight="false" outlineLevel="0" collapsed="false">
      <c r="A192" s="7" t="n">
        <v>43831</v>
      </c>
      <c r="B192" s="2" t="s">
        <v>550</v>
      </c>
      <c r="C192" s="2" t="s">
        <v>551</v>
      </c>
      <c r="D192" s="2" t="s">
        <v>552</v>
      </c>
      <c r="E192" s="2" t="s">
        <v>12</v>
      </c>
      <c r="F192" s="2" t="n">
        <v>0</v>
      </c>
      <c r="G192" s="2" t="n">
        <v>4375</v>
      </c>
      <c r="H192" s="2" t="n">
        <v>0</v>
      </c>
      <c r="J192" s="1"/>
      <c r="K192" s="1"/>
      <c r="L192" s="1"/>
      <c r="M192" s="1"/>
      <c r="N192" s="1"/>
      <c r="O192" s="1"/>
      <c r="W192" s="2" t="str">
        <f aca="false">IF(AND(C192=Agent!$A$1,D192=Agent!$D$1),ROW(),"")</f>
        <v/>
      </c>
      <c r="X192" s="2" t="str">
        <f aca="false">IF(C192=Agent!$A$1,ROW(),"")</f>
        <v/>
      </c>
      <c r="Z192" s="8" t="str">
        <f aca="true">IF(AND(INDIRECT("F2!I"&amp;MATCH(Sites!$J$1,F2!H$1:H$15,0),1)=E192,Sites!$J$2=A192),ROW(),"")</f>
        <v/>
      </c>
    </row>
    <row r="193" customFormat="false" ht="13.8" hidden="false" customHeight="false" outlineLevel="0" collapsed="false">
      <c r="A193" s="7" t="n">
        <v>43831</v>
      </c>
      <c r="B193" s="2" t="s">
        <v>553</v>
      </c>
      <c r="C193" s="2" t="s">
        <v>554</v>
      </c>
      <c r="D193" s="2" t="s">
        <v>555</v>
      </c>
      <c r="E193" s="2" t="s">
        <v>12</v>
      </c>
      <c r="F193" s="2" t="n">
        <v>6000</v>
      </c>
      <c r="G193" s="2" t="n">
        <v>13750</v>
      </c>
      <c r="H193" s="2" t="n">
        <v>0</v>
      </c>
      <c r="J193" s="1"/>
      <c r="K193" s="1"/>
      <c r="L193" s="1"/>
      <c r="M193" s="1"/>
      <c r="N193" s="1"/>
      <c r="O193" s="1"/>
      <c r="W193" s="2" t="str">
        <f aca="false">IF(AND(C193=Agent!$A$1,D193=Agent!$D$1),ROW(),"")</f>
        <v/>
      </c>
      <c r="X193" s="2" t="str">
        <f aca="false">IF(C193=Agent!$A$1,ROW(),"")</f>
        <v/>
      </c>
      <c r="Z193" s="8" t="str">
        <f aca="true">IF(AND(INDIRECT("F2!I"&amp;MATCH(Sites!$J$1,F2!H$1:H$15,0),1)=E193,Sites!$J$2=A193),ROW(),"")</f>
        <v/>
      </c>
    </row>
    <row r="194" customFormat="false" ht="13.8" hidden="false" customHeight="false" outlineLevel="0" collapsed="false">
      <c r="A194" s="7" t="n">
        <v>43831</v>
      </c>
      <c r="B194" s="2" t="s">
        <v>556</v>
      </c>
      <c r="C194" s="2" t="s">
        <v>557</v>
      </c>
      <c r="D194" s="2" t="s">
        <v>558</v>
      </c>
      <c r="E194" s="2" t="s">
        <v>12</v>
      </c>
      <c r="F194" s="2" t="n">
        <v>10000</v>
      </c>
      <c r="G194" s="2" t="n">
        <v>0</v>
      </c>
      <c r="H194" s="2" t="n">
        <v>0</v>
      </c>
      <c r="J194" s="1"/>
      <c r="K194" s="1"/>
      <c r="L194" s="1"/>
      <c r="M194" s="1"/>
      <c r="N194" s="1"/>
      <c r="O194" s="1"/>
      <c r="W194" s="2" t="str">
        <f aca="false">IF(AND(C194=Agent!$A$1,D194=Agent!$D$1),ROW(),"")</f>
        <v/>
      </c>
      <c r="X194" s="2" t="str">
        <f aca="false">IF(C194=Agent!$A$1,ROW(),"")</f>
        <v/>
      </c>
      <c r="Z194" s="8" t="str">
        <f aca="true">IF(AND(INDIRECT("F2!I"&amp;MATCH(Sites!$J$1,F2!H$1:H$15,0),1)=E194,Sites!$J$2=A194),ROW(),"")</f>
        <v/>
      </c>
    </row>
    <row r="195" customFormat="false" ht="13.8" hidden="false" customHeight="false" outlineLevel="0" collapsed="false">
      <c r="A195" s="7" t="n">
        <v>43831</v>
      </c>
      <c r="B195" s="2" t="s">
        <v>559</v>
      </c>
      <c r="C195" s="2" t="s">
        <v>560</v>
      </c>
      <c r="D195" s="2" t="s">
        <v>151</v>
      </c>
      <c r="E195" s="2" t="s">
        <v>12</v>
      </c>
      <c r="F195" s="2" t="n">
        <v>5000</v>
      </c>
      <c r="G195" s="2" t="n">
        <v>9247</v>
      </c>
      <c r="H195" s="2" t="n">
        <v>0</v>
      </c>
      <c r="J195" s="1"/>
      <c r="K195" s="1"/>
      <c r="L195" s="1"/>
      <c r="M195" s="1"/>
      <c r="N195" s="1"/>
      <c r="O195" s="1"/>
      <c r="W195" s="2" t="str">
        <f aca="false">IF(AND(C195=Agent!$A$1,D195=Agent!$D$1),ROW(),"")</f>
        <v/>
      </c>
      <c r="X195" s="2" t="str">
        <f aca="false">IF(C195=Agent!$A$1,ROW(),"")</f>
        <v/>
      </c>
      <c r="Z195" s="8" t="str">
        <f aca="true">IF(AND(INDIRECT("F2!I"&amp;MATCH(Sites!$J$1,F2!H$1:H$15,0),1)=E195,Sites!$J$2=A195),ROW(),"")</f>
        <v/>
      </c>
    </row>
    <row r="196" customFormat="false" ht="13.8" hidden="false" customHeight="false" outlineLevel="0" collapsed="false">
      <c r="A196" s="7" t="n">
        <v>43831</v>
      </c>
      <c r="B196" s="2" t="s">
        <v>561</v>
      </c>
      <c r="C196" s="2" t="s">
        <v>562</v>
      </c>
      <c r="D196" s="2" t="s">
        <v>563</v>
      </c>
      <c r="E196" s="2" t="s">
        <v>12</v>
      </c>
      <c r="F196" s="2" t="n">
        <v>25000</v>
      </c>
      <c r="G196" s="2" t="n">
        <v>22916</v>
      </c>
      <c r="H196" s="2" t="n">
        <v>0</v>
      </c>
      <c r="J196" s="1"/>
      <c r="K196" s="1"/>
      <c r="L196" s="1"/>
      <c r="M196" s="1"/>
      <c r="N196" s="1"/>
      <c r="O196" s="1"/>
      <c r="W196" s="2" t="str">
        <f aca="false">IF(AND(C196=Agent!$A$1,D196=Agent!$D$1),ROW(),"")</f>
        <v/>
      </c>
      <c r="X196" s="2" t="str">
        <f aca="false">IF(C196=Agent!$A$1,ROW(),"")</f>
        <v/>
      </c>
      <c r="Z196" s="8" t="str">
        <f aca="true">IF(AND(INDIRECT("F2!I"&amp;MATCH(Sites!$J$1,F2!H$1:H$15,0),1)=E196,Sites!$J$2=A196),ROW(),"")</f>
        <v/>
      </c>
    </row>
    <row r="197" customFormat="false" ht="13.8" hidden="false" customHeight="false" outlineLevel="0" collapsed="false">
      <c r="A197" s="7" t="n">
        <v>43831</v>
      </c>
      <c r="B197" s="2" t="s">
        <v>564</v>
      </c>
      <c r="C197" s="2" t="s">
        <v>565</v>
      </c>
      <c r="D197" s="2" t="s">
        <v>566</v>
      </c>
      <c r="E197" s="2" t="s">
        <v>12</v>
      </c>
      <c r="F197" s="2" t="n">
        <v>10000</v>
      </c>
      <c r="G197" s="2" t="n">
        <v>21875</v>
      </c>
      <c r="H197" s="2" t="n">
        <v>0</v>
      </c>
      <c r="J197" s="1"/>
      <c r="K197" s="1"/>
      <c r="L197" s="1"/>
      <c r="M197" s="1"/>
      <c r="N197" s="1"/>
      <c r="O197" s="1"/>
      <c r="W197" s="2" t="str">
        <f aca="false">IF(AND(C197=Agent!$A$1,D197=Agent!$D$1),ROW(),"")</f>
        <v/>
      </c>
      <c r="X197" s="2" t="str">
        <f aca="false">IF(C197=Agent!$A$1,ROW(),"")</f>
        <v/>
      </c>
      <c r="Z197" s="8" t="str">
        <f aca="true">IF(AND(INDIRECT("F2!I"&amp;MATCH(Sites!$J$1,F2!H$1:H$15,0),1)=E197,Sites!$J$2=A197),ROW(),"")</f>
        <v/>
      </c>
    </row>
    <row r="198" customFormat="false" ht="13.8" hidden="false" customHeight="false" outlineLevel="0" collapsed="false">
      <c r="A198" s="7" t="n">
        <v>43831</v>
      </c>
      <c r="B198" s="2" t="s">
        <v>567</v>
      </c>
      <c r="C198" s="2" t="s">
        <v>568</v>
      </c>
      <c r="D198" s="2" t="s">
        <v>170</v>
      </c>
      <c r="E198" s="2" t="s">
        <v>12</v>
      </c>
      <c r="F198" s="2" t="n">
        <v>5000</v>
      </c>
      <c r="G198" s="2" t="n">
        <v>0</v>
      </c>
      <c r="H198" s="2" t="n">
        <v>0</v>
      </c>
      <c r="J198" s="1"/>
      <c r="K198" s="1"/>
      <c r="L198" s="1"/>
      <c r="M198" s="1"/>
      <c r="N198" s="1"/>
      <c r="O198" s="1"/>
      <c r="W198" s="2" t="str">
        <f aca="false">IF(AND(C198=Agent!$A$1,D198=Agent!$D$1),ROW(),"")</f>
        <v/>
      </c>
      <c r="X198" s="2" t="str">
        <f aca="false">IF(C198=Agent!$A$1,ROW(),"")</f>
        <v/>
      </c>
      <c r="Z198" s="8" t="str">
        <f aca="true">IF(AND(INDIRECT("F2!I"&amp;MATCH(Sites!$J$1,F2!H$1:H$15,0),1)=E198,Sites!$J$2=A198),ROW(),"")</f>
        <v/>
      </c>
    </row>
    <row r="199" customFormat="false" ht="13.8" hidden="false" customHeight="false" outlineLevel="0" collapsed="false">
      <c r="A199" s="7" t="n">
        <v>43831</v>
      </c>
      <c r="B199" s="2" t="s">
        <v>569</v>
      </c>
      <c r="C199" s="2" t="s">
        <v>570</v>
      </c>
      <c r="D199" s="2" t="s">
        <v>571</v>
      </c>
      <c r="E199" s="2" t="s">
        <v>12</v>
      </c>
      <c r="F199" s="2" t="n">
        <v>3000</v>
      </c>
      <c r="G199" s="2" t="n">
        <v>0</v>
      </c>
      <c r="H199" s="2" t="n">
        <v>0</v>
      </c>
      <c r="J199" s="1"/>
      <c r="K199" s="1"/>
      <c r="L199" s="1"/>
      <c r="M199" s="1"/>
      <c r="N199" s="1"/>
      <c r="O199" s="1"/>
      <c r="W199" s="2" t="str">
        <f aca="false">IF(AND(C199=Agent!$A$1,D199=Agent!$D$1),ROW(),"")</f>
        <v/>
      </c>
      <c r="X199" s="2" t="str">
        <f aca="false">IF(C199=Agent!$A$1,ROW(),"")</f>
        <v/>
      </c>
      <c r="Z199" s="8" t="str">
        <f aca="true">IF(AND(INDIRECT("F2!I"&amp;MATCH(Sites!$J$1,F2!H$1:H$15,0),1)=E199,Sites!$J$2=A199),ROW(),"")</f>
        <v/>
      </c>
    </row>
    <row r="200" customFormat="false" ht="13.8" hidden="false" customHeight="false" outlineLevel="0" collapsed="false">
      <c r="A200" s="7" t="n">
        <v>43831</v>
      </c>
      <c r="B200" s="2" t="s">
        <v>572</v>
      </c>
      <c r="C200" s="2" t="s">
        <v>573</v>
      </c>
      <c r="D200" s="2" t="s">
        <v>574</v>
      </c>
      <c r="E200" s="2" t="s">
        <v>12</v>
      </c>
      <c r="F200" s="2" t="n">
        <v>3000</v>
      </c>
      <c r="G200" s="2" t="n">
        <v>0</v>
      </c>
      <c r="H200" s="2" t="n">
        <v>0</v>
      </c>
      <c r="J200" s="1"/>
      <c r="K200" s="1"/>
      <c r="L200" s="1"/>
      <c r="M200" s="1"/>
      <c r="N200" s="1"/>
      <c r="O200" s="1"/>
      <c r="W200" s="2" t="str">
        <f aca="false">IF(AND(C200=Agent!$A$1,D200=Agent!$D$1),ROW(),"")</f>
        <v/>
      </c>
      <c r="X200" s="2" t="str">
        <f aca="false">IF(C200=Agent!$A$1,ROW(),"")</f>
        <v/>
      </c>
      <c r="Z200" s="8" t="str">
        <f aca="true">IF(AND(INDIRECT("F2!I"&amp;MATCH(Sites!$J$1,F2!H$1:H$15,0),1)=E200,Sites!$J$2=A200),ROW(),"")</f>
        <v/>
      </c>
    </row>
    <row r="201" customFormat="false" ht="13.8" hidden="false" customHeight="false" outlineLevel="0" collapsed="false">
      <c r="A201" s="7" t="n">
        <v>43831</v>
      </c>
      <c r="B201" s="2" t="s">
        <v>575</v>
      </c>
      <c r="C201" s="2" t="s">
        <v>576</v>
      </c>
      <c r="D201" s="2" t="s">
        <v>577</v>
      </c>
      <c r="E201" s="2" t="s">
        <v>12</v>
      </c>
      <c r="F201" s="2" t="n">
        <v>0</v>
      </c>
      <c r="G201" s="2" t="n">
        <v>10625</v>
      </c>
      <c r="H201" s="2" t="n">
        <v>0</v>
      </c>
      <c r="J201" s="1"/>
      <c r="K201" s="1"/>
      <c r="L201" s="1"/>
      <c r="M201" s="1"/>
      <c r="N201" s="1"/>
      <c r="O201" s="1"/>
      <c r="W201" s="2" t="str">
        <f aca="false">IF(AND(C201=Agent!$A$1,D201=Agent!$D$1),ROW(),"")</f>
        <v/>
      </c>
      <c r="X201" s="2" t="str">
        <f aca="false">IF(C201=Agent!$A$1,ROW(),"")</f>
        <v/>
      </c>
      <c r="Z201" s="8" t="str">
        <f aca="true">IF(AND(INDIRECT("F2!I"&amp;MATCH(Sites!$J$1,F2!H$1:H$15,0),1)=E201,Sites!$J$2=A201),ROW(),"")</f>
        <v/>
      </c>
    </row>
    <row r="202" customFormat="false" ht="13.8" hidden="false" customHeight="false" outlineLevel="0" collapsed="false">
      <c r="A202" s="7" t="n">
        <v>43831</v>
      </c>
      <c r="B202" s="2" t="s">
        <v>578</v>
      </c>
      <c r="C202" s="2" t="s">
        <v>579</v>
      </c>
      <c r="D202" s="2" t="s">
        <v>107</v>
      </c>
      <c r="E202" s="2" t="s">
        <v>12</v>
      </c>
      <c r="F202" s="2" t="n">
        <v>10000</v>
      </c>
      <c r="G202" s="2" t="n">
        <v>0</v>
      </c>
      <c r="H202" s="2" t="n">
        <v>0</v>
      </c>
      <c r="J202" s="1"/>
      <c r="K202" s="1"/>
      <c r="L202" s="1"/>
      <c r="M202" s="1"/>
      <c r="N202" s="1"/>
      <c r="O202" s="1"/>
      <c r="W202" s="2" t="str">
        <f aca="false">IF(AND(C202=Agent!$A$1,D202=Agent!$D$1),ROW(),"")</f>
        <v/>
      </c>
      <c r="X202" s="2" t="str">
        <f aca="false">IF(C202=Agent!$A$1,ROW(),"")</f>
        <v/>
      </c>
      <c r="Z202" s="8" t="str">
        <f aca="true">IF(AND(INDIRECT("F2!I"&amp;MATCH(Sites!$J$1,F2!H$1:H$15,0),1)=E202,Sites!$J$2=A202),ROW(),"")</f>
        <v/>
      </c>
    </row>
    <row r="203" customFormat="false" ht="13.8" hidden="false" customHeight="false" outlineLevel="0" collapsed="false">
      <c r="A203" s="7" t="n">
        <v>43831</v>
      </c>
      <c r="B203" s="2" t="s">
        <v>580</v>
      </c>
      <c r="C203" s="2" t="s">
        <v>581</v>
      </c>
      <c r="D203" s="2" t="s">
        <v>582</v>
      </c>
      <c r="E203" s="2" t="s">
        <v>12</v>
      </c>
      <c r="F203" s="2" t="n">
        <v>7000</v>
      </c>
      <c r="G203" s="2" t="n">
        <v>0</v>
      </c>
      <c r="H203" s="2" t="n">
        <v>0</v>
      </c>
      <c r="J203" s="1"/>
      <c r="K203" s="1"/>
      <c r="L203" s="1"/>
      <c r="M203" s="1"/>
      <c r="N203" s="1"/>
      <c r="O203" s="1"/>
      <c r="W203" s="2" t="str">
        <f aca="false">IF(AND(C203=Agent!$A$1,D203=Agent!$D$1),ROW(),"")</f>
        <v/>
      </c>
      <c r="X203" s="2" t="str">
        <f aca="false">IF(C203=Agent!$A$1,ROW(),"")</f>
        <v/>
      </c>
      <c r="Z203" s="8" t="str">
        <f aca="true">IF(AND(INDIRECT("F2!I"&amp;MATCH(Sites!$J$1,F2!H$1:H$15,0),1)=E203,Sites!$J$2=A203),ROW(),"")</f>
        <v/>
      </c>
    </row>
    <row r="204" customFormat="false" ht="13.8" hidden="false" customHeight="false" outlineLevel="0" collapsed="false">
      <c r="A204" s="7" t="n">
        <v>43831</v>
      </c>
      <c r="B204" s="2" t="s">
        <v>583</v>
      </c>
      <c r="C204" s="2" t="s">
        <v>584</v>
      </c>
      <c r="D204" s="2" t="s">
        <v>549</v>
      </c>
      <c r="E204" s="2" t="s">
        <v>12</v>
      </c>
      <c r="F204" s="2" t="n">
        <v>2000</v>
      </c>
      <c r="G204" s="2" t="n">
        <v>0</v>
      </c>
      <c r="H204" s="2" t="n">
        <v>0</v>
      </c>
      <c r="J204" s="1"/>
      <c r="K204" s="1"/>
      <c r="L204" s="1"/>
      <c r="M204" s="1"/>
      <c r="N204" s="1"/>
      <c r="O204" s="1"/>
      <c r="W204" s="2" t="str">
        <f aca="false">IF(AND(C204=Agent!$A$1,D204=Agent!$D$1),ROW(),"")</f>
        <v/>
      </c>
      <c r="X204" s="2" t="str">
        <f aca="false">IF(C204=Agent!$A$1,ROW(),"")</f>
        <v/>
      </c>
      <c r="Z204" s="8" t="str">
        <f aca="true">IF(AND(INDIRECT("F2!I"&amp;MATCH(Sites!$J$1,F2!H$1:H$15,0),1)=E204,Sites!$J$2=A204),ROW(),"")</f>
        <v/>
      </c>
    </row>
    <row r="205" customFormat="false" ht="13.8" hidden="false" customHeight="false" outlineLevel="0" collapsed="false">
      <c r="A205" s="7" t="n">
        <v>43831</v>
      </c>
      <c r="B205" s="2" t="s">
        <v>585</v>
      </c>
      <c r="C205" s="2" t="s">
        <v>586</v>
      </c>
      <c r="D205" s="2" t="s">
        <v>587</v>
      </c>
      <c r="E205" s="2" t="s">
        <v>12</v>
      </c>
      <c r="F205" s="2" t="n">
        <v>2000</v>
      </c>
      <c r="G205" s="2" t="n">
        <v>0</v>
      </c>
      <c r="H205" s="2" t="n">
        <v>0</v>
      </c>
      <c r="J205" s="1"/>
      <c r="K205" s="1"/>
      <c r="L205" s="1"/>
      <c r="M205" s="1"/>
      <c r="N205" s="1"/>
      <c r="O205" s="1"/>
      <c r="W205" s="2" t="str">
        <f aca="false">IF(AND(C205=Agent!$A$1,D205=Agent!$D$1),ROW(),"")</f>
        <v/>
      </c>
      <c r="X205" s="2" t="str">
        <f aca="false">IF(C205=Agent!$A$1,ROW(),"")</f>
        <v/>
      </c>
      <c r="Z205" s="8" t="str">
        <f aca="true">IF(AND(INDIRECT("F2!I"&amp;MATCH(Sites!$J$1,F2!H$1:H$15,0),1)=E205,Sites!$J$2=A205),ROW(),"")</f>
        <v/>
      </c>
    </row>
    <row r="206" customFormat="false" ht="13.8" hidden="false" customHeight="false" outlineLevel="0" collapsed="false">
      <c r="A206" s="7" t="n">
        <v>43831</v>
      </c>
      <c r="B206" s="2" t="s">
        <v>588</v>
      </c>
      <c r="C206" s="2" t="s">
        <v>589</v>
      </c>
      <c r="D206" s="2" t="s">
        <v>590</v>
      </c>
      <c r="E206" s="2" t="s">
        <v>12</v>
      </c>
      <c r="F206" s="2" t="n">
        <v>0</v>
      </c>
      <c r="G206" s="2" t="n">
        <v>9446</v>
      </c>
      <c r="H206" s="2" t="n">
        <v>0</v>
      </c>
      <c r="J206" s="1"/>
      <c r="K206" s="1"/>
      <c r="L206" s="1"/>
      <c r="M206" s="1"/>
      <c r="N206" s="1"/>
      <c r="O206" s="1"/>
      <c r="W206" s="2" t="str">
        <f aca="false">IF(AND(C206=Agent!$A$1,D206=Agent!$D$1),ROW(),"")</f>
        <v/>
      </c>
      <c r="X206" s="2" t="str">
        <f aca="false">IF(C206=Agent!$A$1,ROW(),"")</f>
        <v/>
      </c>
      <c r="Z206" s="8" t="str">
        <f aca="true">IF(AND(INDIRECT("F2!I"&amp;MATCH(Sites!$J$1,F2!H$1:H$15,0),1)=E206,Sites!$J$2=A206),ROW(),"")</f>
        <v/>
      </c>
    </row>
    <row r="207" customFormat="false" ht="13.8" hidden="false" customHeight="false" outlineLevel="0" collapsed="false">
      <c r="A207" s="7" t="n">
        <v>43831</v>
      </c>
      <c r="B207" s="2" t="s">
        <v>591</v>
      </c>
      <c r="C207" s="2" t="s">
        <v>592</v>
      </c>
      <c r="D207" s="2" t="s">
        <v>593</v>
      </c>
      <c r="E207" s="2" t="s">
        <v>12</v>
      </c>
      <c r="F207" s="2" t="n">
        <v>0</v>
      </c>
      <c r="G207" s="2" t="n">
        <v>10600</v>
      </c>
      <c r="H207" s="2" t="n">
        <v>0</v>
      </c>
      <c r="J207" s="1"/>
      <c r="K207" s="1"/>
      <c r="L207" s="1"/>
      <c r="M207" s="1"/>
      <c r="N207" s="1"/>
      <c r="O207" s="1"/>
      <c r="W207" s="2" t="str">
        <f aca="false">IF(AND(C207=Agent!$A$1,D207=Agent!$D$1),ROW(),"")</f>
        <v/>
      </c>
      <c r="X207" s="2" t="str">
        <f aca="false">IF(C207=Agent!$A$1,ROW(),"")</f>
        <v/>
      </c>
      <c r="Z207" s="8" t="str">
        <f aca="true">IF(AND(INDIRECT("F2!I"&amp;MATCH(Sites!$J$1,F2!H$1:H$15,0),1)=E207,Sites!$J$2=A207),ROW(),"")</f>
        <v/>
      </c>
    </row>
    <row r="208" customFormat="false" ht="13.8" hidden="false" customHeight="false" outlineLevel="0" collapsed="false">
      <c r="A208" s="7" t="n">
        <v>43831</v>
      </c>
      <c r="B208" s="2" t="s">
        <v>594</v>
      </c>
      <c r="C208" s="2" t="s">
        <v>595</v>
      </c>
      <c r="D208" s="2" t="s">
        <v>596</v>
      </c>
      <c r="E208" s="2" t="s">
        <v>12</v>
      </c>
      <c r="F208" s="2" t="n">
        <v>0</v>
      </c>
      <c r="G208" s="2" t="n">
        <v>8300</v>
      </c>
      <c r="H208" s="2" t="n">
        <v>0</v>
      </c>
      <c r="J208" s="1"/>
      <c r="K208" s="1"/>
      <c r="L208" s="1"/>
      <c r="M208" s="1"/>
      <c r="N208" s="1"/>
      <c r="O208" s="1"/>
      <c r="W208" s="2" t="str">
        <f aca="false">IF(AND(C208=Agent!$A$1,D208=Agent!$D$1),ROW(),"")</f>
        <v/>
      </c>
      <c r="X208" s="2" t="str">
        <f aca="false">IF(C208=Agent!$A$1,ROW(),"")</f>
        <v/>
      </c>
      <c r="Z208" s="8" t="str">
        <f aca="true">IF(AND(INDIRECT("F2!I"&amp;MATCH(Sites!$J$1,F2!H$1:H$15,0),1)=E208,Sites!$J$2=A208),ROW(),"")</f>
        <v/>
      </c>
    </row>
    <row r="209" customFormat="false" ht="13.8" hidden="false" customHeight="false" outlineLevel="0" collapsed="false">
      <c r="A209" s="7" t="n">
        <v>43831</v>
      </c>
      <c r="B209" s="2" t="s">
        <v>597</v>
      </c>
      <c r="C209" s="2" t="s">
        <v>598</v>
      </c>
      <c r="D209" s="2" t="s">
        <v>59</v>
      </c>
      <c r="E209" s="2" t="s">
        <v>12</v>
      </c>
      <c r="F209" s="2" t="n">
        <v>5000</v>
      </c>
      <c r="G209" s="2" t="n">
        <v>0</v>
      </c>
      <c r="H209" s="2" t="n">
        <v>0</v>
      </c>
      <c r="J209" s="1"/>
      <c r="K209" s="1"/>
      <c r="L209" s="1"/>
      <c r="M209" s="1"/>
      <c r="N209" s="1"/>
      <c r="O209" s="1"/>
      <c r="W209" s="2" t="str">
        <f aca="false">IF(AND(C209=Agent!$A$1,D209=Agent!$D$1),ROW(),"")</f>
        <v/>
      </c>
      <c r="X209" s="2" t="str">
        <f aca="false">IF(C209=Agent!$A$1,ROW(),"")</f>
        <v/>
      </c>
      <c r="Z209" s="8" t="str">
        <f aca="true">IF(AND(INDIRECT("F2!I"&amp;MATCH(Sites!$J$1,F2!H$1:H$15,0),1)=E209,Sites!$J$2=A209),ROW(),"")</f>
        <v/>
      </c>
    </row>
    <row r="210" customFormat="false" ht="13.8" hidden="false" customHeight="false" outlineLevel="0" collapsed="false">
      <c r="A210" s="7" t="n">
        <v>43831</v>
      </c>
      <c r="B210" s="2" t="s">
        <v>599</v>
      </c>
      <c r="C210" s="2" t="s">
        <v>600</v>
      </c>
      <c r="D210" s="2" t="s">
        <v>601</v>
      </c>
      <c r="E210" s="2" t="s">
        <v>12</v>
      </c>
      <c r="F210" s="2" t="n">
        <v>2000</v>
      </c>
      <c r="G210" s="2" t="n">
        <v>0</v>
      </c>
      <c r="H210" s="2" t="n">
        <v>0</v>
      </c>
      <c r="J210" s="1"/>
      <c r="K210" s="1"/>
      <c r="L210" s="1"/>
      <c r="M210" s="1"/>
      <c r="N210" s="1"/>
      <c r="O210" s="1"/>
      <c r="W210" s="2" t="str">
        <f aca="false">IF(AND(C210=Agent!$A$1,D210=Agent!$D$1),ROW(),"")</f>
        <v/>
      </c>
      <c r="X210" s="2" t="str">
        <f aca="false">IF(C210=Agent!$A$1,ROW(),"")</f>
        <v/>
      </c>
      <c r="Z210" s="8" t="str">
        <f aca="true">IF(AND(INDIRECT("F2!I"&amp;MATCH(Sites!$J$1,F2!H$1:H$15,0),1)=E210,Sites!$J$2=A210),ROW(),"")</f>
        <v/>
      </c>
    </row>
    <row r="211" customFormat="false" ht="13.8" hidden="false" customHeight="false" outlineLevel="0" collapsed="false">
      <c r="A211" s="7" t="n">
        <v>43831</v>
      </c>
      <c r="B211" s="2" t="s">
        <v>602</v>
      </c>
      <c r="C211" s="2" t="s">
        <v>603</v>
      </c>
      <c r="D211" s="2" t="s">
        <v>44</v>
      </c>
      <c r="E211" s="2" t="s">
        <v>12</v>
      </c>
      <c r="F211" s="2" t="n">
        <v>10000</v>
      </c>
      <c r="G211" s="2" t="n">
        <v>18334</v>
      </c>
      <c r="H211" s="2" t="n">
        <v>0</v>
      </c>
      <c r="J211" s="1"/>
      <c r="K211" s="1"/>
      <c r="L211" s="1"/>
      <c r="M211" s="1"/>
      <c r="N211" s="1"/>
      <c r="O211" s="1"/>
      <c r="W211" s="2" t="str">
        <f aca="false">IF(AND(C211=Agent!$A$1,D211=Agent!$D$1),ROW(),"")</f>
        <v/>
      </c>
      <c r="X211" s="2" t="str">
        <f aca="false">IF(C211=Agent!$A$1,ROW(),"")</f>
        <v/>
      </c>
      <c r="Z211" s="8" t="str">
        <f aca="true">IF(AND(INDIRECT("F2!I"&amp;MATCH(Sites!$J$1,F2!H$1:H$15,0),1)=E211,Sites!$J$2=A211),ROW(),"")</f>
        <v/>
      </c>
    </row>
    <row r="212" customFormat="false" ht="13.8" hidden="false" customHeight="false" outlineLevel="0" collapsed="false">
      <c r="A212" s="7" t="n">
        <v>43831</v>
      </c>
      <c r="B212" s="2" t="s">
        <v>604</v>
      </c>
      <c r="C212" s="2" t="s">
        <v>605</v>
      </c>
      <c r="D212" s="2" t="s">
        <v>606</v>
      </c>
      <c r="E212" s="2" t="s">
        <v>12</v>
      </c>
      <c r="F212" s="2" t="n">
        <v>5000</v>
      </c>
      <c r="G212" s="2" t="n">
        <v>10750</v>
      </c>
      <c r="H212" s="2" t="n">
        <v>0</v>
      </c>
      <c r="J212" s="1"/>
      <c r="K212" s="1"/>
      <c r="L212" s="1"/>
      <c r="M212" s="1"/>
      <c r="N212" s="1"/>
      <c r="O212" s="1"/>
      <c r="W212" s="2" t="str">
        <f aca="false">IF(AND(C212=Agent!$A$1,D212=Agent!$D$1),ROW(),"")</f>
        <v/>
      </c>
      <c r="X212" s="2" t="str">
        <f aca="false">IF(C212=Agent!$A$1,ROW(),"")</f>
        <v/>
      </c>
      <c r="Z212" s="8" t="str">
        <f aca="true">IF(AND(INDIRECT("F2!I"&amp;MATCH(Sites!$J$1,F2!H$1:H$15,0),1)=E212,Sites!$J$2=A212),ROW(),"")</f>
        <v/>
      </c>
    </row>
    <row r="213" customFormat="false" ht="13.8" hidden="false" customHeight="false" outlineLevel="0" collapsed="false">
      <c r="A213" s="7" t="n">
        <v>43831</v>
      </c>
      <c r="B213" s="2" t="s">
        <v>607</v>
      </c>
      <c r="C213" s="2" t="s">
        <v>608</v>
      </c>
      <c r="D213" s="2" t="s">
        <v>402</v>
      </c>
      <c r="E213" s="2" t="s">
        <v>12</v>
      </c>
      <c r="F213" s="2" t="n">
        <v>5000</v>
      </c>
      <c r="G213" s="2" t="n">
        <v>0</v>
      </c>
      <c r="H213" s="2" t="n">
        <v>0</v>
      </c>
      <c r="J213" s="1"/>
      <c r="K213" s="1"/>
      <c r="L213" s="1"/>
      <c r="M213" s="1"/>
      <c r="N213" s="1"/>
      <c r="O213" s="1"/>
      <c r="W213" s="2" t="str">
        <f aca="false">IF(AND(C213=Agent!$A$1,D213=Agent!$D$1),ROW(),"")</f>
        <v/>
      </c>
      <c r="X213" s="2" t="str">
        <f aca="false">IF(C213=Agent!$A$1,ROW(),"")</f>
        <v/>
      </c>
      <c r="Z213" s="8" t="str">
        <f aca="true">IF(AND(INDIRECT("F2!I"&amp;MATCH(Sites!$J$1,F2!H$1:H$15,0),1)=E213,Sites!$J$2=A213),ROW(),"")</f>
        <v/>
      </c>
    </row>
    <row r="214" customFormat="false" ht="13.8" hidden="false" customHeight="false" outlineLevel="0" collapsed="false">
      <c r="A214" s="7" t="n">
        <v>43831</v>
      </c>
      <c r="B214" s="2" t="s">
        <v>609</v>
      </c>
      <c r="C214" s="2" t="s">
        <v>610</v>
      </c>
      <c r="D214" s="2" t="s">
        <v>611</v>
      </c>
      <c r="E214" s="2" t="s">
        <v>12</v>
      </c>
      <c r="F214" s="2" t="n">
        <v>5000</v>
      </c>
      <c r="G214" s="2" t="n">
        <v>0</v>
      </c>
      <c r="H214" s="2" t="n">
        <v>0</v>
      </c>
      <c r="J214" s="1"/>
      <c r="K214" s="1"/>
      <c r="L214" s="1"/>
      <c r="M214" s="1"/>
      <c r="N214" s="1"/>
      <c r="O214" s="1"/>
      <c r="W214" s="2" t="str">
        <f aca="false">IF(AND(C214=Agent!$A$1,D214=Agent!$D$1),ROW(),"")</f>
        <v/>
      </c>
      <c r="X214" s="2" t="str">
        <f aca="false">IF(C214=Agent!$A$1,ROW(),"")</f>
        <v/>
      </c>
      <c r="Z214" s="8" t="str">
        <f aca="true">IF(AND(INDIRECT("F2!I"&amp;MATCH(Sites!$J$1,F2!H$1:H$15,0),1)=E214,Sites!$J$2=A214),ROW(),"")</f>
        <v/>
      </c>
    </row>
    <row r="215" customFormat="false" ht="13.8" hidden="false" customHeight="false" outlineLevel="0" collapsed="false">
      <c r="A215" s="7" t="n">
        <v>43831</v>
      </c>
      <c r="B215" s="2" t="s">
        <v>612</v>
      </c>
      <c r="C215" s="2" t="s">
        <v>613</v>
      </c>
      <c r="D215" s="2" t="s">
        <v>614</v>
      </c>
      <c r="E215" s="2" t="s">
        <v>12</v>
      </c>
      <c r="F215" s="2" t="n">
        <v>2000</v>
      </c>
      <c r="G215" s="2" t="n">
        <v>11169</v>
      </c>
      <c r="H215" s="2" t="n">
        <v>0</v>
      </c>
      <c r="J215" s="1"/>
      <c r="K215" s="1"/>
      <c r="L215" s="1"/>
      <c r="M215" s="1"/>
      <c r="N215" s="1"/>
      <c r="O215" s="1"/>
      <c r="W215" s="2" t="str">
        <f aca="false">IF(AND(C215=Agent!$A$1,D215=Agent!$D$1),ROW(),"")</f>
        <v/>
      </c>
      <c r="X215" s="2" t="str">
        <f aca="false">IF(C215=Agent!$A$1,ROW(),"")</f>
        <v/>
      </c>
      <c r="Z215" s="8" t="str">
        <f aca="true">IF(AND(INDIRECT("F2!I"&amp;MATCH(Sites!$J$1,F2!H$1:H$15,0),1)=E215,Sites!$J$2=A215),ROW(),"")</f>
        <v/>
      </c>
    </row>
    <row r="216" customFormat="false" ht="13.8" hidden="false" customHeight="false" outlineLevel="0" collapsed="false">
      <c r="A216" s="7" t="n">
        <v>43831</v>
      </c>
      <c r="B216" s="2" t="s">
        <v>615</v>
      </c>
      <c r="C216" s="2" t="s">
        <v>616</v>
      </c>
      <c r="D216" s="2" t="s">
        <v>617</v>
      </c>
      <c r="E216" s="2" t="s">
        <v>12</v>
      </c>
      <c r="F216" s="2" t="n">
        <v>2000</v>
      </c>
      <c r="G216" s="2" t="n">
        <v>0</v>
      </c>
      <c r="H216" s="2" t="n">
        <v>0</v>
      </c>
      <c r="J216" s="1"/>
      <c r="K216" s="1"/>
      <c r="L216" s="1"/>
      <c r="M216" s="1"/>
      <c r="N216" s="1"/>
      <c r="O216" s="1"/>
      <c r="W216" s="2" t="str">
        <f aca="false">IF(AND(C216=Agent!$A$1,D216=Agent!$D$1),ROW(),"")</f>
        <v/>
      </c>
      <c r="X216" s="2" t="str">
        <f aca="false">IF(C216=Agent!$A$1,ROW(),"")</f>
        <v/>
      </c>
      <c r="Z216" s="8" t="str">
        <f aca="true">IF(AND(INDIRECT("F2!I"&amp;MATCH(Sites!$J$1,F2!H$1:H$15,0),1)=E216,Sites!$J$2=A216),ROW(),"")</f>
        <v/>
      </c>
    </row>
    <row r="217" customFormat="false" ht="13.8" hidden="false" customHeight="false" outlineLevel="0" collapsed="false">
      <c r="A217" s="7" t="n">
        <v>43831</v>
      </c>
      <c r="B217" s="2" t="s">
        <v>618</v>
      </c>
      <c r="C217" s="2" t="s">
        <v>619</v>
      </c>
      <c r="D217" s="2" t="s">
        <v>50</v>
      </c>
      <c r="E217" s="2" t="s">
        <v>12</v>
      </c>
      <c r="F217" s="2" t="n">
        <v>5000</v>
      </c>
      <c r="G217" s="2" t="n">
        <v>0</v>
      </c>
      <c r="H217" s="2" t="n">
        <v>0</v>
      </c>
      <c r="J217" s="1"/>
      <c r="K217" s="1"/>
      <c r="L217" s="1"/>
      <c r="M217" s="1"/>
      <c r="N217" s="1"/>
      <c r="O217" s="1"/>
      <c r="W217" s="2" t="str">
        <f aca="false">IF(AND(C217=Agent!$A$1,D217=Agent!$D$1),ROW(),"")</f>
        <v/>
      </c>
      <c r="X217" s="2" t="str">
        <f aca="false">IF(C217=Agent!$A$1,ROW(),"")</f>
        <v/>
      </c>
      <c r="Z217" s="8" t="str">
        <f aca="true">IF(AND(INDIRECT("F2!I"&amp;MATCH(Sites!$J$1,F2!H$1:H$15,0),1)=E217,Sites!$J$2=A217),ROW(),"")</f>
        <v/>
      </c>
    </row>
    <row r="218" customFormat="false" ht="13.8" hidden="false" customHeight="false" outlineLevel="0" collapsed="false">
      <c r="A218" s="7" t="n">
        <v>43831</v>
      </c>
      <c r="B218" s="2" t="s">
        <v>620</v>
      </c>
      <c r="C218" s="2" t="s">
        <v>621</v>
      </c>
      <c r="D218" s="2" t="s">
        <v>622</v>
      </c>
      <c r="E218" s="2" t="s">
        <v>12</v>
      </c>
      <c r="F218" s="2" t="n">
        <v>2000</v>
      </c>
      <c r="G218" s="2" t="n">
        <v>10711</v>
      </c>
      <c r="H218" s="2" t="n">
        <v>0</v>
      </c>
      <c r="J218" s="1"/>
      <c r="K218" s="1"/>
      <c r="L218" s="1"/>
      <c r="M218" s="1"/>
      <c r="N218" s="1"/>
      <c r="O218" s="1"/>
      <c r="W218" s="2" t="str">
        <f aca="false">IF(AND(C218=Agent!$A$1,D218=Agent!$D$1),ROW(),"")</f>
        <v/>
      </c>
      <c r="X218" s="2" t="str">
        <f aca="false">IF(C218=Agent!$A$1,ROW(),"")</f>
        <v/>
      </c>
      <c r="Z218" s="8" t="str">
        <f aca="true">IF(AND(INDIRECT("F2!I"&amp;MATCH(Sites!$J$1,F2!H$1:H$15,0),1)=E218,Sites!$J$2=A218),ROW(),"")</f>
        <v/>
      </c>
    </row>
    <row r="219" customFormat="false" ht="13.8" hidden="false" customHeight="false" outlineLevel="0" collapsed="false">
      <c r="A219" s="7" t="n">
        <v>43831</v>
      </c>
      <c r="B219" s="2" t="s">
        <v>623</v>
      </c>
      <c r="C219" s="2" t="s">
        <v>624</v>
      </c>
      <c r="D219" s="2" t="s">
        <v>119</v>
      </c>
      <c r="E219" s="2" t="s">
        <v>12</v>
      </c>
      <c r="F219" s="2" t="n">
        <v>10000</v>
      </c>
      <c r="G219" s="2" t="n">
        <v>18813</v>
      </c>
      <c r="H219" s="2" t="n">
        <v>0</v>
      </c>
      <c r="J219" s="1"/>
      <c r="K219" s="1"/>
      <c r="L219" s="1"/>
      <c r="M219" s="1"/>
      <c r="N219" s="1"/>
      <c r="O219" s="1"/>
      <c r="W219" s="2" t="str">
        <f aca="false">IF(AND(C219=Agent!$A$1,D219=Agent!$D$1),ROW(),"")</f>
        <v/>
      </c>
      <c r="X219" s="2" t="str">
        <f aca="false">IF(C219=Agent!$A$1,ROW(),"")</f>
        <v/>
      </c>
      <c r="Z219" s="8" t="str">
        <f aca="true">IF(AND(INDIRECT("F2!I"&amp;MATCH(Sites!$J$1,F2!H$1:H$15,0),1)=E219,Sites!$J$2=A219),ROW(),"")</f>
        <v/>
      </c>
    </row>
    <row r="220" customFormat="false" ht="13.8" hidden="false" customHeight="false" outlineLevel="0" collapsed="false">
      <c r="A220" s="7" t="n">
        <v>43831</v>
      </c>
      <c r="B220" s="2" t="s">
        <v>625</v>
      </c>
      <c r="C220" s="2" t="s">
        <v>626</v>
      </c>
      <c r="D220" s="2" t="s">
        <v>627</v>
      </c>
      <c r="E220" s="2" t="s">
        <v>12</v>
      </c>
      <c r="F220" s="2" t="n">
        <v>0</v>
      </c>
      <c r="G220" s="2" t="n">
        <v>16042</v>
      </c>
      <c r="H220" s="2" t="n">
        <v>0</v>
      </c>
      <c r="J220" s="1"/>
      <c r="K220" s="1"/>
      <c r="L220" s="1"/>
      <c r="M220" s="1"/>
      <c r="N220" s="1"/>
      <c r="O220" s="1"/>
      <c r="W220" s="2" t="str">
        <f aca="false">IF(AND(C220=Agent!$A$1,D220=Agent!$D$1),ROW(),"")</f>
        <v/>
      </c>
      <c r="X220" s="2" t="str">
        <f aca="false">IF(C220=Agent!$A$1,ROW(),"")</f>
        <v/>
      </c>
      <c r="Z220" s="8" t="str">
        <f aca="true">IF(AND(INDIRECT("F2!I"&amp;MATCH(Sites!$J$1,F2!H$1:H$15,0),1)=E220,Sites!$J$2=A220),ROW(),"")</f>
        <v/>
      </c>
    </row>
    <row r="221" customFormat="false" ht="13.8" hidden="false" customHeight="false" outlineLevel="0" collapsed="false">
      <c r="A221" s="7" t="n">
        <v>43831</v>
      </c>
      <c r="B221" s="2" t="s">
        <v>628</v>
      </c>
      <c r="C221" s="2" t="s">
        <v>629</v>
      </c>
      <c r="D221" s="2" t="s">
        <v>630</v>
      </c>
      <c r="E221" s="2" t="s">
        <v>12</v>
      </c>
      <c r="F221" s="2" t="n">
        <v>10000</v>
      </c>
      <c r="G221" s="2" t="n">
        <v>15540</v>
      </c>
      <c r="H221" s="2" t="n">
        <v>0</v>
      </c>
      <c r="J221" s="1"/>
      <c r="K221" s="1"/>
      <c r="L221" s="1"/>
      <c r="M221" s="1"/>
      <c r="N221" s="1"/>
      <c r="O221" s="1"/>
      <c r="W221" s="2" t="str">
        <f aca="false">IF(AND(C221=Agent!$A$1,D221=Agent!$D$1),ROW(),"")</f>
        <v/>
      </c>
      <c r="X221" s="2" t="str">
        <f aca="false">IF(C221=Agent!$A$1,ROW(),"")</f>
        <v/>
      </c>
      <c r="Z221" s="8" t="str">
        <f aca="true">IF(AND(INDIRECT("F2!I"&amp;MATCH(Sites!$J$1,F2!H$1:H$15,0),1)=E221,Sites!$J$2=A221),ROW(),"")</f>
        <v/>
      </c>
    </row>
    <row r="222" customFormat="false" ht="13.8" hidden="false" customHeight="false" outlineLevel="0" collapsed="false">
      <c r="A222" s="7" t="n">
        <v>43831</v>
      </c>
      <c r="B222" s="2" t="s">
        <v>631</v>
      </c>
      <c r="C222" s="2" t="s">
        <v>632</v>
      </c>
      <c r="D222" s="2" t="s">
        <v>633</v>
      </c>
      <c r="E222" s="2" t="s">
        <v>12</v>
      </c>
      <c r="F222" s="2" t="n">
        <v>0</v>
      </c>
      <c r="G222" s="2" t="n">
        <v>13245</v>
      </c>
      <c r="H222" s="2" t="n">
        <v>0</v>
      </c>
      <c r="J222" s="1"/>
      <c r="K222" s="1"/>
      <c r="L222" s="1"/>
      <c r="M222" s="1"/>
      <c r="N222" s="1"/>
      <c r="O222" s="1"/>
      <c r="W222" s="2" t="str">
        <f aca="false">IF(AND(C222=Agent!$A$1,D222=Agent!$D$1),ROW(),"")</f>
        <v/>
      </c>
      <c r="X222" s="2" t="str">
        <f aca="false">IF(C222=Agent!$A$1,ROW(),"")</f>
        <v/>
      </c>
      <c r="Z222" s="8" t="str">
        <f aca="true">IF(AND(INDIRECT("F2!I"&amp;MATCH(Sites!$J$1,F2!H$1:H$15,0),1)=E222,Sites!$J$2=A222),ROW(),"")</f>
        <v/>
      </c>
    </row>
    <row r="223" customFormat="false" ht="13.8" hidden="false" customHeight="false" outlineLevel="0" collapsed="false">
      <c r="A223" s="7" t="n">
        <v>43831</v>
      </c>
      <c r="B223" s="2" t="s">
        <v>634</v>
      </c>
      <c r="C223" s="2" t="s">
        <v>635</v>
      </c>
      <c r="D223" s="2" t="s">
        <v>107</v>
      </c>
      <c r="E223" s="2" t="s">
        <v>12</v>
      </c>
      <c r="F223" s="2" t="n">
        <v>5000</v>
      </c>
      <c r="G223" s="2" t="n">
        <v>10500</v>
      </c>
      <c r="H223" s="2" t="n">
        <v>0</v>
      </c>
      <c r="J223" s="1"/>
      <c r="K223" s="1"/>
      <c r="L223" s="1"/>
      <c r="M223" s="1"/>
      <c r="N223" s="1"/>
      <c r="O223" s="1"/>
      <c r="W223" s="2" t="str">
        <f aca="false">IF(AND(C223=Agent!$A$1,D223=Agent!$D$1),ROW(),"")</f>
        <v/>
      </c>
      <c r="X223" s="2" t="str">
        <f aca="false">IF(C223=Agent!$A$1,ROW(),"")</f>
        <v/>
      </c>
      <c r="Z223" s="8" t="str">
        <f aca="true">IF(AND(INDIRECT("F2!I"&amp;MATCH(Sites!$J$1,F2!H$1:H$15,0),1)=E223,Sites!$J$2=A223),ROW(),"")</f>
        <v/>
      </c>
    </row>
    <row r="224" customFormat="false" ht="13.8" hidden="false" customHeight="false" outlineLevel="0" collapsed="false">
      <c r="A224" s="7" t="n">
        <v>43831</v>
      </c>
      <c r="B224" s="2" t="s">
        <v>636</v>
      </c>
      <c r="C224" s="2" t="s">
        <v>637</v>
      </c>
      <c r="D224" s="2" t="s">
        <v>638</v>
      </c>
      <c r="E224" s="2" t="s">
        <v>12</v>
      </c>
      <c r="F224" s="2" t="n">
        <v>1000</v>
      </c>
      <c r="G224" s="2" t="n">
        <v>0</v>
      </c>
      <c r="H224" s="2" t="n">
        <v>0</v>
      </c>
      <c r="J224" s="1"/>
      <c r="K224" s="1"/>
      <c r="L224" s="1"/>
      <c r="M224" s="1"/>
      <c r="N224" s="1"/>
      <c r="O224" s="1"/>
      <c r="W224" s="2" t="str">
        <f aca="false">IF(AND(C224=Agent!$A$1,D224=Agent!$D$1),ROW(),"")</f>
        <v/>
      </c>
      <c r="X224" s="2" t="str">
        <f aca="false">IF(C224=Agent!$A$1,ROW(),"")</f>
        <v/>
      </c>
      <c r="Z224" s="8" t="str">
        <f aca="true">IF(AND(INDIRECT("F2!I"&amp;MATCH(Sites!$J$1,F2!H$1:H$15,0),1)=E224,Sites!$J$2=A224),ROW(),"")</f>
        <v/>
      </c>
    </row>
    <row r="225" customFormat="false" ht="13.8" hidden="false" customHeight="false" outlineLevel="0" collapsed="false">
      <c r="A225" s="7" t="n">
        <v>43831</v>
      </c>
      <c r="B225" s="2" t="s">
        <v>639</v>
      </c>
      <c r="C225" s="2" t="s">
        <v>640</v>
      </c>
      <c r="D225" s="2" t="s">
        <v>59</v>
      </c>
      <c r="E225" s="2" t="s">
        <v>12</v>
      </c>
      <c r="F225" s="2" t="n">
        <v>5000</v>
      </c>
      <c r="G225" s="2" t="n">
        <v>10500</v>
      </c>
      <c r="H225" s="2" t="n">
        <v>0</v>
      </c>
      <c r="J225" s="1"/>
      <c r="K225" s="1"/>
      <c r="L225" s="1"/>
      <c r="M225" s="1"/>
      <c r="N225" s="1"/>
      <c r="O225" s="1"/>
      <c r="W225" s="2" t="str">
        <f aca="false">IF(AND(C225=Agent!$A$1,D225=Agent!$D$1),ROW(),"")</f>
        <v/>
      </c>
      <c r="X225" s="2" t="str">
        <f aca="false">IF(C225=Agent!$A$1,ROW(),"")</f>
        <v/>
      </c>
      <c r="Z225" s="8" t="str">
        <f aca="true">IF(AND(INDIRECT("F2!I"&amp;MATCH(Sites!$J$1,F2!H$1:H$15,0),1)=E225,Sites!$J$2=A225),ROW(),"")</f>
        <v/>
      </c>
    </row>
    <row r="226" customFormat="false" ht="13.8" hidden="false" customHeight="false" outlineLevel="0" collapsed="false">
      <c r="A226" s="7" t="n">
        <v>43831</v>
      </c>
      <c r="B226" s="2" t="s">
        <v>641</v>
      </c>
      <c r="C226" s="2" t="s">
        <v>642</v>
      </c>
      <c r="D226" s="2" t="s">
        <v>643</v>
      </c>
      <c r="E226" s="2" t="s">
        <v>12</v>
      </c>
      <c r="F226" s="2" t="n">
        <v>5000</v>
      </c>
      <c r="G226" s="2" t="n">
        <v>6875</v>
      </c>
      <c r="H226" s="2" t="n">
        <v>0</v>
      </c>
      <c r="J226" s="1"/>
      <c r="K226" s="1"/>
      <c r="L226" s="1"/>
      <c r="M226" s="1"/>
      <c r="N226" s="1"/>
      <c r="O226" s="1"/>
      <c r="W226" s="2" t="str">
        <f aca="false">IF(AND(C226=Agent!$A$1,D226=Agent!$D$1),ROW(),"")</f>
        <v/>
      </c>
      <c r="X226" s="2" t="str">
        <f aca="false">IF(C226=Agent!$A$1,ROW(),"")</f>
        <v/>
      </c>
      <c r="Z226" s="8" t="str">
        <f aca="true">IF(AND(INDIRECT("F2!I"&amp;MATCH(Sites!$J$1,F2!H$1:H$15,0),1)=E226,Sites!$J$2=A226),ROW(),"")</f>
        <v/>
      </c>
    </row>
    <row r="227" customFormat="false" ht="13.8" hidden="false" customHeight="false" outlineLevel="0" collapsed="false">
      <c r="A227" s="7" t="n">
        <v>43831</v>
      </c>
      <c r="B227" s="2" t="s">
        <v>644</v>
      </c>
      <c r="C227" s="2" t="s">
        <v>645</v>
      </c>
      <c r="D227" s="2" t="s">
        <v>517</v>
      </c>
      <c r="E227" s="2" t="s">
        <v>12</v>
      </c>
      <c r="F227" s="2" t="n">
        <v>5000</v>
      </c>
      <c r="G227" s="2" t="n">
        <v>26250</v>
      </c>
      <c r="H227" s="2" t="n">
        <v>0</v>
      </c>
      <c r="J227" s="1"/>
      <c r="K227" s="1"/>
      <c r="L227" s="1"/>
      <c r="M227" s="1"/>
      <c r="N227" s="1"/>
      <c r="O227" s="1"/>
      <c r="W227" s="2" t="str">
        <f aca="false">IF(AND(C227=Agent!$A$1,D227=Agent!$D$1),ROW(),"")</f>
        <v/>
      </c>
      <c r="X227" s="2" t="str">
        <f aca="false">IF(C227=Agent!$A$1,ROW(),"")</f>
        <v/>
      </c>
      <c r="Z227" s="8" t="str">
        <f aca="true">IF(AND(INDIRECT("F2!I"&amp;MATCH(Sites!$J$1,F2!H$1:H$15,0),1)=E227,Sites!$J$2=A227),ROW(),"")</f>
        <v/>
      </c>
    </row>
    <row r="228" customFormat="false" ht="13.8" hidden="false" customHeight="false" outlineLevel="0" collapsed="false">
      <c r="A228" s="7" t="n">
        <v>43831</v>
      </c>
      <c r="B228" s="2" t="s">
        <v>646</v>
      </c>
      <c r="C228" s="2" t="s">
        <v>647</v>
      </c>
      <c r="D228" s="2" t="s">
        <v>648</v>
      </c>
      <c r="E228" s="2" t="s">
        <v>12</v>
      </c>
      <c r="F228" s="2" t="n">
        <v>50000</v>
      </c>
      <c r="G228" s="2" t="n">
        <v>0</v>
      </c>
      <c r="H228" s="2" t="n">
        <v>0</v>
      </c>
      <c r="J228" s="1"/>
      <c r="K228" s="1"/>
      <c r="L228" s="1"/>
      <c r="M228" s="1"/>
      <c r="N228" s="1"/>
      <c r="O228" s="1"/>
      <c r="W228" s="2" t="str">
        <f aca="false">IF(AND(C228=Agent!$A$1,D228=Agent!$D$1),ROW(),"")</f>
        <v/>
      </c>
      <c r="X228" s="2" t="str">
        <f aca="false">IF(C228=Agent!$A$1,ROW(),"")</f>
        <v/>
      </c>
      <c r="Z228" s="8" t="str">
        <f aca="true">IF(AND(INDIRECT("F2!I"&amp;MATCH(Sites!$J$1,F2!H$1:H$15,0),1)=E228,Sites!$J$2=A228),ROW(),"")</f>
        <v/>
      </c>
    </row>
    <row r="229" customFormat="false" ht="13.8" hidden="false" customHeight="false" outlineLevel="0" collapsed="false">
      <c r="A229" s="7" t="n">
        <v>43831</v>
      </c>
      <c r="B229" s="2" t="s">
        <v>649</v>
      </c>
      <c r="C229" s="2" t="s">
        <v>650</v>
      </c>
      <c r="D229" s="2" t="s">
        <v>651</v>
      </c>
      <c r="E229" s="2" t="s">
        <v>12</v>
      </c>
      <c r="F229" s="2" t="n">
        <v>3000</v>
      </c>
      <c r="G229" s="2" t="n">
        <v>0</v>
      </c>
      <c r="H229" s="2" t="n">
        <v>0</v>
      </c>
      <c r="J229" s="1"/>
      <c r="K229" s="1"/>
      <c r="L229" s="1"/>
      <c r="M229" s="1"/>
      <c r="N229" s="1"/>
      <c r="O229" s="1"/>
      <c r="W229" s="2" t="str">
        <f aca="false">IF(AND(C229=Agent!$A$1,D229=Agent!$D$1),ROW(),"")</f>
        <v/>
      </c>
      <c r="X229" s="2" t="str">
        <f aca="false">IF(C229=Agent!$A$1,ROW(),"")</f>
        <v/>
      </c>
      <c r="Z229" s="8" t="str">
        <f aca="true">IF(AND(INDIRECT("F2!I"&amp;MATCH(Sites!$J$1,F2!H$1:H$15,0),1)=E229,Sites!$J$2=A229),ROW(),"")</f>
        <v/>
      </c>
    </row>
    <row r="230" customFormat="false" ht="13.8" hidden="false" customHeight="false" outlineLevel="0" collapsed="false">
      <c r="A230" s="7" t="n">
        <v>43831</v>
      </c>
      <c r="B230" s="2" t="s">
        <v>652</v>
      </c>
      <c r="C230" s="2" t="s">
        <v>653</v>
      </c>
      <c r="D230" s="2" t="s">
        <v>654</v>
      </c>
      <c r="E230" s="2" t="s">
        <v>12</v>
      </c>
      <c r="F230" s="2" t="n">
        <v>5000</v>
      </c>
      <c r="G230" s="2" t="n">
        <v>0</v>
      </c>
      <c r="H230" s="2" t="n">
        <v>0</v>
      </c>
      <c r="J230" s="1"/>
      <c r="K230" s="1"/>
      <c r="L230" s="1"/>
      <c r="M230" s="1"/>
      <c r="N230" s="1"/>
      <c r="O230" s="1"/>
      <c r="W230" s="2" t="str">
        <f aca="false">IF(AND(C230=Agent!$A$1,D230=Agent!$D$1),ROW(),"")</f>
        <v/>
      </c>
      <c r="X230" s="2" t="str">
        <f aca="false">IF(C230=Agent!$A$1,ROW(),"")</f>
        <v/>
      </c>
      <c r="Z230" s="8" t="str">
        <f aca="true">IF(AND(INDIRECT("F2!I"&amp;MATCH(Sites!$J$1,F2!H$1:H$15,0),1)=E230,Sites!$J$2=A230),ROW(),"")</f>
        <v/>
      </c>
    </row>
    <row r="231" customFormat="false" ht="13.8" hidden="false" customHeight="false" outlineLevel="0" collapsed="false">
      <c r="A231" s="7" t="n">
        <v>43831</v>
      </c>
      <c r="B231" s="2" t="s">
        <v>655</v>
      </c>
      <c r="C231" s="2" t="s">
        <v>656</v>
      </c>
      <c r="D231" s="2" t="s">
        <v>657</v>
      </c>
      <c r="E231" s="2" t="s">
        <v>12</v>
      </c>
      <c r="F231" s="2" t="n">
        <v>5000</v>
      </c>
      <c r="G231" s="2" t="n">
        <v>10500</v>
      </c>
      <c r="H231" s="2" t="n">
        <v>0</v>
      </c>
      <c r="J231" s="1"/>
      <c r="K231" s="1"/>
      <c r="L231" s="1"/>
      <c r="M231" s="1"/>
      <c r="N231" s="1"/>
      <c r="O231" s="1"/>
      <c r="W231" s="2" t="str">
        <f aca="false">IF(AND(C231=Agent!$A$1,D231=Agent!$D$1),ROW(),"")</f>
        <v/>
      </c>
      <c r="X231" s="2" t="str">
        <f aca="false">IF(C231=Agent!$A$1,ROW(),"")</f>
        <v/>
      </c>
      <c r="Z231" s="8" t="str">
        <f aca="true">IF(AND(INDIRECT("F2!I"&amp;MATCH(Sites!$J$1,F2!H$1:H$15,0),1)=E231,Sites!$J$2=A231),ROW(),"")</f>
        <v/>
      </c>
    </row>
    <row r="232" customFormat="false" ht="13.8" hidden="false" customHeight="false" outlineLevel="0" collapsed="false">
      <c r="A232" s="7" t="n">
        <v>43831</v>
      </c>
      <c r="B232" s="2" t="s">
        <v>658</v>
      </c>
      <c r="C232" s="2" t="s">
        <v>659</v>
      </c>
      <c r="D232" s="2" t="s">
        <v>660</v>
      </c>
      <c r="E232" s="2" t="s">
        <v>12</v>
      </c>
      <c r="F232" s="2" t="n">
        <v>2500</v>
      </c>
      <c r="G232" s="2" t="n">
        <v>0</v>
      </c>
      <c r="H232" s="2" t="n">
        <v>0</v>
      </c>
      <c r="J232" s="1"/>
      <c r="K232" s="1"/>
      <c r="L232" s="1"/>
      <c r="M232" s="1"/>
      <c r="N232" s="1"/>
      <c r="O232" s="1"/>
      <c r="W232" s="2" t="str">
        <f aca="false">IF(AND(C232=Agent!$A$1,D232=Agent!$D$1),ROW(),"")</f>
        <v/>
      </c>
      <c r="X232" s="2" t="str">
        <f aca="false">IF(C232=Agent!$A$1,ROW(),"")</f>
        <v/>
      </c>
      <c r="Z232" s="8" t="str">
        <f aca="true">IF(AND(INDIRECT("F2!I"&amp;MATCH(Sites!$J$1,F2!H$1:H$15,0),1)=E232,Sites!$J$2=A232),ROW(),"")</f>
        <v/>
      </c>
    </row>
    <row r="233" customFormat="false" ht="13.8" hidden="false" customHeight="false" outlineLevel="0" collapsed="false">
      <c r="A233" s="7" t="n">
        <v>43831</v>
      </c>
      <c r="B233" s="2" t="s">
        <v>661</v>
      </c>
      <c r="C233" s="2" t="s">
        <v>662</v>
      </c>
      <c r="D233" s="2" t="s">
        <v>663</v>
      </c>
      <c r="E233" s="2" t="s">
        <v>12</v>
      </c>
      <c r="F233" s="2" t="n">
        <v>2000</v>
      </c>
      <c r="G233" s="2" t="n">
        <v>0</v>
      </c>
      <c r="H233" s="2" t="n">
        <v>0</v>
      </c>
      <c r="J233" s="1"/>
      <c r="K233" s="1"/>
      <c r="L233" s="1"/>
      <c r="M233" s="1"/>
      <c r="N233" s="1"/>
      <c r="O233" s="1"/>
      <c r="W233" s="2" t="str">
        <f aca="false">IF(AND(C233=Agent!$A$1,D233=Agent!$D$1),ROW(),"")</f>
        <v/>
      </c>
      <c r="X233" s="2" t="str">
        <f aca="false">IF(C233=Agent!$A$1,ROW(),"")</f>
        <v/>
      </c>
      <c r="Z233" s="8" t="str">
        <f aca="true">IF(AND(INDIRECT("F2!I"&amp;MATCH(Sites!$J$1,F2!H$1:H$15,0),1)=E233,Sites!$J$2=A233),ROW(),"")</f>
        <v/>
      </c>
    </row>
    <row r="234" customFormat="false" ht="13.8" hidden="false" customHeight="false" outlineLevel="0" collapsed="false">
      <c r="A234" s="7" t="n">
        <v>43831</v>
      </c>
      <c r="B234" s="2" t="s">
        <v>664</v>
      </c>
      <c r="C234" s="2" t="s">
        <v>665</v>
      </c>
      <c r="D234" s="2" t="s">
        <v>101</v>
      </c>
      <c r="E234" s="2" t="s">
        <v>12</v>
      </c>
      <c r="F234" s="2" t="n">
        <v>5000</v>
      </c>
      <c r="G234" s="2" t="n">
        <v>0</v>
      </c>
      <c r="H234" s="2" t="n">
        <v>0</v>
      </c>
      <c r="J234" s="1"/>
      <c r="K234" s="1"/>
      <c r="L234" s="1"/>
      <c r="M234" s="1"/>
      <c r="N234" s="1"/>
      <c r="O234" s="1"/>
      <c r="W234" s="2" t="str">
        <f aca="false">IF(AND(C234=Agent!$A$1,D234=Agent!$D$1),ROW(),"")</f>
        <v/>
      </c>
      <c r="X234" s="2" t="str">
        <f aca="false">IF(C234=Agent!$A$1,ROW(),"")</f>
        <v/>
      </c>
      <c r="Z234" s="8" t="str">
        <f aca="true">IF(AND(INDIRECT("F2!I"&amp;MATCH(Sites!$J$1,F2!H$1:H$15,0),1)=E234,Sites!$J$2=A234),ROW(),"")</f>
        <v/>
      </c>
    </row>
    <row r="235" customFormat="false" ht="13.8" hidden="false" customHeight="false" outlineLevel="0" collapsed="false">
      <c r="A235" s="7" t="n">
        <v>43831</v>
      </c>
      <c r="B235" s="2" t="s">
        <v>666</v>
      </c>
      <c r="C235" s="2" t="s">
        <v>667</v>
      </c>
      <c r="D235" s="2" t="s">
        <v>668</v>
      </c>
      <c r="E235" s="2" t="s">
        <v>12</v>
      </c>
      <c r="F235" s="2" t="n">
        <v>15000</v>
      </c>
      <c r="G235" s="2" t="n">
        <v>0</v>
      </c>
      <c r="H235" s="2" t="n">
        <v>0</v>
      </c>
      <c r="J235" s="1"/>
      <c r="K235" s="1"/>
      <c r="L235" s="1"/>
      <c r="M235" s="1"/>
      <c r="N235" s="1"/>
      <c r="O235" s="1"/>
      <c r="W235" s="2" t="str">
        <f aca="false">IF(AND(C235=Agent!$A$1,D235=Agent!$D$1),ROW(),"")</f>
        <v/>
      </c>
      <c r="X235" s="2" t="str">
        <f aca="false">IF(C235=Agent!$A$1,ROW(),"")</f>
        <v/>
      </c>
      <c r="Z235" s="8" t="str">
        <f aca="true">IF(AND(INDIRECT("F2!I"&amp;MATCH(Sites!$J$1,F2!H$1:H$15,0),1)=E235,Sites!$J$2=A235),ROW(),"")</f>
        <v/>
      </c>
    </row>
    <row r="236" customFormat="false" ht="13.8" hidden="false" customHeight="false" outlineLevel="0" collapsed="false">
      <c r="A236" s="7" t="n">
        <v>43831</v>
      </c>
      <c r="B236" s="2" t="s">
        <v>669</v>
      </c>
      <c r="C236" s="2" t="s">
        <v>670</v>
      </c>
      <c r="D236" s="2" t="s">
        <v>671</v>
      </c>
      <c r="E236" s="2" t="s">
        <v>12</v>
      </c>
      <c r="F236" s="2" t="n">
        <v>10000</v>
      </c>
      <c r="G236" s="2" t="n">
        <v>0</v>
      </c>
      <c r="H236" s="2" t="n">
        <v>0</v>
      </c>
      <c r="J236" s="1"/>
      <c r="K236" s="1"/>
      <c r="L236" s="1"/>
      <c r="M236" s="1"/>
      <c r="N236" s="1"/>
      <c r="O236" s="1"/>
      <c r="W236" s="2" t="str">
        <f aca="false">IF(AND(C236=Agent!$A$1,D236=Agent!$D$1),ROW(),"")</f>
        <v/>
      </c>
      <c r="X236" s="2" t="str">
        <f aca="false">IF(C236=Agent!$A$1,ROW(),"")</f>
        <v/>
      </c>
      <c r="Z236" s="8" t="str">
        <f aca="true">IF(AND(INDIRECT("F2!I"&amp;MATCH(Sites!$J$1,F2!H$1:H$15,0),1)=E236,Sites!$J$2=A236),ROW(),"")</f>
        <v/>
      </c>
    </row>
    <row r="237" customFormat="false" ht="13.8" hidden="false" customHeight="false" outlineLevel="0" collapsed="false">
      <c r="A237" s="7" t="n">
        <v>43831</v>
      </c>
      <c r="B237" s="2" t="s">
        <v>672</v>
      </c>
      <c r="C237" s="2" t="s">
        <v>673</v>
      </c>
      <c r="D237" s="2" t="s">
        <v>674</v>
      </c>
      <c r="E237" s="2" t="s">
        <v>12</v>
      </c>
      <c r="F237" s="2" t="n">
        <v>50000</v>
      </c>
      <c r="G237" s="2" t="n">
        <v>0</v>
      </c>
      <c r="H237" s="2" t="n">
        <v>0</v>
      </c>
      <c r="J237" s="1"/>
      <c r="K237" s="1"/>
      <c r="L237" s="1"/>
      <c r="M237" s="1"/>
      <c r="N237" s="1"/>
      <c r="O237" s="1"/>
      <c r="W237" s="2" t="str">
        <f aca="false">IF(AND(C237=Agent!$A$1,D237=Agent!$D$1),ROW(),"")</f>
        <v/>
      </c>
      <c r="X237" s="2" t="str">
        <f aca="false">IF(C237=Agent!$A$1,ROW(),"")</f>
        <v/>
      </c>
      <c r="Z237" s="8" t="str">
        <f aca="true">IF(AND(INDIRECT("F2!I"&amp;MATCH(Sites!$J$1,F2!H$1:H$15,0),1)=E237,Sites!$J$2=A237),ROW(),"")</f>
        <v/>
      </c>
    </row>
    <row r="238" customFormat="false" ht="13.8" hidden="false" customHeight="false" outlineLevel="0" collapsed="false">
      <c r="A238" s="7" t="n">
        <v>43831</v>
      </c>
      <c r="B238" s="2" t="s">
        <v>675</v>
      </c>
      <c r="C238" s="2" t="s">
        <v>610</v>
      </c>
      <c r="D238" s="2" t="s">
        <v>676</v>
      </c>
      <c r="E238" s="2" t="s">
        <v>12</v>
      </c>
      <c r="F238" s="2" t="n">
        <v>5000</v>
      </c>
      <c r="G238" s="2" t="n">
        <v>0</v>
      </c>
      <c r="H238" s="2" t="n">
        <v>0</v>
      </c>
      <c r="J238" s="1"/>
      <c r="K238" s="1"/>
      <c r="L238" s="1"/>
      <c r="M238" s="1"/>
      <c r="N238" s="1"/>
      <c r="O238" s="1"/>
      <c r="W238" s="2" t="str">
        <f aca="false">IF(AND(C238=Agent!$A$1,D238=Agent!$D$1),ROW(),"")</f>
        <v/>
      </c>
      <c r="X238" s="2" t="str">
        <f aca="false">IF(C238=Agent!$A$1,ROW(),"")</f>
        <v/>
      </c>
      <c r="Z238" s="8" t="str">
        <f aca="true">IF(AND(INDIRECT("F2!I"&amp;MATCH(Sites!$J$1,F2!H$1:H$15,0),1)=E238,Sites!$J$2=A238),ROW(),"")</f>
        <v/>
      </c>
    </row>
    <row r="239" customFormat="false" ht="13.8" hidden="false" customHeight="false" outlineLevel="0" collapsed="false">
      <c r="A239" s="7" t="n">
        <v>43831</v>
      </c>
      <c r="B239" s="2" t="s">
        <v>677</v>
      </c>
      <c r="C239" s="2" t="s">
        <v>678</v>
      </c>
      <c r="D239" s="2" t="s">
        <v>679</v>
      </c>
      <c r="E239" s="2" t="s">
        <v>12</v>
      </c>
      <c r="F239" s="2" t="n">
        <v>0</v>
      </c>
      <c r="G239" s="2" t="n">
        <v>7865</v>
      </c>
      <c r="H239" s="2" t="n">
        <v>0</v>
      </c>
      <c r="J239" s="1"/>
      <c r="K239" s="1"/>
      <c r="L239" s="1"/>
      <c r="M239" s="1"/>
      <c r="N239" s="1"/>
      <c r="O239" s="1"/>
      <c r="W239" s="2" t="str">
        <f aca="false">IF(AND(C239=Agent!$A$1,D239=Agent!$D$1),ROW(),"")</f>
        <v/>
      </c>
      <c r="X239" s="2" t="str">
        <f aca="false">IF(C239=Agent!$A$1,ROW(),"")</f>
        <v/>
      </c>
      <c r="Z239" s="8" t="str">
        <f aca="true">IF(AND(INDIRECT("F2!I"&amp;MATCH(Sites!$J$1,F2!H$1:H$15,0),1)=E239,Sites!$J$2=A239),ROW(),"")</f>
        <v/>
      </c>
    </row>
    <row r="240" customFormat="false" ht="13.8" hidden="false" customHeight="false" outlineLevel="0" collapsed="false">
      <c r="A240" s="7" t="n">
        <v>43831</v>
      </c>
      <c r="B240" s="2" t="s">
        <v>680</v>
      </c>
      <c r="C240" s="2" t="s">
        <v>681</v>
      </c>
      <c r="D240" s="2" t="s">
        <v>59</v>
      </c>
      <c r="E240" s="2" t="s">
        <v>12</v>
      </c>
      <c r="F240" s="2" t="n">
        <v>5000</v>
      </c>
      <c r="G240" s="2" t="n">
        <v>0</v>
      </c>
      <c r="H240" s="2" t="n">
        <v>0</v>
      </c>
      <c r="J240" s="1"/>
      <c r="K240" s="1"/>
      <c r="L240" s="1"/>
      <c r="M240" s="1"/>
      <c r="N240" s="1"/>
      <c r="O240" s="1"/>
      <c r="W240" s="2" t="str">
        <f aca="false">IF(AND(C240=Agent!$A$1,D240=Agent!$D$1),ROW(),"")</f>
        <v/>
      </c>
      <c r="X240" s="2" t="str">
        <f aca="false">IF(C240=Agent!$A$1,ROW(),"")</f>
        <v/>
      </c>
      <c r="Z240" s="8" t="str">
        <f aca="true">IF(AND(INDIRECT("F2!I"&amp;MATCH(Sites!$J$1,F2!H$1:H$15,0),1)=E240,Sites!$J$2=A240),ROW(),"")</f>
        <v/>
      </c>
    </row>
    <row r="241" customFormat="false" ht="13.8" hidden="false" customHeight="false" outlineLevel="0" collapsed="false">
      <c r="A241" s="7" t="n">
        <v>43831</v>
      </c>
      <c r="B241" s="2" t="s">
        <v>682</v>
      </c>
      <c r="C241" s="2" t="s">
        <v>683</v>
      </c>
      <c r="D241" s="2" t="s">
        <v>684</v>
      </c>
      <c r="E241" s="2" t="s">
        <v>12</v>
      </c>
      <c r="F241" s="2" t="n">
        <v>10000</v>
      </c>
      <c r="G241" s="2" t="n">
        <v>0</v>
      </c>
      <c r="H241" s="2" t="n">
        <v>0</v>
      </c>
      <c r="J241" s="1"/>
      <c r="K241" s="1"/>
      <c r="L241" s="1"/>
      <c r="M241" s="1"/>
      <c r="N241" s="1"/>
      <c r="O241" s="1"/>
      <c r="W241" s="2" t="str">
        <f aca="false">IF(AND(C241=Agent!$A$1,D241=Agent!$D$1),ROW(),"")</f>
        <v/>
      </c>
      <c r="X241" s="2" t="str">
        <f aca="false">IF(C241=Agent!$A$1,ROW(),"")</f>
        <v/>
      </c>
      <c r="Z241" s="8" t="str">
        <f aca="true">IF(AND(INDIRECT("F2!I"&amp;MATCH(Sites!$J$1,F2!H$1:H$15,0),1)=E241,Sites!$J$2=A241),ROW(),"")</f>
        <v/>
      </c>
    </row>
    <row r="242" customFormat="false" ht="13.8" hidden="false" customHeight="false" outlineLevel="0" collapsed="false">
      <c r="A242" s="7" t="n">
        <v>43831</v>
      </c>
      <c r="B242" s="2" t="s">
        <v>685</v>
      </c>
      <c r="C242" s="2" t="s">
        <v>686</v>
      </c>
      <c r="D242" s="2" t="s">
        <v>687</v>
      </c>
      <c r="E242" s="2" t="s">
        <v>12</v>
      </c>
      <c r="F242" s="2" t="n">
        <v>10000</v>
      </c>
      <c r="G242" s="2" t="n">
        <v>35000</v>
      </c>
      <c r="H242" s="2" t="n">
        <v>0</v>
      </c>
      <c r="J242" s="1"/>
      <c r="K242" s="1"/>
      <c r="L242" s="1"/>
      <c r="M242" s="1"/>
      <c r="N242" s="1"/>
      <c r="O242" s="1"/>
      <c r="W242" s="2" t="str">
        <f aca="false">IF(AND(C242=Agent!$A$1,D242=Agent!$D$1),ROW(),"")</f>
        <v/>
      </c>
      <c r="X242" s="2" t="str">
        <f aca="false">IF(C242=Agent!$A$1,ROW(),"")</f>
        <v/>
      </c>
      <c r="Z242" s="8" t="str">
        <f aca="true">IF(AND(INDIRECT("F2!I"&amp;MATCH(Sites!$J$1,F2!H$1:H$15,0),1)=E242,Sites!$J$2=A242),ROW(),"")</f>
        <v/>
      </c>
    </row>
    <row r="243" customFormat="false" ht="13.8" hidden="false" customHeight="false" outlineLevel="0" collapsed="false">
      <c r="A243" s="7" t="n">
        <v>43831</v>
      </c>
      <c r="B243" s="2" t="s">
        <v>688</v>
      </c>
      <c r="C243" s="2" t="s">
        <v>689</v>
      </c>
      <c r="D243" s="2" t="s">
        <v>238</v>
      </c>
      <c r="E243" s="2" t="s">
        <v>690</v>
      </c>
      <c r="F243" s="2" t="n">
        <v>5000</v>
      </c>
      <c r="G243" s="2" t="n">
        <v>0</v>
      </c>
      <c r="H243" s="2" t="n">
        <v>0</v>
      </c>
      <c r="J243" s="1"/>
      <c r="K243" s="1"/>
      <c r="L243" s="1"/>
      <c r="M243" s="1"/>
      <c r="N243" s="1"/>
      <c r="O243" s="1"/>
      <c r="W243" s="2" t="str">
        <f aca="false">IF(AND(C243=Agent!$A$1,D243=Agent!$D$1),ROW(),"")</f>
        <v/>
      </c>
      <c r="X243" s="2" t="str">
        <f aca="false">IF(C243=Agent!$A$1,ROW(),"")</f>
        <v/>
      </c>
      <c r="Z243" s="8" t="str">
        <f aca="true">IF(AND(INDIRECT("F2!I"&amp;MATCH(Sites!$J$1,F2!H$1:H$15,0),1)=E243,Sites!$J$2=A243),ROW(),"")</f>
        <v/>
      </c>
    </row>
    <row r="244" customFormat="false" ht="13.8" hidden="false" customHeight="false" outlineLevel="0" collapsed="false">
      <c r="A244" s="7" t="n">
        <v>43831</v>
      </c>
      <c r="B244" s="2" t="s">
        <v>691</v>
      </c>
      <c r="C244" s="2" t="s">
        <v>692</v>
      </c>
      <c r="D244" s="2" t="s">
        <v>693</v>
      </c>
      <c r="E244" s="2" t="s">
        <v>690</v>
      </c>
      <c r="F244" s="2" t="n">
        <v>50000</v>
      </c>
      <c r="G244" s="2" t="n">
        <v>122222</v>
      </c>
      <c r="H244" s="2" t="n">
        <v>0</v>
      </c>
      <c r="J244" s="1"/>
      <c r="K244" s="1"/>
      <c r="L244" s="1"/>
      <c r="M244" s="1"/>
      <c r="N244" s="1"/>
      <c r="O244" s="1"/>
      <c r="W244" s="2" t="str">
        <f aca="false">IF(AND(C244=Agent!$A$1,D244=Agent!$D$1),ROW(),"")</f>
        <v/>
      </c>
      <c r="X244" s="2" t="str">
        <f aca="false">IF(C244=Agent!$A$1,ROW(),"")</f>
        <v/>
      </c>
      <c r="Z244" s="8" t="str">
        <f aca="true">IF(AND(INDIRECT("F2!I"&amp;MATCH(Sites!$J$1,F2!H$1:H$15,0),1)=E244,Sites!$J$2=A244),ROW(),"")</f>
        <v/>
      </c>
    </row>
    <row r="245" customFormat="false" ht="13.8" hidden="false" customHeight="false" outlineLevel="0" collapsed="false">
      <c r="A245" s="7" t="n">
        <v>43831</v>
      </c>
      <c r="B245" s="2" t="s">
        <v>694</v>
      </c>
      <c r="C245" s="2" t="s">
        <v>695</v>
      </c>
      <c r="D245" s="2" t="s">
        <v>243</v>
      </c>
      <c r="E245" s="2" t="s">
        <v>690</v>
      </c>
      <c r="F245" s="2" t="n">
        <v>100000</v>
      </c>
      <c r="G245" s="2" t="n">
        <v>0</v>
      </c>
      <c r="H245" s="2" t="n">
        <v>0</v>
      </c>
      <c r="J245" s="1"/>
      <c r="K245" s="1"/>
      <c r="L245" s="1"/>
      <c r="M245" s="1"/>
      <c r="N245" s="1"/>
      <c r="O245" s="1"/>
      <c r="W245" s="2" t="str">
        <f aca="false">IF(AND(C245=Agent!$A$1,D245=Agent!$D$1),ROW(),"")</f>
        <v/>
      </c>
      <c r="X245" s="2" t="str">
        <f aca="false">IF(C245=Agent!$A$1,ROW(),"")</f>
        <v/>
      </c>
      <c r="Z245" s="8" t="str">
        <f aca="true">IF(AND(INDIRECT("F2!I"&amp;MATCH(Sites!$J$1,F2!H$1:H$15,0),1)=E245,Sites!$J$2=A245),ROW(),"")</f>
        <v/>
      </c>
    </row>
    <row r="246" customFormat="false" ht="13.8" hidden="false" customHeight="false" outlineLevel="0" collapsed="false">
      <c r="A246" s="7" t="n">
        <v>43831</v>
      </c>
      <c r="B246" s="2" t="s">
        <v>696</v>
      </c>
      <c r="C246" s="2" t="s">
        <v>697</v>
      </c>
      <c r="D246" s="2" t="s">
        <v>698</v>
      </c>
      <c r="E246" s="2" t="s">
        <v>690</v>
      </c>
      <c r="F246" s="2" t="n">
        <v>0</v>
      </c>
      <c r="G246" s="2" t="n">
        <v>84920</v>
      </c>
      <c r="H246" s="2" t="n">
        <v>0</v>
      </c>
      <c r="J246" s="1"/>
      <c r="K246" s="1"/>
      <c r="L246" s="1"/>
      <c r="M246" s="1"/>
      <c r="N246" s="1"/>
      <c r="O246" s="1"/>
      <c r="W246" s="2" t="str">
        <f aca="false">IF(AND(C246=Agent!$A$1,D246=Agent!$D$1),ROW(),"")</f>
        <v/>
      </c>
      <c r="X246" s="2" t="str">
        <f aca="false">IF(C246=Agent!$A$1,ROW(),"")</f>
        <v/>
      </c>
      <c r="Z246" s="8" t="str">
        <f aca="true">IF(AND(INDIRECT("F2!I"&amp;MATCH(Sites!$J$1,F2!H$1:H$15,0),1)=E246,Sites!$J$2=A246),ROW(),"")</f>
        <v/>
      </c>
    </row>
    <row r="247" customFormat="false" ht="13.8" hidden="false" customHeight="false" outlineLevel="0" collapsed="false">
      <c r="A247" s="7" t="n">
        <v>43831</v>
      </c>
      <c r="B247" s="2" t="s">
        <v>699</v>
      </c>
      <c r="C247" s="2" t="s">
        <v>700</v>
      </c>
      <c r="D247" s="2" t="s">
        <v>701</v>
      </c>
      <c r="E247" s="2" t="s">
        <v>690</v>
      </c>
      <c r="F247" s="2" t="n">
        <v>100000</v>
      </c>
      <c r="G247" s="2" t="n">
        <v>0</v>
      </c>
      <c r="H247" s="2" t="n">
        <v>0</v>
      </c>
      <c r="J247" s="1"/>
      <c r="K247" s="1"/>
      <c r="L247" s="1"/>
      <c r="M247" s="1"/>
      <c r="N247" s="1"/>
      <c r="O247" s="1"/>
      <c r="W247" s="2" t="str">
        <f aca="false">IF(AND(C247=Agent!$A$1,D247=Agent!$D$1),ROW(),"")</f>
        <v/>
      </c>
      <c r="X247" s="2" t="str">
        <f aca="false">IF(C247=Agent!$A$1,ROW(),"")</f>
        <v/>
      </c>
      <c r="Z247" s="8" t="str">
        <f aca="true">IF(AND(INDIRECT("F2!I"&amp;MATCH(Sites!$J$1,F2!H$1:H$15,0),1)=E247,Sites!$J$2=A247),ROW(),"")</f>
        <v/>
      </c>
    </row>
    <row r="248" customFormat="false" ht="13.8" hidden="false" customHeight="false" outlineLevel="0" collapsed="false">
      <c r="A248" s="7" t="n">
        <v>43831</v>
      </c>
      <c r="B248" s="2" t="s">
        <v>702</v>
      </c>
      <c r="C248" s="2" t="s">
        <v>703</v>
      </c>
      <c r="D248" s="2" t="s">
        <v>704</v>
      </c>
      <c r="E248" s="2" t="s">
        <v>690</v>
      </c>
      <c r="F248" s="2" t="n">
        <v>50000</v>
      </c>
      <c r="G248" s="2" t="n">
        <v>112500</v>
      </c>
      <c r="H248" s="2" t="n">
        <v>0</v>
      </c>
      <c r="J248" s="1"/>
      <c r="K248" s="1"/>
      <c r="L248" s="1"/>
      <c r="M248" s="1"/>
      <c r="N248" s="1"/>
      <c r="O248" s="1"/>
      <c r="W248" s="2" t="str">
        <f aca="false">IF(AND(C248=Agent!$A$1,D248=Agent!$D$1),ROW(),"")</f>
        <v/>
      </c>
      <c r="X248" s="2" t="str">
        <f aca="false">IF(C248=Agent!$A$1,ROW(),"")</f>
        <v/>
      </c>
      <c r="Z248" s="8" t="str">
        <f aca="true">IF(AND(INDIRECT("F2!I"&amp;MATCH(Sites!$J$1,F2!H$1:H$15,0),1)=E248,Sites!$J$2=A248),ROW(),"")</f>
        <v/>
      </c>
    </row>
    <row r="249" customFormat="false" ht="13.8" hidden="false" customHeight="false" outlineLevel="0" collapsed="false">
      <c r="A249" s="7" t="n">
        <v>43831</v>
      </c>
      <c r="B249" s="2" t="s">
        <v>705</v>
      </c>
      <c r="C249" s="2" t="s">
        <v>706</v>
      </c>
      <c r="D249" s="2" t="s">
        <v>235</v>
      </c>
      <c r="E249" s="2" t="s">
        <v>690</v>
      </c>
      <c r="F249" s="2" t="n">
        <v>15000</v>
      </c>
      <c r="G249" s="2" t="n">
        <v>54679</v>
      </c>
      <c r="H249" s="2" t="n">
        <v>0</v>
      </c>
      <c r="J249" s="1"/>
      <c r="K249" s="1"/>
      <c r="L249" s="1"/>
      <c r="M249" s="1"/>
      <c r="N249" s="1"/>
      <c r="O249" s="1"/>
      <c r="W249" s="2" t="str">
        <f aca="false">IF(AND(C249=Agent!$A$1,D249=Agent!$D$1),ROW(),"")</f>
        <v/>
      </c>
      <c r="X249" s="2" t="str">
        <f aca="false">IF(C249=Agent!$A$1,ROW(),"")</f>
        <v/>
      </c>
      <c r="Z249" s="8" t="str">
        <f aca="true">IF(AND(INDIRECT("F2!I"&amp;MATCH(Sites!$J$1,F2!H$1:H$15,0),1)=E249,Sites!$J$2=A249),ROW(),"")</f>
        <v/>
      </c>
    </row>
    <row r="250" customFormat="false" ht="13.8" hidden="false" customHeight="false" outlineLevel="0" collapsed="false">
      <c r="A250" s="7" t="n">
        <v>43831</v>
      </c>
      <c r="B250" s="2" t="s">
        <v>707</v>
      </c>
      <c r="C250" s="2" t="s">
        <v>708</v>
      </c>
      <c r="D250" s="2" t="s">
        <v>47</v>
      </c>
      <c r="E250" s="2" t="s">
        <v>690</v>
      </c>
      <c r="F250" s="2" t="n">
        <v>15000</v>
      </c>
      <c r="G250" s="2" t="n">
        <v>43125</v>
      </c>
      <c r="H250" s="2" t="n">
        <v>0</v>
      </c>
      <c r="J250" s="1"/>
      <c r="K250" s="1"/>
      <c r="L250" s="1"/>
      <c r="M250" s="1"/>
      <c r="N250" s="1"/>
      <c r="O250" s="1"/>
      <c r="W250" s="2" t="str">
        <f aca="false">IF(AND(C250=Agent!$A$1,D250=Agent!$D$1),ROW(),"")</f>
        <v/>
      </c>
      <c r="X250" s="2" t="str">
        <f aca="false">IF(C250=Agent!$A$1,ROW(),"")</f>
        <v/>
      </c>
      <c r="Z250" s="8" t="str">
        <f aca="true">IF(AND(INDIRECT("F2!I"&amp;MATCH(Sites!$J$1,F2!H$1:H$15,0),1)=E250,Sites!$J$2=A250),ROW(),"")</f>
        <v/>
      </c>
    </row>
    <row r="251" customFormat="false" ht="13.8" hidden="false" customHeight="false" outlineLevel="0" collapsed="false">
      <c r="A251" s="7" t="n">
        <v>43831</v>
      </c>
      <c r="B251" s="2" t="s">
        <v>709</v>
      </c>
      <c r="C251" s="2" t="s">
        <v>710</v>
      </c>
      <c r="D251" s="2" t="s">
        <v>711</v>
      </c>
      <c r="E251" s="2" t="s">
        <v>690</v>
      </c>
      <c r="F251" s="2" t="n">
        <v>100000</v>
      </c>
      <c r="G251" s="2" t="n">
        <v>0</v>
      </c>
      <c r="H251" s="2" t="n">
        <v>0</v>
      </c>
      <c r="J251" s="1"/>
      <c r="K251" s="1"/>
      <c r="L251" s="1"/>
      <c r="M251" s="1"/>
      <c r="N251" s="1"/>
      <c r="O251" s="1"/>
      <c r="W251" s="2" t="str">
        <f aca="false">IF(AND(C251=Agent!$A$1,D251=Agent!$D$1),ROW(),"")</f>
        <v/>
      </c>
      <c r="X251" s="2" t="str">
        <f aca="false">IF(C251=Agent!$A$1,ROW(),"")</f>
        <v/>
      </c>
      <c r="Z251" s="8" t="str">
        <f aca="true">IF(AND(INDIRECT("F2!I"&amp;MATCH(Sites!$J$1,F2!H$1:H$15,0),1)=E251,Sites!$J$2=A251),ROW(),"")</f>
        <v/>
      </c>
    </row>
    <row r="252" customFormat="false" ht="13.8" hidden="false" customHeight="false" outlineLevel="0" collapsed="false">
      <c r="A252" s="7" t="n">
        <v>43831</v>
      </c>
      <c r="B252" s="2" t="s">
        <v>712</v>
      </c>
      <c r="C252" s="2" t="s">
        <v>713</v>
      </c>
      <c r="D252" s="2" t="s">
        <v>714</v>
      </c>
      <c r="E252" s="2" t="s">
        <v>690</v>
      </c>
      <c r="F252" s="2" t="n">
        <v>15000</v>
      </c>
      <c r="G252" s="2" t="n">
        <v>137500</v>
      </c>
      <c r="H252" s="2" t="n">
        <v>0</v>
      </c>
      <c r="J252" s="1"/>
      <c r="K252" s="1"/>
      <c r="L252" s="1"/>
      <c r="M252" s="1"/>
      <c r="N252" s="1"/>
      <c r="O252" s="1"/>
      <c r="W252" s="2" t="str">
        <f aca="false">IF(AND(C252=Agent!$A$1,D252=Agent!$D$1),ROW(),"")</f>
        <v/>
      </c>
      <c r="X252" s="2" t="str">
        <f aca="false">IF(C252=Agent!$A$1,ROW(),"")</f>
        <v/>
      </c>
      <c r="Z252" s="8" t="str">
        <f aca="true">IF(AND(INDIRECT("F2!I"&amp;MATCH(Sites!$J$1,F2!H$1:H$15,0),1)=E252,Sites!$J$2=A252),ROW(),"")</f>
        <v/>
      </c>
    </row>
    <row r="253" customFormat="false" ht="13.8" hidden="false" customHeight="false" outlineLevel="0" collapsed="false">
      <c r="A253" s="7" t="n">
        <v>43831</v>
      </c>
      <c r="B253" s="2" t="s">
        <v>715</v>
      </c>
      <c r="C253" s="2" t="s">
        <v>716</v>
      </c>
      <c r="D253" s="2" t="s">
        <v>62</v>
      </c>
      <c r="E253" s="2" t="s">
        <v>690</v>
      </c>
      <c r="F253" s="2" t="n">
        <v>85000</v>
      </c>
      <c r="G253" s="2" t="n">
        <v>0</v>
      </c>
      <c r="H253" s="2" t="n">
        <v>0</v>
      </c>
      <c r="J253" s="1"/>
      <c r="K253" s="1"/>
      <c r="L253" s="1"/>
      <c r="M253" s="1"/>
      <c r="N253" s="1"/>
      <c r="O253" s="1"/>
      <c r="W253" s="2" t="str">
        <f aca="false">IF(AND(C253=Agent!$A$1,D253=Agent!$D$1),ROW(),"")</f>
        <v/>
      </c>
      <c r="X253" s="2" t="str">
        <f aca="false">IF(C253=Agent!$A$1,ROW(),"")</f>
        <v/>
      </c>
      <c r="Z253" s="8" t="str">
        <f aca="true">IF(AND(INDIRECT("F2!I"&amp;MATCH(Sites!$J$1,F2!H$1:H$15,0),1)=E253,Sites!$J$2=A253),ROW(),"")</f>
        <v/>
      </c>
    </row>
    <row r="254" customFormat="false" ht="13.8" hidden="false" customHeight="false" outlineLevel="0" collapsed="false">
      <c r="A254" s="7" t="n">
        <v>43831</v>
      </c>
      <c r="B254" s="2" t="s">
        <v>717</v>
      </c>
      <c r="C254" s="2" t="s">
        <v>718</v>
      </c>
      <c r="D254" s="2" t="s">
        <v>719</v>
      </c>
      <c r="E254" s="2" t="s">
        <v>690</v>
      </c>
      <c r="F254" s="2" t="n">
        <v>25000</v>
      </c>
      <c r="G254" s="2" t="n">
        <v>96294</v>
      </c>
      <c r="H254" s="2" t="n">
        <v>0</v>
      </c>
      <c r="J254" s="1"/>
      <c r="K254" s="1"/>
      <c r="L254" s="1"/>
      <c r="M254" s="1"/>
      <c r="N254" s="1"/>
      <c r="O254" s="1"/>
      <c r="W254" s="2" t="str">
        <f aca="false">IF(AND(C254=Agent!$A$1,D254=Agent!$D$1),ROW(),"")</f>
        <v/>
      </c>
      <c r="X254" s="2" t="str">
        <f aca="false">IF(C254=Agent!$A$1,ROW(),"")</f>
        <v/>
      </c>
      <c r="Z254" s="8" t="str">
        <f aca="true">IF(AND(INDIRECT("F2!I"&amp;MATCH(Sites!$J$1,F2!H$1:H$15,0),1)=E254,Sites!$J$2=A254),ROW(),"")</f>
        <v/>
      </c>
    </row>
    <row r="255" customFormat="false" ht="13.8" hidden="false" customHeight="false" outlineLevel="0" collapsed="false">
      <c r="A255" s="7" t="n">
        <v>43831</v>
      </c>
      <c r="B255" s="2" t="s">
        <v>720</v>
      </c>
      <c r="C255" s="2" t="s">
        <v>721</v>
      </c>
      <c r="D255" s="2" t="s">
        <v>101</v>
      </c>
      <c r="E255" s="2" t="s">
        <v>690</v>
      </c>
      <c r="F255" s="2" t="n">
        <v>30000</v>
      </c>
      <c r="G255" s="2" t="n">
        <v>127569</v>
      </c>
      <c r="H255" s="2" t="n">
        <v>0</v>
      </c>
      <c r="J255" s="1"/>
      <c r="K255" s="1"/>
      <c r="L255" s="1"/>
      <c r="M255" s="1"/>
      <c r="N255" s="1"/>
      <c r="O255" s="1"/>
      <c r="W255" s="2" t="str">
        <f aca="false">IF(AND(C255=Agent!$A$1,D255=Agent!$D$1),ROW(),"")</f>
        <v/>
      </c>
      <c r="X255" s="2" t="str">
        <f aca="false">IF(C255=Agent!$A$1,ROW(),"")</f>
        <v/>
      </c>
      <c r="Z255" s="8" t="str">
        <f aca="true">IF(AND(INDIRECT("F2!I"&amp;MATCH(Sites!$J$1,F2!H$1:H$15,0),1)=E255,Sites!$J$2=A255),ROW(),"")</f>
        <v/>
      </c>
    </row>
    <row r="256" customFormat="false" ht="13.8" hidden="false" customHeight="false" outlineLevel="0" collapsed="false">
      <c r="A256" s="7" t="n">
        <v>43831</v>
      </c>
      <c r="B256" s="2" t="s">
        <v>722</v>
      </c>
      <c r="C256" s="2" t="s">
        <v>723</v>
      </c>
      <c r="D256" s="2" t="s">
        <v>724</v>
      </c>
      <c r="E256" s="2" t="s">
        <v>690</v>
      </c>
      <c r="F256" s="2" t="n">
        <v>20000</v>
      </c>
      <c r="G256" s="2" t="n">
        <v>91666</v>
      </c>
      <c r="H256" s="2" t="n">
        <v>0</v>
      </c>
      <c r="J256" s="1"/>
      <c r="K256" s="1"/>
      <c r="L256" s="1"/>
      <c r="M256" s="1"/>
      <c r="N256" s="1"/>
      <c r="O256" s="1"/>
      <c r="W256" s="2" t="str">
        <f aca="false">IF(AND(C256=Agent!$A$1,D256=Agent!$D$1),ROW(),"")</f>
        <v/>
      </c>
      <c r="X256" s="2" t="str">
        <f aca="false">IF(C256=Agent!$A$1,ROW(),"")</f>
        <v/>
      </c>
      <c r="Z256" s="8" t="str">
        <f aca="true">IF(AND(INDIRECT("F2!I"&amp;MATCH(Sites!$J$1,F2!H$1:H$15,0),1)=E256,Sites!$J$2=A256),ROW(),"")</f>
        <v/>
      </c>
    </row>
    <row r="257" customFormat="false" ht="13.8" hidden="false" customHeight="false" outlineLevel="0" collapsed="false">
      <c r="A257" s="7" t="n">
        <v>43831</v>
      </c>
      <c r="B257" s="2" t="s">
        <v>725</v>
      </c>
      <c r="C257" s="2" t="s">
        <v>726</v>
      </c>
      <c r="D257" s="2" t="s">
        <v>727</v>
      </c>
      <c r="E257" s="2" t="s">
        <v>690</v>
      </c>
      <c r="F257" s="2" t="n">
        <v>50000</v>
      </c>
      <c r="G257" s="2" t="n">
        <v>0</v>
      </c>
      <c r="H257" s="2" t="n">
        <v>0</v>
      </c>
      <c r="J257" s="1"/>
      <c r="K257" s="1"/>
      <c r="L257" s="1"/>
      <c r="M257" s="1"/>
      <c r="N257" s="1"/>
      <c r="O257" s="1"/>
      <c r="W257" s="2" t="str">
        <f aca="false">IF(AND(C257=Agent!$A$1,D257=Agent!$D$1),ROW(),"")</f>
        <v/>
      </c>
      <c r="X257" s="2" t="str">
        <f aca="false">IF(C257=Agent!$A$1,ROW(),"")</f>
        <v/>
      </c>
      <c r="Z257" s="8" t="str">
        <f aca="true">IF(AND(INDIRECT("F2!I"&amp;MATCH(Sites!$J$1,F2!H$1:H$15,0),1)=E257,Sites!$J$2=A257),ROW(),"")</f>
        <v/>
      </c>
    </row>
    <row r="258" customFormat="false" ht="13.8" hidden="false" customHeight="false" outlineLevel="0" collapsed="false">
      <c r="A258" s="7" t="n">
        <v>43831</v>
      </c>
      <c r="B258" s="2" t="s">
        <v>728</v>
      </c>
      <c r="C258" s="2" t="s">
        <v>729</v>
      </c>
      <c r="D258" s="2" t="s">
        <v>73</v>
      </c>
      <c r="E258" s="2" t="s">
        <v>690</v>
      </c>
      <c r="F258" s="2" t="n">
        <v>50000</v>
      </c>
      <c r="G258" s="2" t="n">
        <v>125812</v>
      </c>
      <c r="H258" s="2" t="n">
        <v>0</v>
      </c>
      <c r="J258" s="1"/>
      <c r="K258" s="1"/>
      <c r="L258" s="1"/>
      <c r="M258" s="1"/>
      <c r="N258" s="1"/>
      <c r="O258" s="1"/>
      <c r="W258" s="2" t="str">
        <f aca="false">IF(AND(C258=Agent!$A$1,D258=Agent!$D$1),ROW(),"")</f>
        <v/>
      </c>
      <c r="X258" s="2" t="str">
        <f aca="false">IF(C258=Agent!$A$1,ROW(),"")</f>
        <v/>
      </c>
      <c r="Z258" s="8" t="str">
        <f aca="true">IF(AND(INDIRECT("F2!I"&amp;MATCH(Sites!$J$1,F2!H$1:H$15,0),1)=E258,Sites!$J$2=A258),ROW(),"")</f>
        <v/>
      </c>
    </row>
    <row r="259" customFormat="false" ht="13.8" hidden="false" customHeight="false" outlineLevel="0" collapsed="false">
      <c r="A259" s="7" t="n">
        <v>43831</v>
      </c>
      <c r="B259" s="2" t="s">
        <v>730</v>
      </c>
      <c r="C259" s="2" t="s">
        <v>731</v>
      </c>
      <c r="D259" s="2" t="s">
        <v>732</v>
      </c>
      <c r="E259" s="2" t="s">
        <v>690</v>
      </c>
      <c r="F259" s="2" t="n">
        <v>5000</v>
      </c>
      <c r="G259" s="2" t="n">
        <v>0</v>
      </c>
      <c r="H259" s="2" t="n">
        <v>0</v>
      </c>
      <c r="J259" s="1"/>
      <c r="K259" s="1"/>
      <c r="L259" s="1"/>
      <c r="M259" s="1"/>
      <c r="N259" s="1"/>
      <c r="O259" s="1"/>
      <c r="W259" s="2" t="str">
        <f aca="false">IF(AND(C259=Agent!$A$1,D259=Agent!$D$1),ROW(),"")</f>
        <v/>
      </c>
      <c r="X259" s="2" t="str">
        <f aca="false">IF(C259=Agent!$A$1,ROW(),"")</f>
        <v/>
      </c>
      <c r="Z259" s="8" t="str">
        <f aca="true">IF(AND(INDIRECT("F2!I"&amp;MATCH(Sites!$J$1,F2!H$1:H$15,0),1)=E259,Sites!$J$2=A259),ROW(),"")</f>
        <v/>
      </c>
    </row>
    <row r="260" customFormat="false" ht="13.8" hidden="false" customHeight="false" outlineLevel="0" collapsed="false">
      <c r="A260" s="7" t="n">
        <v>43831</v>
      </c>
      <c r="B260" s="2" t="s">
        <v>733</v>
      </c>
      <c r="C260" s="2" t="s">
        <v>734</v>
      </c>
      <c r="D260" s="2" t="s">
        <v>555</v>
      </c>
      <c r="E260" s="2" t="s">
        <v>690</v>
      </c>
      <c r="F260" s="2" t="n">
        <v>20000</v>
      </c>
      <c r="G260" s="2" t="n">
        <v>0</v>
      </c>
      <c r="H260" s="2" t="n">
        <v>0</v>
      </c>
      <c r="J260" s="1"/>
      <c r="K260" s="1"/>
      <c r="L260" s="1"/>
      <c r="M260" s="1"/>
      <c r="N260" s="1"/>
      <c r="O260" s="1"/>
      <c r="W260" s="2" t="str">
        <f aca="false">IF(AND(C260=Agent!$A$1,D260=Agent!$D$1),ROW(),"")</f>
        <v/>
      </c>
      <c r="X260" s="2" t="str">
        <f aca="false">IF(C260=Agent!$A$1,ROW(),"")</f>
        <v/>
      </c>
      <c r="Z260" s="8" t="str">
        <f aca="true">IF(AND(INDIRECT("F2!I"&amp;MATCH(Sites!$J$1,F2!H$1:H$15,0),1)=E260,Sites!$J$2=A260),ROW(),"")</f>
        <v/>
      </c>
    </row>
    <row r="261" customFormat="false" ht="13.8" hidden="false" customHeight="false" outlineLevel="0" collapsed="false">
      <c r="A261" s="7" t="n">
        <v>43831</v>
      </c>
      <c r="B261" s="2" t="s">
        <v>735</v>
      </c>
      <c r="C261" s="2" t="s">
        <v>736</v>
      </c>
      <c r="D261" s="2" t="s">
        <v>243</v>
      </c>
      <c r="E261" s="2" t="s">
        <v>690</v>
      </c>
      <c r="F261" s="2" t="n">
        <v>25000</v>
      </c>
      <c r="G261" s="2" t="n">
        <v>0</v>
      </c>
      <c r="H261" s="2" t="n">
        <v>0</v>
      </c>
      <c r="J261" s="1"/>
      <c r="K261" s="1"/>
      <c r="L261" s="1"/>
      <c r="M261" s="1"/>
      <c r="N261" s="1"/>
      <c r="O261" s="1"/>
      <c r="W261" s="2" t="str">
        <f aca="false">IF(AND(C261=Agent!$A$1,D261=Agent!$D$1),ROW(),"")</f>
        <v/>
      </c>
      <c r="X261" s="2" t="str">
        <f aca="false">IF(C261=Agent!$A$1,ROW(),"")</f>
        <v/>
      </c>
      <c r="Z261" s="8" t="str">
        <f aca="true">IF(AND(INDIRECT("F2!I"&amp;MATCH(Sites!$J$1,F2!H$1:H$15,0),1)=E261,Sites!$J$2=A261),ROW(),"")</f>
        <v/>
      </c>
    </row>
    <row r="262" customFormat="false" ht="13.8" hidden="false" customHeight="false" outlineLevel="0" collapsed="false">
      <c r="A262" s="7" t="n">
        <v>43831</v>
      </c>
      <c r="B262" s="2" t="s">
        <v>737</v>
      </c>
      <c r="C262" s="2" t="s">
        <v>738</v>
      </c>
      <c r="D262" s="2" t="s">
        <v>739</v>
      </c>
      <c r="E262" s="2" t="s">
        <v>690</v>
      </c>
      <c r="F262" s="2" t="n">
        <v>10000</v>
      </c>
      <c r="G262" s="2" t="n">
        <v>19909</v>
      </c>
      <c r="H262" s="2" t="n">
        <v>0</v>
      </c>
      <c r="J262" s="1"/>
      <c r="K262" s="1"/>
      <c r="L262" s="1"/>
      <c r="M262" s="1"/>
      <c r="N262" s="1"/>
      <c r="O262" s="1"/>
      <c r="W262" s="2" t="str">
        <f aca="false">IF(AND(C262=Agent!$A$1,D262=Agent!$D$1),ROW(),"")</f>
        <v/>
      </c>
      <c r="X262" s="2" t="str">
        <f aca="false">IF(C262=Agent!$A$1,ROW(),"")</f>
        <v/>
      </c>
      <c r="Z262" s="8" t="str">
        <f aca="true">IF(AND(INDIRECT("F2!I"&amp;MATCH(Sites!$J$1,F2!H$1:H$15,0),1)=E262,Sites!$J$2=A262),ROW(),"")</f>
        <v/>
      </c>
    </row>
    <row r="263" customFormat="false" ht="13.8" hidden="false" customHeight="false" outlineLevel="0" collapsed="false">
      <c r="A263" s="7" t="n">
        <v>43831</v>
      </c>
      <c r="B263" s="2" t="s">
        <v>740</v>
      </c>
      <c r="C263" s="2" t="s">
        <v>741</v>
      </c>
      <c r="D263" s="2" t="s">
        <v>742</v>
      </c>
      <c r="E263" s="2" t="s">
        <v>690</v>
      </c>
      <c r="F263" s="2" t="n">
        <v>25000</v>
      </c>
      <c r="G263" s="2" t="n">
        <v>93345</v>
      </c>
      <c r="H263" s="2" t="n">
        <v>0</v>
      </c>
      <c r="J263" s="1"/>
      <c r="K263" s="1"/>
      <c r="L263" s="1"/>
      <c r="M263" s="1"/>
      <c r="N263" s="1"/>
      <c r="O263" s="1"/>
      <c r="W263" s="2" t="str">
        <f aca="false">IF(AND(C263=Agent!$A$1,D263=Agent!$D$1),ROW(),"")</f>
        <v/>
      </c>
      <c r="X263" s="2" t="str">
        <f aca="false">IF(C263=Agent!$A$1,ROW(),"")</f>
        <v/>
      </c>
      <c r="Z263" s="8" t="str">
        <f aca="true">IF(AND(INDIRECT("F2!I"&amp;MATCH(Sites!$J$1,F2!H$1:H$15,0),1)=E263,Sites!$J$2=A263),ROW(),"")</f>
        <v/>
      </c>
    </row>
    <row r="264" customFormat="false" ht="13.8" hidden="false" customHeight="false" outlineLevel="0" collapsed="false">
      <c r="A264" s="7" t="n">
        <v>43831</v>
      </c>
      <c r="B264" s="2" t="s">
        <v>743</v>
      </c>
      <c r="C264" s="2" t="s">
        <v>744</v>
      </c>
      <c r="D264" s="2" t="s">
        <v>745</v>
      </c>
      <c r="E264" s="2" t="s">
        <v>690</v>
      </c>
      <c r="F264" s="2" t="n">
        <v>50000</v>
      </c>
      <c r="G264" s="2" t="n">
        <v>110000</v>
      </c>
      <c r="H264" s="2" t="n">
        <v>0</v>
      </c>
      <c r="J264" s="1"/>
      <c r="K264" s="1"/>
      <c r="L264" s="1"/>
      <c r="M264" s="1"/>
      <c r="N264" s="1"/>
      <c r="O264" s="1"/>
      <c r="W264" s="2" t="str">
        <f aca="false">IF(AND(C264=Agent!$A$1,D264=Agent!$D$1),ROW(),"")</f>
        <v/>
      </c>
      <c r="X264" s="2" t="str">
        <f aca="false">IF(C264=Agent!$A$1,ROW(),"")</f>
        <v/>
      </c>
      <c r="Z264" s="8" t="str">
        <f aca="true">IF(AND(INDIRECT("F2!I"&amp;MATCH(Sites!$J$1,F2!H$1:H$15,0),1)=E264,Sites!$J$2=A264),ROW(),"")</f>
        <v/>
      </c>
    </row>
    <row r="265" customFormat="false" ht="13.8" hidden="false" customHeight="false" outlineLevel="0" collapsed="false">
      <c r="A265" s="7" t="n">
        <v>43831</v>
      </c>
      <c r="B265" s="2" t="s">
        <v>746</v>
      </c>
      <c r="C265" s="2" t="s">
        <v>747</v>
      </c>
      <c r="D265" s="2" t="s">
        <v>748</v>
      </c>
      <c r="E265" s="2" t="s">
        <v>690</v>
      </c>
      <c r="F265" s="2" t="n">
        <v>100000</v>
      </c>
      <c r="G265" s="2" t="n">
        <v>0</v>
      </c>
      <c r="H265" s="2" t="n">
        <v>0</v>
      </c>
      <c r="J265" s="1"/>
      <c r="K265" s="1"/>
      <c r="L265" s="1"/>
      <c r="M265" s="1"/>
      <c r="N265" s="1"/>
      <c r="O265" s="1"/>
      <c r="W265" s="2" t="str">
        <f aca="false">IF(AND(C265=Agent!$A$1,D265=Agent!$D$1),ROW(),"")</f>
        <v/>
      </c>
      <c r="X265" s="2" t="str">
        <f aca="false">IF(C265=Agent!$A$1,ROW(),"")</f>
        <v/>
      </c>
      <c r="Z265" s="8" t="str">
        <f aca="true">IF(AND(INDIRECT("F2!I"&amp;MATCH(Sites!$J$1,F2!H$1:H$15,0),1)=E265,Sites!$J$2=A265),ROW(),"")</f>
        <v/>
      </c>
    </row>
    <row r="266" customFormat="false" ht="13.8" hidden="false" customHeight="false" outlineLevel="0" collapsed="false">
      <c r="A266" s="7" t="n">
        <v>43831</v>
      </c>
      <c r="B266" s="2" t="s">
        <v>749</v>
      </c>
      <c r="C266" s="2" t="s">
        <v>750</v>
      </c>
      <c r="D266" s="2" t="s">
        <v>751</v>
      </c>
      <c r="E266" s="2" t="s">
        <v>690</v>
      </c>
      <c r="F266" s="2" t="n">
        <v>100000</v>
      </c>
      <c r="G266" s="2" t="n">
        <v>59831</v>
      </c>
      <c r="H266" s="2" t="n">
        <v>0</v>
      </c>
      <c r="J266" s="1"/>
      <c r="K266" s="1"/>
      <c r="L266" s="1"/>
      <c r="M266" s="1"/>
      <c r="N266" s="1"/>
      <c r="O266" s="1"/>
      <c r="W266" s="2" t="str">
        <f aca="false">IF(AND(C266=Agent!$A$1,D266=Agent!$D$1),ROW(),"")</f>
        <v/>
      </c>
      <c r="X266" s="2" t="str">
        <f aca="false">IF(C266=Agent!$A$1,ROW(),"")</f>
        <v/>
      </c>
      <c r="Z266" s="8" t="str">
        <f aca="true">IF(AND(INDIRECT("F2!I"&amp;MATCH(Sites!$J$1,F2!H$1:H$15,0),1)=E266,Sites!$J$2=A266),ROW(),"")</f>
        <v/>
      </c>
    </row>
    <row r="267" customFormat="false" ht="13.8" hidden="false" customHeight="false" outlineLevel="0" collapsed="false">
      <c r="A267" s="7" t="n">
        <v>43831</v>
      </c>
      <c r="B267" s="2" t="s">
        <v>752</v>
      </c>
      <c r="C267" s="2" t="s">
        <v>753</v>
      </c>
      <c r="D267" s="2" t="s">
        <v>754</v>
      </c>
      <c r="E267" s="2" t="s">
        <v>690</v>
      </c>
      <c r="F267" s="2" t="n">
        <v>85000</v>
      </c>
      <c r="G267" s="2" t="n">
        <v>0</v>
      </c>
      <c r="H267" s="2" t="n">
        <v>0</v>
      </c>
      <c r="J267" s="1"/>
      <c r="K267" s="1"/>
      <c r="L267" s="1"/>
      <c r="M267" s="1"/>
      <c r="N267" s="1"/>
      <c r="O267" s="1"/>
      <c r="W267" s="2" t="str">
        <f aca="false">IF(AND(C267=Agent!$A$1,D267=Agent!$D$1),ROW(),"")</f>
        <v/>
      </c>
      <c r="X267" s="2" t="str">
        <f aca="false">IF(C267=Agent!$A$1,ROW(),"")</f>
        <v/>
      </c>
      <c r="Z267" s="8" t="str">
        <f aca="true">IF(AND(INDIRECT("F2!I"&amp;MATCH(Sites!$J$1,F2!H$1:H$15,0),1)=E267,Sites!$J$2=A267),ROW(),"")</f>
        <v/>
      </c>
    </row>
    <row r="268" customFormat="false" ht="13.8" hidden="false" customHeight="false" outlineLevel="0" collapsed="false">
      <c r="A268" s="7" t="n">
        <v>43831</v>
      </c>
      <c r="B268" s="2" t="s">
        <v>755</v>
      </c>
      <c r="C268" s="2" t="s">
        <v>756</v>
      </c>
      <c r="D268" s="2" t="s">
        <v>757</v>
      </c>
      <c r="E268" s="2" t="s">
        <v>690</v>
      </c>
      <c r="F268" s="2" t="n">
        <v>50000</v>
      </c>
      <c r="G268" s="2" t="n">
        <v>0</v>
      </c>
      <c r="H268" s="2" t="n">
        <v>0</v>
      </c>
      <c r="J268" s="1"/>
      <c r="K268" s="1"/>
      <c r="L268" s="1"/>
      <c r="M268" s="1"/>
      <c r="N268" s="1"/>
      <c r="O268" s="1"/>
      <c r="W268" s="2" t="str">
        <f aca="false">IF(AND(C268=Agent!$A$1,D268=Agent!$D$1),ROW(),"")</f>
        <v/>
      </c>
      <c r="X268" s="2" t="str">
        <f aca="false">IF(C268=Agent!$A$1,ROW(),"")</f>
        <v/>
      </c>
      <c r="Z268" s="8" t="str">
        <f aca="true">IF(AND(INDIRECT("F2!I"&amp;MATCH(Sites!$J$1,F2!H$1:H$15,0),1)=E268,Sites!$J$2=A268),ROW(),"")</f>
        <v/>
      </c>
    </row>
    <row r="269" customFormat="false" ht="13.8" hidden="false" customHeight="false" outlineLevel="0" collapsed="false">
      <c r="A269" s="7" t="n">
        <v>43831</v>
      </c>
      <c r="B269" s="2" t="s">
        <v>758</v>
      </c>
      <c r="C269" s="2" t="s">
        <v>759</v>
      </c>
      <c r="D269" s="2" t="s">
        <v>760</v>
      </c>
      <c r="E269" s="2" t="s">
        <v>690</v>
      </c>
      <c r="F269" s="2" t="n">
        <v>0</v>
      </c>
      <c r="G269" s="2" t="n">
        <v>35759</v>
      </c>
      <c r="H269" s="2" t="n">
        <v>0</v>
      </c>
      <c r="J269" s="1"/>
      <c r="K269" s="1"/>
      <c r="L269" s="1"/>
      <c r="M269" s="1"/>
      <c r="N269" s="1"/>
      <c r="O269" s="1"/>
      <c r="W269" s="2" t="str">
        <f aca="false">IF(AND(C269=Agent!$A$1,D269=Agent!$D$1),ROW(),"")</f>
        <v/>
      </c>
      <c r="X269" s="2" t="str">
        <f aca="false">IF(C269=Agent!$A$1,ROW(),"")</f>
        <v/>
      </c>
      <c r="Z269" s="8" t="str">
        <f aca="true">IF(AND(INDIRECT("F2!I"&amp;MATCH(Sites!$J$1,F2!H$1:H$15,0),1)=E269,Sites!$J$2=A269),ROW(),"")</f>
        <v/>
      </c>
    </row>
    <row r="270" customFormat="false" ht="13.8" hidden="false" customHeight="false" outlineLevel="0" collapsed="false">
      <c r="A270" s="7" t="n">
        <v>43831</v>
      </c>
      <c r="B270" s="2" t="s">
        <v>761</v>
      </c>
      <c r="C270" s="2" t="s">
        <v>762</v>
      </c>
      <c r="D270" s="2" t="s">
        <v>763</v>
      </c>
      <c r="E270" s="2" t="s">
        <v>690</v>
      </c>
      <c r="F270" s="2" t="n">
        <v>15000</v>
      </c>
      <c r="G270" s="2" t="n">
        <v>0</v>
      </c>
      <c r="H270" s="2" t="n">
        <v>0</v>
      </c>
      <c r="J270" s="1"/>
      <c r="K270" s="1"/>
      <c r="L270" s="1"/>
      <c r="M270" s="1"/>
      <c r="N270" s="1"/>
      <c r="O270" s="1"/>
      <c r="W270" s="2" t="str">
        <f aca="false">IF(AND(C270=Agent!$A$1,D270=Agent!$D$1),ROW(),"")</f>
        <v/>
      </c>
      <c r="X270" s="2" t="str">
        <f aca="false">IF(C270=Agent!$A$1,ROW(),"")</f>
        <v/>
      </c>
      <c r="Z270" s="8" t="str">
        <f aca="true">IF(AND(INDIRECT("F2!I"&amp;MATCH(Sites!$J$1,F2!H$1:H$15,0),1)=E270,Sites!$J$2=A270),ROW(),"")</f>
        <v/>
      </c>
    </row>
    <row r="271" customFormat="false" ht="13.8" hidden="false" customHeight="false" outlineLevel="0" collapsed="false">
      <c r="A271" s="7" t="n">
        <v>43831</v>
      </c>
      <c r="B271" s="2" t="s">
        <v>764</v>
      </c>
      <c r="C271" s="2" t="s">
        <v>765</v>
      </c>
      <c r="D271" s="2" t="s">
        <v>766</v>
      </c>
      <c r="E271" s="2" t="s">
        <v>690</v>
      </c>
      <c r="F271" s="2" t="n">
        <v>55000</v>
      </c>
      <c r="G271" s="2" t="n">
        <v>193448</v>
      </c>
      <c r="H271" s="2" t="n">
        <v>0</v>
      </c>
      <c r="J271" s="1"/>
      <c r="K271" s="1"/>
      <c r="L271" s="1"/>
      <c r="M271" s="1"/>
      <c r="N271" s="1"/>
      <c r="O271" s="1"/>
      <c r="W271" s="2" t="str">
        <f aca="false">IF(AND(C271=Agent!$A$1,D271=Agent!$D$1),ROW(),"")</f>
        <v/>
      </c>
      <c r="X271" s="2" t="str">
        <f aca="false">IF(C271=Agent!$A$1,ROW(),"")</f>
        <v/>
      </c>
      <c r="Z271" s="8" t="str">
        <f aca="true">IF(AND(INDIRECT("F2!I"&amp;MATCH(Sites!$J$1,F2!H$1:H$15,0),1)=E271,Sites!$J$2=A271),ROW(),"")</f>
        <v/>
      </c>
    </row>
    <row r="272" customFormat="false" ht="13.8" hidden="false" customHeight="false" outlineLevel="0" collapsed="false">
      <c r="A272" s="7" t="n">
        <v>43831</v>
      </c>
      <c r="B272" s="2" t="s">
        <v>767</v>
      </c>
      <c r="C272" s="2" t="s">
        <v>768</v>
      </c>
      <c r="D272" s="2" t="s">
        <v>769</v>
      </c>
      <c r="E272" s="2" t="s">
        <v>690</v>
      </c>
      <c r="F272" s="2" t="n">
        <v>10000</v>
      </c>
      <c r="G272" s="2" t="n">
        <v>123476</v>
      </c>
      <c r="H272" s="2" t="n">
        <v>0</v>
      </c>
      <c r="J272" s="1"/>
      <c r="K272" s="1"/>
      <c r="L272" s="1"/>
      <c r="M272" s="1"/>
      <c r="N272" s="1"/>
      <c r="O272" s="1"/>
      <c r="W272" s="2" t="str">
        <f aca="false">IF(AND(C272=Agent!$A$1,D272=Agent!$D$1),ROW(),"")</f>
        <v/>
      </c>
      <c r="X272" s="2" t="str">
        <f aca="false">IF(C272=Agent!$A$1,ROW(),"")</f>
        <v/>
      </c>
      <c r="Z272" s="8" t="str">
        <f aca="true">IF(AND(INDIRECT("F2!I"&amp;MATCH(Sites!$J$1,F2!H$1:H$15,0),1)=E272,Sites!$J$2=A272),ROW(),"")</f>
        <v/>
      </c>
    </row>
    <row r="273" customFormat="false" ht="13.8" hidden="false" customHeight="false" outlineLevel="0" collapsed="false">
      <c r="A273" s="7" t="n">
        <v>43831</v>
      </c>
      <c r="B273" s="2" t="s">
        <v>770</v>
      </c>
      <c r="C273" s="2" t="s">
        <v>771</v>
      </c>
      <c r="D273" s="2" t="s">
        <v>772</v>
      </c>
      <c r="E273" s="2" t="s">
        <v>690</v>
      </c>
      <c r="F273" s="2" t="n">
        <v>200000</v>
      </c>
      <c r="G273" s="2" t="n">
        <v>0</v>
      </c>
      <c r="H273" s="2" t="n">
        <v>0</v>
      </c>
      <c r="J273" s="1"/>
      <c r="K273" s="1"/>
      <c r="L273" s="1"/>
      <c r="M273" s="1"/>
      <c r="N273" s="1"/>
      <c r="O273" s="1"/>
      <c r="W273" s="2" t="str">
        <f aca="false">IF(AND(C273=Agent!$A$1,D273=Agent!$D$1),ROW(),"")</f>
        <v/>
      </c>
      <c r="X273" s="2" t="str">
        <f aca="false">IF(C273=Agent!$A$1,ROW(),"")</f>
        <v/>
      </c>
      <c r="Z273" s="8" t="str">
        <f aca="true">IF(AND(INDIRECT("F2!I"&amp;MATCH(Sites!$J$1,F2!H$1:H$15,0),1)=E273,Sites!$J$2=A273),ROW(),"")</f>
        <v/>
      </c>
    </row>
    <row r="274" customFormat="false" ht="13.8" hidden="false" customHeight="false" outlineLevel="0" collapsed="false">
      <c r="A274" s="7" t="n">
        <v>43831</v>
      </c>
      <c r="B274" s="2" t="s">
        <v>773</v>
      </c>
      <c r="C274" s="2" t="s">
        <v>774</v>
      </c>
      <c r="D274" s="2" t="s">
        <v>775</v>
      </c>
      <c r="E274" s="2" t="s">
        <v>690</v>
      </c>
      <c r="F274" s="2" t="n">
        <v>20000</v>
      </c>
      <c r="G274" s="2" t="n">
        <v>25258</v>
      </c>
      <c r="H274" s="2" t="n">
        <v>0</v>
      </c>
      <c r="J274" s="1"/>
      <c r="K274" s="1"/>
      <c r="L274" s="1"/>
      <c r="M274" s="1"/>
      <c r="N274" s="1"/>
      <c r="O274" s="1"/>
      <c r="W274" s="2" t="str">
        <f aca="false">IF(AND(C274=Agent!$A$1,D274=Agent!$D$1),ROW(),"")</f>
        <v/>
      </c>
      <c r="X274" s="2" t="str">
        <f aca="false">IF(C274=Agent!$A$1,ROW(),"")</f>
        <v/>
      </c>
      <c r="Z274" s="8" t="str">
        <f aca="true">IF(AND(INDIRECT("F2!I"&amp;MATCH(Sites!$J$1,F2!H$1:H$15,0),1)=E274,Sites!$J$2=A274),ROW(),"")</f>
        <v/>
      </c>
    </row>
    <row r="275" customFormat="false" ht="13.8" hidden="false" customHeight="false" outlineLevel="0" collapsed="false">
      <c r="A275" s="7" t="n">
        <v>43831</v>
      </c>
      <c r="B275" s="2" t="s">
        <v>776</v>
      </c>
      <c r="C275" s="2" t="s">
        <v>777</v>
      </c>
      <c r="D275" s="2" t="s">
        <v>778</v>
      </c>
      <c r="E275" s="2" t="s">
        <v>690</v>
      </c>
      <c r="F275" s="2" t="n">
        <v>15000</v>
      </c>
      <c r="G275" s="2" t="n">
        <v>22917</v>
      </c>
      <c r="H275" s="2" t="n">
        <v>0</v>
      </c>
      <c r="J275" s="1"/>
      <c r="K275" s="1"/>
      <c r="L275" s="1"/>
      <c r="M275" s="1"/>
      <c r="N275" s="1"/>
      <c r="O275" s="1"/>
      <c r="W275" s="2" t="str">
        <f aca="false">IF(AND(C275=Agent!$A$1,D275=Agent!$D$1),ROW(),"")</f>
        <v/>
      </c>
      <c r="X275" s="2" t="str">
        <f aca="false">IF(C275=Agent!$A$1,ROW(),"")</f>
        <v/>
      </c>
      <c r="Z275" s="8" t="str">
        <f aca="true">IF(AND(INDIRECT("F2!I"&amp;MATCH(Sites!$J$1,F2!H$1:H$15,0),1)=E275,Sites!$J$2=A275),ROW(),"")</f>
        <v/>
      </c>
    </row>
    <row r="276" customFormat="false" ht="13.8" hidden="false" customHeight="false" outlineLevel="0" collapsed="false">
      <c r="A276" s="7" t="n">
        <v>43831</v>
      </c>
      <c r="B276" s="2" t="s">
        <v>779</v>
      </c>
      <c r="C276" s="2" t="s">
        <v>780</v>
      </c>
      <c r="D276" s="2" t="s">
        <v>781</v>
      </c>
      <c r="E276" s="2" t="s">
        <v>690</v>
      </c>
      <c r="F276" s="2" t="n">
        <v>50000</v>
      </c>
      <c r="G276" s="2" t="n">
        <v>0</v>
      </c>
      <c r="H276" s="2" t="n">
        <v>0</v>
      </c>
      <c r="J276" s="1"/>
      <c r="K276" s="1"/>
      <c r="L276" s="1"/>
      <c r="M276" s="1"/>
      <c r="N276" s="1"/>
      <c r="O276" s="1"/>
      <c r="W276" s="2" t="str">
        <f aca="false">IF(AND(C276=Agent!$A$1,D276=Agent!$D$1),ROW(),"")</f>
        <v/>
      </c>
      <c r="X276" s="2" t="str">
        <f aca="false">IF(C276=Agent!$A$1,ROW(),"")</f>
        <v/>
      </c>
      <c r="Z276" s="8" t="str">
        <f aca="true">IF(AND(INDIRECT("F2!I"&amp;MATCH(Sites!$J$1,F2!H$1:H$15,0),1)=E276,Sites!$J$2=A276),ROW(),"")</f>
        <v/>
      </c>
    </row>
    <row r="277" customFormat="false" ht="13.8" hidden="false" customHeight="false" outlineLevel="0" collapsed="false">
      <c r="A277" s="7" t="n">
        <v>43831</v>
      </c>
      <c r="B277" s="2" t="s">
        <v>782</v>
      </c>
      <c r="C277" s="2" t="s">
        <v>783</v>
      </c>
      <c r="D277" s="2" t="s">
        <v>784</v>
      </c>
      <c r="E277" s="2" t="s">
        <v>690</v>
      </c>
      <c r="F277" s="2" t="n">
        <v>10000</v>
      </c>
      <c r="G277" s="2" t="n">
        <v>25000</v>
      </c>
      <c r="H277" s="2" t="n">
        <v>0</v>
      </c>
      <c r="J277" s="1"/>
      <c r="K277" s="1"/>
      <c r="L277" s="1"/>
      <c r="M277" s="1"/>
      <c r="N277" s="1"/>
      <c r="O277" s="1"/>
      <c r="W277" s="2" t="str">
        <f aca="false">IF(AND(C277=Agent!$A$1,D277=Agent!$D$1),ROW(),"")</f>
        <v/>
      </c>
      <c r="X277" s="2" t="str">
        <f aca="false">IF(C277=Agent!$A$1,ROW(),"")</f>
        <v/>
      </c>
      <c r="Z277" s="8" t="str">
        <f aca="true">IF(AND(INDIRECT("F2!I"&amp;MATCH(Sites!$J$1,F2!H$1:H$15,0),1)=E277,Sites!$J$2=A277),ROW(),"")</f>
        <v/>
      </c>
    </row>
    <row r="278" customFormat="false" ht="13.8" hidden="false" customHeight="false" outlineLevel="0" collapsed="false">
      <c r="A278" s="7" t="n">
        <v>43831</v>
      </c>
      <c r="B278" s="2" t="s">
        <v>785</v>
      </c>
      <c r="C278" s="2" t="s">
        <v>786</v>
      </c>
      <c r="D278" s="2" t="s">
        <v>787</v>
      </c>
      <c r="E278" s="2" t="s">
        <v>690</v>
      </c>
      <c r="F278" s="2" t="n">
        <v>25000</v>
      </c>
      <c r="G278" s="2" t="n">
        <v>0</v>
      </c>
      <c r="H278" s="2" t="n">
        <v>0</v>
      </c>
      <c r="J278" s="1"/>
      <c r="K278" s="1"/>
      <c r="L278" s="1"/>
      <c r="M278" s="1"/>
      <c r="N278" s="1"/>
      <c r="O278" s="1"/>
      <c r="W278" s="2" t="str">
        <f aca="false">IF(AND(C278=Agent!$A$1,D278=Agent!$D$1),ROW(),"")</f>
        <v/>
      </c>
      <c r="X278" s="2" t="str">
        <f aca="false">IF(C278=Agent!$A$1,ROW(),"")</f>
        <v/>
      </c>
      <c r="Z278" s="8" t="str">
        <f aca="true">IF(AND(INDIRECT("F2!I"&amp;MATCH(Sites!$J$1,F2!H$1:H$15,0),1)=E278,Sites!$J$2=A278),ROW(),"")</f>
        <v/>
      </c>
    </row>
    <row r="279" customFormat="false" ht="13.8" hidden="false" customHeight="false" outlineLevel="0" collapsed="false">
      <c r="A279" s="7" t="n">
        <v>43831</v>
      </c>
      <c r="B279" s="2" t="s">
        <v>788</v>
      </c>
      <c r="C279" s="2" t="s">
        <v>789</v>
      </c>
      <c r="D279" s="2" t="s">
        <v>790</v>
      </c>
      <c r="E279" s="2" t="s">
        <v>690</v>
      </c>
      <c r="F279" s="2" t="n">
        <v>35000</v>
      </c>
      <c r="G279" s="2" t="n">
        <v>0</v>
      </c>
      <c r="H279" s="2" t="n">
        <v>0</v>
      </c>
      <c r="J279" s="1"/>
      <c r="K279" s="1"/>
      <c r="L279" s="1"/>
      <c r="M279" s="1"/>
      <c r="N279" s="1"/>
      <c r="O279" s="1"/>
      <c r="W279" s="2" t="str">
        <f aca="false">IF(AND(C279=Agent!$A$1,D279=Agent!$D$1),ROW(),"")</f>
        <v/>
      </c>
      <c r="X279" s="2" t="str">
        <f aca="false">IF(C279=Agent!$A$1,ROW(),"")</f>
        <v/>
      </c>
      <c r="Z279" s="8" t="str">
        <f aca="true">IF(AND(INDIRECT("F2!I"&amp;MATCH(Sites!$J$1,F2!H$1:H$15,0),1)=E279,Sites!$J$2=A279),ROW(),"")</f>
        <v/>
      </c>
    </row>
    <row r="280" customFormat="false" ht="13.8" hidden="false" customHeight="false" outlineLevel="0" collapsed="false">
      <c r="A280" s="7" t="n">
        <v>43831</v>
      </c>
      <c r="B280" s="2" t="s">
        <v>791</v>
      </c>
      <c r="C280" s="2" t="s">
        <v>792</v>
      </c>
      <c r="D280" s="2" t="s">
        <v>793</v>
      </c>
      <c r="E280" s="2" t="s">
        <v>690</v>
      </c>
      <c r="F280" s="2" t="n">
        <v>20000</v>
      </c>
      <c r="G280" s="2" t="n">
        <v>0</v>
      </c>
      <c r="H280" s="2" t="n">
        <v>0</v>
      </c>
      <c r="J280" s="1"/>
      <c r="K280" s="1"/>
      <c r="L280" s="1"/>
      <c r="M280" s="1"/>
      <c r="N280" s="1"/>
      <c r="O280" s="1"/>
      <c r="W280" s="2" t="str">
        <f aca="false">IF(AND(C280=Agent!$A$1,D280=Agent!$D$1),ROW(),"")</f>
        <v/>
      </c>
      <c r="X280" s="2" t="str">
        <f aca="false">IF(C280=Agent!$A$1,ROW(),"")</f>
        <v/>
      </c>
      <c r="Z280" s="8" t="str">
        <f aca="true">IF(AND(INDIRECT("F2!I"&amp;MATCH(Sites!$J$1,F2!H$1:H$15,0),1)=E280,Sites!$J$2=A280),ROW(),"")</f>
        <v/>
      </c>
    </row>
    <row r="281" customFormat="false" ht="13.8" hidden="false" customHeight="false" outlineLevel="0" collapsed="false">
      <c r="A281" s="7" t="n">
        <v>43831</v>
      </c>
      <c r="B281" s="2" t="s">
        <v>794</v>
      </c>
      <c r="C281" s="2" t="s">
        <v>795</v>
      </c>
      <c r="D281" s="2" t="s">
        <v>796</v>
      </c>
      <c r="E281" s="2" t="s">
        <v>690</v>
      </c>
      <c r="F281" s="2" t="n">
        <v>10000</v>
      </c>
      <c r="G281" s="2" t="n">
        <v>0</v>
      </c>
      <c r="H281" s="2" t="n">
        <v>0</v>
      </c>
      <c r="J281" s="1"/>
      <c r="K281" s="1"/>
      <c r="L281" s="1"/>
      <c r="M281" s="1"/>
      <c r="N281" s="1"/>
      <c r="O281" s="1"/>
      <c r="W281" s="2" t="str">
        <f aca="false">IF(AND(C281=Agent!$A$1,D281=Agent!$D$1),ROW(),"")</f>
        <v/>
      </c>
      <c r="X281" s="2" t="str">
        <f aca="false">IF(C281=Agent!$A$1,ROW(),"")</f>
        <v/>
      </c>
      <c r="Z281" s="8" t="str">
        <f aca="true">IF(AND(INDIRECT("F2!I"&amp;MATCH(Sites!$J$1,F2!H$1:H$15,0),1)=E281,Sites!$J$2=A281),ROW(),"")</f>
        <v/>
      </c>
    </row>
    <row r="282" customFormat="false" ht="13.8" hidden="false" customHeight="false" outlineLevel="0" collapsed="false">
      <c r="A282" s="7" t="n">
        <v>43831</v>
      </c>
      <c r="B282" s="2" t="s">
        <v>797</v>
      </c>
      <c r="C282" s="2" t="s">
        <v>798</v>
      </c>
      <c r="D282" s="2" t="s">
        <v>799</v>
      </c>
      <c r="E282" s="2" t="s">
        <v>690</v>
      </c>
      <c r="F282" s="2" t="n">
        <v>5000</v>
      </c>
      <c r="G282" s="2" t="n">
        <v>0</v>
      </c>
      <c r="H282" s="2" t="n">
        <v>0</v>
      </c>
      <c r="J282" s="1"/>
      <c r="K282" s="1"/>
      <c r="L282" s="1"/>
      <c r="M282" s="1"/>
      <c r="N282" s="1"/>
      <c r="O282" s="1"/>
      <c r="W282" s="2" t="str">
        <f aca="false">IF(AND(C282=Agent!$A$1,D282=Agent!$D$1),ROW(),"")</f>
        <v/>
      </c>
      <c r="X282" s="2" t="str">
        <f aca="false">IF(C282=Agent!$A$1,ROW(),"")</f>
        <v/>
      </c>
      <c r="Z282" s="8" t="str">
        <f aca="true">IF(AND(INDIRECT("F2!I"&amp;MATCH(Sites!$J$1,F2!H$1:H$15,0),1)=E282,Sites!$J$2=A282),ROW(),"")</f>
        <v/>
      </c>
    </row>
    <row r="283" customFormat="false" ht="13.8" hidden="false" customHeight="false" outlineLevel="0" collapsed="false">
      <c r="A283" s="7" t="n">
        <v>43831</v>
      </c>
      <c r="B283" s="2" t="s">
        <v>800</v>
      </c>
      <c r="C283" s="2" t="s">
        <v>801</v>
      </c>
      <c r="D283" s="2" t="s">
        <v>802</v>
      </c>
      <c r="E283" s="2" t="s">
        <v>803</v>
      </c>
      <c r="F283" s="2" t="n">
        <v>20000</v>
      </c>
      <c r="G283" s="2" t="n">
        <v>0</v>
      </c>
      <c r="H283" s="2" t="n">
        <v>0</v>
      </c>
      <c r="J283" s="1"/>
      <c r="K283" s="1"/>
      <c r="L283" s="1"/>
      <c r="M283" s="1"/>
      <c r="N283" s="1"/>
      <c r="O283" s="1"/>
      <c r="W283" s="2" t="str">
        <f aca="false">IF(AND(C283=Agent!$A$1,D283=Agent!$D$1),ROW(),"")</f>
        <v/>
      </c>
      <c r="X283" s="2" t="str">
        <f aca="false">IF(C283=Agent!$A$1,ROW(),"")</f>
        <v/>
      </c>
      <c r="Z283" s="8" t="str">
        <f aca="true">IF(AND(INDIRECT("F2!I"&amp;MATCH(Sites!$J$1,F2!H$1:H$15,0),1)=E283,Sites!$J$2=A283),ROW(),"")</f>
        <v/>
      </c>
    </row>
    <row r="284" customFormat="false" ht="13.8" hidden="false" customHeight="false" outlineLevel="0" collapsed="false">
      <c r="A284" s="7" t="n">
        <v>43831</v>
      </c>
      <c r="B284" s="2" t="s">
        <v>804</v>
      </c>
      <c r="C284" s="2" t="s">
        <v>805</v>
      </c>
      <c r="D284" s="2" t="s">
        <v>806</v>
      </c>
      <c r="E284" s="2" t="s">
        <v>803</v>
      </c>
      <c r="F284" s="2" t="n">
        <v>10000</v>
      </c>
      <c r="G284" s="2" t="n">
        <v>20236</v>
      </c>
      <c r="H284" s="2" t="n">
        <v>0</v>
      </c>
      <c r="J284" s="1"/>
      <c r="K284" s="1"/>
      <c r="L284" s="1"/>
      <c r="M284" s="1"/>
      <c r="N284" s="1"/>
      <c r="O284" s="1"/>
      <c r="W284" s="2" t="str">
        <f aca="false">IF(AND(C284=Agent!$A$1,D284=Agent!$D$1),ROW(),"")</f>
        <v/>
      </c>
      <c r="X284" s="2" t="str">
        <f aca="false">IF(C284=Agent!$A$1,ROW(),"")</f>
        <v/>
      </c>
      <c r="Z284" s="8" t="str">
        <f aca="true">IF(AND(INDIRECT("F2!I"&amp;MATCH(Sites!$J$1,F2!H$1:H$15,0),1)=E284,Sites!$J$2=A284),ROW(),"")</f>
        <v/>
      </c>
    </row>
    <row r="285" customFormat="false" ht="13.8" hidden="false" customHeight="false" outlineLevel="0" collapsed="false">
      <c r="A285" s="7" t="n">
        <v>43831</v>
      </c>
      <c r="B285" s="2" t="s">
        <v>807</v>
      </c>
      <c r="C285" s="2" t="s">
        <v>808</v>
      </c>
      <c r="D285" s="2" t="s">
        <v>558</v>
      </c>
      <c r="E285" s="2" t="s">
        <v>803</v>
      </c>
      <c r="F285" s="2" t="n">
        <v>50000</v>
      </c>
      <c r="G285" s="2" t="n">
        <v>0</v>
      </c>
      <c r="H285" s="2" t="n">
        <v>0</v>
      </c>
      <c r="J285" s="1"/>
      <c r="K285" s="1"/>
      <c r="L285" s="1"/>
      <c r="M285" s="1"/>
      <c r="N285" s="1"/>
      <c r="O285" s="1"/>
      <c r="W285" s="2" t="str">
        <f aca="false">IF(AND(C285=Agent!$A$1,D285=Agent!$D$1),ROW(),"")</f>
        <v/>
      </c>
      <c r="X285" s="2" t="str">
        <f aca="false">IF(C285=Agent!$A$1,ROW(),"")</f>
        <v/>
      </c>
      <c r="Z285" s="8" t="str">
        <f aca="true">IF(AND(INDIRECT("F2!I"&amp;MATCH(Sites!$J$1,F2!H$1:H$15,0),1)=E285,Sites!$J$2=A285),ROW(),"")</f>
        <v/>
      </c>
    </row>
    <row r="286" customFormat="false" ht="13.8" hidden="false" customHeight="false" outlineLevel="0" collapsed="false">
      <c r="A286" s="7" t="n">
        <v>43831</v>
      </c>
      <c r="B286" s="2" t="s">
        <v>809</v>
      </c>
      <c r="C286" s="2" t="s">
        <v>810</v>
      </c>
      <c r="D286" s="2" t="s">
        <v>62</v>
      </c>
      <c r="E286" s="2" t="s">
        <v>803</v>
      </c>
      <c r="F286" s="2" t="n">
        <v>5000</v>
      </c>
      <c r="G286" s="2" t="n">
        <v>0</v>
      </c>
      <c r="H286" s="2" t="n">
        <v>0</v>
      </c>
      <c r="J286" s="1"/>
      <c r="K286" s="1"/>
      <c r="L286" s="1"/>
      <c r="M286" s="1"/>
      <c r="N286" s="1"/>
      <c r="O286" s="1"/>
      <c r="W286" s="2" t="str">
        <f aca="false">IF(AND(C286=Agent!$A$1,D286=Agent!$D$1),ROW(),"")</f>
        <v/>
      </c>
      <c r="X286" s="2" t="str">
        <f aca="false">IF(C286=Agent!$A$1,ROW(),"")</f>
        <v/>
      </c>
      <c r="Z286" s="8" t="str">
        <f aca="true">IF(AND(INDIRECT("F2!I"&amp;MATCH(Sites!$J$1,F2!H$1:H$15,0),1)=E286,Sites!$J$2=A286),ROW(),"")</f>
        <v/>
      </c>
    </row>
    <row r="287" customFormat="false" ht="13.8" hidden="false" customHeight="false" outlineLevel="0" collapsed="false">
      <c r="A287" s="7" t="n">
        <v>43831</v>
      </c>
      <c r="B287" s="2" t="s">
        <v>811</v>
      </c>
      <c r="C287" s="2" t="s">
        <v>812</v>
      </c>
      <c r="D287" s="2" t="s">
        <v>813</v>
      </c>
      <c r="E287" s="2" t="s">
        <v>803</v>
      </c>
      <c r="F287" s="2" t="n">
        <v>30000</v>
      </c>
      <c r="G287" s="2" t="n">
        <v>0</v>
      </c>
      <c r="H287" s="2" t="n">
        <v>0</v>
      </c>
      <c r="J287" s="1"/>
      <c r="K287" s="1"/>
      <c r="L287" s="1"/>
      <c r="M287" s="1"/>
      <c r="N287" s="1"/>
      <c r="O287" s="1"/>
      <c r="W287" s="2" t="str">
        <f aca="false">IF(AND(C287=Agent!$A$1,D287=Agent!$D$1),ROW(),"")</f>
        <v/>
      </c>
      <c r="X287" s="2" t="str">
        <f aca="false">IF(C287=Agent!$A$1,ROW(),"")</f>
        <v/>
      </c>
      <c r="Z287" s="8" t="str">
        <f aca="true">IF(AND(INDIRECT("F2!I"&amp;MATCH(Sites!$J$1,F2!H$1:H$15,0),1)=E287,Sites!$J$2=A287),ROW(),"")</f>
        <v/>
      </c>
    </row>
    <row r="288" customFormat="false" ht="13.8" hidden="false" customHeight="false" outlineLevel="0" collapsed="false">
      <c r="A288" s="7" t="n">
        <v>43831</v>
      </c>
      <c r="B288" s="2" t="s">
        <v>814</v>
      </c>
      <c r="C288" s="2" t="s">
        <v>815</v>
      </c>
      <c r="D288" s="2" t="s">
        <v>816</v>
      </c>
      <c r="E288" s="2" t="s">
        <v>803</v>
      </c>
      <c r="F288" s="2" t="n">
        <v>30000</v>
      </c>
      <c r="G288" s="2" t="n">
        <v>63997</v>
      </c>
      <c r="H288" s="2" t="n">
        <v>0</v>
      </c>
      <c r="J288" s="1"/>
      <c r="K288" s="1"/>
      <c r="L288" s="1"/>
      <c r="M288" s="1"/>
      <c r="N288" s="1"/>
      <c r="O288" s="1"/>
      <c r="W288" s="2" t="str">
        <f aca="false">IF(AND(C288=Agent!$A$1,D288=Agent!$D$1),ROW(),"")</f>
        <v/>
      </c>
      <c r="X288" s="2" t="str">
        <f aca="false">IF(C288=Agent!$A$1,ROW(),"")</f>
        <v/>
      </c>
      <c r="Z288" s="8" t="str">
        <f aca="true">IF(AND(INDIRECT("F2!I"&amp;MATCH(Sites!$J$1,F2!H$1:H$15,0),1)=E288,Sites!$J$2=A288),ROW(),"")</f>
        <v/>
      </c>
    </row>
    <row r="289" customFormat="false" ht="13.8" hidden="false" customHeight="false" outlineLevel="0" collapsed="false">
      <c r="A289" s="7" t="n">
        <v>43831</v>
      </c>
      <c r="B289" s="2" t="s">
        <v>817</v>
      </c>
      <c r="C289" s="2" t="s">
        <v>818</v>
      </c>
      <c r="D289" s="2" t="s">
        <v>107</v>
      </c>
      <c r="E289" s="2" t="s">
        <v>803</v>
      </c>
      <c r="F289" s="2" t="n">
        <v>10000</v>
      </c>
      <c r="G289" s="2" t="n">
        <v>44166</v>
      </c>
      <c r="H289" s="2" t="n">
        <v>0</v>
      </c>
      <c r="J289" s="1"/>
      <c r="K289" s="1"/>
      <c r="L289" s="1"/>
      <c r="M289" s="1"/>
      <c r="N289" s="1"/>
      <c r="O289" s="1"/>
      <c r="W289" s="2" t="str">
        <f aca="false">IF(AND(C289=Agent!$A$1,D289=Agent!$D$1),ROW(),"")</f>
        <v/>
      </c>
      <c r="X289" s="2" t="str">
        <f aca="false">IF(C289=Agent!$A$1,ROW(),"")</f>
        <v/>
      </c>
      <c r="Z289" s="8" t="str">
        <f aca="true">IF(AND(INDIRECT("F2!I"&amp;MATCH(Sites!$J$1,F2!H$1:H$15,0),1)=E289,Sites!$J$2=A289),ROW(),"")</f>
        <v/>
      </c>
    </row>
    <row r="290" customFormat="false" ht="13.8" hidden="false" customHeight="false" outlineLevel="0" collapsed="false">
      <c r="A290" s="7" t="n">
        <v>43831</v>
      </c>
      <c r="B290" s="2" t="s">
        <v>819</v>
      </c>
      <c r="C290" s="2" t="s">
        <v>820</v>
      </c>
      <c r="D290" s="2" t="s">
        <v>417</v>
      </c>
      <c r="E290" s="2" t="s">
        <v>803</v>
      </c>
      <c r="F290" s="2" t="n">
        <v>30000</v>
      </c>
      <c r="G290" s="2" t="n">
        <v>0</v>
      </c>
      <c r="H290" s="2" t="n">
        <v>0</v>
      </c>
      <c r="J290" s="1"/>
      <c r="K290" s="1"/>
      <c r="L290" s="1"/>
      <c r="M290" s="1"/>
      <c r="N290" s="1"/>
      <c r="O290" s="1"/>
      <c r="W290" s="2" t="str">
        <f aca="false">IF(AND(C290=Agent!$A$1,D290=Agent!$D$1),ROW(),"")</f>
        <v/>
      </c>
      <c r="X290" s="2" t="str">
        <f aca="false">IF(C290=Agent!$A$1,ROW(),"")</f>
        <v/>
      </c>
      <c r="Z290" s="8" t="str">
        <f aca="true">IF(AND(INDIRECT("F2!I"&amp;MATCH(Sites!$J$1,F2!H$1:H$15,0),1)=E290,Sites!$J$2=A290),ROW(),"")</f>
        <v/>
      </c>
    </row>
    <row r="291" customFormat="false" ht="13.8" hidden="false" customHeight="false" outlineLevel="0" collapsed="false">
      <c r="A291" s="7" t="n">
        <v>43831</v>
      </c>
      <c r="B291" s="2" t="s">
        <v>821</v>
      </c>
      <c r="C291" s="2" t="s">
        <v>822</v>
      </c>
      <c r="D291" s="2" t="s">
        <v>382</v>
      </c>
      <c r="E291" s="2" t="s">
        <v>803</v>
      </c>
      <c r="F291" s="2" t="n">
        <v>15000</v>
      </c>
      <c r="G291" s="2" t="n">
        <v>0</v>
      </c>
      <c r="H291" s="2" t="n">
        <v>0</v>
      </c>
      <c r="J291" s="1"/>
      <c r="K291" s="1"/>
      <c r="L291" s="1"/>
      <c r="M291" s="1"/>
      <c r="N291" s="1"/>
      <c r="O291" s="1"/>
      <c r="W291" s="2" t="str">
        <f aca="false">IF(AND(C291=Agent!$A$1,D291=Agent!$D$1),ROW(),"")</f>
        <v/>
      </c>
      <c r="X291" s="2" t="str">
        <f aca="false">IF(C291=Agent!$A$1,ROW(),"")</f>
        <v/>
      </c>
      <c r="Z291" s="8" t="str">
        <f aca="true">IF(AND(INDIRECT("F2!I"&amp;MATCH(Sites!$J$1,F2!H$1:H$15,0),1)=E291,Sites!$J$2=A291),ROW(),"")</f>
        <v/>
      </c>
    </row>
    <row r="292" customFormat="false" ht="13.8" hidden="false" customHeight="false" outlineLevel="0" collapsed="false">
      <c r="A292" s="7" t="n">
        <v>43831</v>
      </c>
      <c r="B292" s="2" t="s">
        <v>823</v>
      </c>
      <c r="C292" s="2" t="s">
        <v>824</v>
      </c>
      <c r="D292" s="2" t="s">
        <v>825</v>
      </c>
      <c r="E292" s="2" t="s">
        <v>803</v>
      </c>
      <c r="F292" s="2" t="n">
        <v>7500</v>
      </c>
      <c r="G292" s="2" t="n">
        <v>40769</v>
      </c>
      <c r="H292" s="2" t="n">
        <v>0</v>
      </c>
      <c r="J292" s="1"/>
      <c r="K292" s="1"/>
      <c r="L292" s="1"/>
      <c r="M292" s="1"/>
      <c r="N292" s="1"/>
      <c r="O292" s="1"/>
      <c r="W292" s="2" t="str">
        <f aca="false">IF(AND(C292=Agent!$A$1,D292=Agent!$D$1),ROW(),"")</f>
        <v/>
      </c>
      <c r="X292" s="2" t="str">
        <f aca="false">IF(C292=Agent!$A$1,ROW(),"")</f>
        <v/>
      </c>
      <c r="Z292" s="8" t="str">
        <f aca="true">IF(AND(INDIRECT("F2!I"&amp;MATCH(Sites!$J$1,F2!H$1:H$15,0),1)=E292,Sites!$J$2=A292),ROW(),"")</f>
        <v/>
      </c>
    </row>
    <row r="293" customFormat="false" ht="13.8" hidden="false" customHeight="false" outlineLevel="0" collapsed="false">
      <c r="A293" s="7" t="n">
        <v>43831</v>
      </c>
      <c r="B293" s="2" t="s">
        <v>826</v>
      </c>
      <c r="C293" s="2" t="s">
        <v>827</v>
      </c>
      <c r="D293" s="2" t="s">
        <v>134</v>
      </c>
      <c r="E293" s="2" t="s">
        <v>803</v>
      </c>
      <c r="F293" s="2" t="n">
        <v>25000</v>
      </c>
      <c r="G293" s="2" t="n">
        <v>0</v>
      </c>
      <c r="H293" s="2" t="n">
        <v>0</v>
      </c>
      <c r="J293" s="1"/>
      <c r="K293" s="1"/>
      <c r="L293" s="1"/>
      <c r="M293" s="1"/>
      <c r="N293" s="1"/>
      <c r="O293" s="1"/>
      <c r="W293" s="2" t="str">
        <f aca="false">IF(AND(C293=Agent!$A$1,D293=Agent!$D$1),ROW(),"")</f>
        <v/>
      </c>
      <c r="X293" s="2" t="str">
        <f aca="false">IF(C293=Agent!$A$1,ROW(),"")</f>
        <v/>
      </c>
      <c r="Z293" s="8" t="str">
        <f aca="true">IF(AND(INDIRECT("F2!I"&amp;MATCH(Sites!$J$1,F2!H$1:H$15,0),1)=E293,Sites!$J$2=A293),ROW(),"")</f>
        <v/>
      </c>
    </row>
    <row r="294" customFormat="false" ht="13.8" hidden="false" customHeight="false" outlineLevel="0" collapsed="false">
      <c r="A294" s="7" t="n">
        <v>43831</v>
      </c>
      <c r="B294" s="2" t="s">
        <v>828</v>
      </c>
      <c r="C294" s="2" t="s">
        <v>829</v>
      </c>
      <c r="D294" s="2" t="s">
        <v>47</v>
      </c>
      <c r="E294" s="2" t="s">
        <v>803</v>
      </c>
      <c r="F294" s="2" t="n">
        <v>10000</v>
      </c>
      <c r="G294" s="2" t="n">
        <v>35333</v>
      </c>
      <c r="H294" s="2" t="n">
        <v>0</v>
      </c>
      <c r="J294" s="1"/>
      <c r="K294" s="1"/>
      <c r="L294" s="1"/>
      <c r="M294" s="1"/>
      <c r="N294" s="1"/>
      <c r="O294" s="1"/>
      <c r="W294" s="2" t="str">
        <f aca="false">IF(AND(C294=Agent!$A$1,D294=Agent!$D$1),ROW(),"")</f>
        <v/>
      </c>
      <c r="X294" s="2" t="str">
        <f aca="false">IF(C294=Agent!$A$1,ROW(),"")</f>
        <v/>
      </c>
      <c r="Z294" s="8" t="str">
        <f aca="true">IF(AND(INDIRECT("F2!I"&amp;MATCH(Sites!$J$1,F2!H$1:H$15,0),1)=E294,Sites!$J$2=A294),ROW(),"")</f>
        <v/>
      </c>
    </row>
    <row r="295" customFormat="false" ht="13.8" hidden="false" customHeight="false" outlineLevel="0" collapsed="false">
      <c r="A295" s="7" t="n">
        <v>43831</v>
      </c>
      <c r="B295" s="2" t="s">
        <v>830</v>
      </c>
      <c r="C295" s="2" t="s">
        <v>831</v>
      </c>
      <c r="D295" s="2" t="s">
        <v>555</v>
      </c>
      <c r="E295" s="2" t="s">
        <v>803</v>
      </c>
      <c r="F295" s="2" t="n">
        <v>30000</v>
      </c>
      <c r="G295" s="2" t="n">
        <v>65231</v>
      </c>
      <c r="H295" s="2" t="n">
        <v>0</v>
      </c>
      <c r="J295" s="1"/>
      <c r="K295" s="1"/>
      <c r="L295" s="1"/>
      <c r="M295" s="1"/>
      <c r="N295" s="1"/>
      <c r="O295" s="1"/>
      <c r="W295" s="2" t="str">
        <f aca="false">IF(AND(C295=Agent!$A$1,D295=Agent!$D$1),ROW(),"")</f>
        <v/>
      </c>
      <c r="X295" s="2" t="str">
        <f aca="false">IF(C295=Agent!$A$1,ROW(),"")</f>
        <v/>
      </c>
      <c r="Z295" s="8" t="str">
        <f aca="true">IF(AND(INDIRECT("F2!I"&amp;MATCH(Sites!$J$1,F2!H$1:H$15,0),1)=E295,Sites!$J$2=A295),ROW(),"")</f>
        <v/>
      </c>
    </row>
    <row r="296" customFormat="false" ht="13.8" hidden="false" customHeight="false" outlineLevel="0" collapsed="false">
      <c r="A296" s="7" t="n">
        <v>43831</v>
      </c>
      <c r="B296" s="2" t="s">
        <v>832</v>
      </c>
      <c r="C296" s="2" t="s">
        <v>833</v>
      </c>
      <c r="D296" s="2" t="s">
        <v>555</v>
      </c>
      <c r="E296" s="2" t="s">
        <v>803</v>
      </c>
      <c r="F296" s="2" t="n">
        <v>20000</v>
      </c>
      <c r="G296" s="2" t="n">
        <v>138021</v>
      </c>
      <c r="H296" s="2" t="n">
        <v>0</v>
      </c>
      <c r="J296" s="1"/>
      <c r="K296" s="1"/>
      <c r="L296" s="1"/>
      <c r="M296" s="1"/>
      <c r="N296" s="1"/>
      <c r="O296" s="1"/>
      <c r="W296" s="2" t="str">
        <f aca="false">IF(AND(C296=Agent!$A$1,D296=Agent!$D$1),ROW(),"")</f>
        <v/>
      </c>
      <c r="X296" s="2" t="str">
        <f aca="false">IF(C296=Agent!$A$1,ROW(),"")</f>
        <v/>
      </c>
      <c r="Z296" s="8" t="str">
        <f aca="true">IF(AND(INDIRECT("F2!I"&amp;MATCH(Sites!$J$1,F2!H$1:H$15,0),1)=E296,Sites!$J$2=A296),ROW(),"")</f>
        <v/>
      </c>
    </row>
    <row r="297" customFormat="false" ht="13.8" hidden="false" customHeight="false" outlineLevel="0" collapsed="false">
      <c r="A297" s="7" t="n">
        <v>43831</v>
      </c>
      <c r="B297" s="2" t="s">
        <v>834</v>
      </c>
      <c r="C297" s="2" t="s">
        <v>835</v>
      </c>
      <c r="D297" s="2" t="s">
        <v>229</v>
      </c>
      <c r="E297" s="2" t="s">
        <v>803</v>
      </c>
      <c r="F297" s="2" t="n">
        <v>10000</v>
      </c>
      <c r="G297" s="2" t="n">
        <v>10600</v>
      </c>
      <c r="H297" s="2" t="n">
        <v>0</v>
      </c>
      <c r="J297" s="1"/>
      <c r="K297" s="1"/>
      <c r="L297" s="1"/>
      <c r="M297" s="1"/>
      <c r="N297" s="1"/>
      <c r="O297" s="1"/>
      <c r="W297" s="2" t="str">
        <f aca="false">IF(AND(C297=Agent!$A$1,D297=Agent!$D$1),ROW(),"")</f>
        <v/>
      </c>
      <c r="X297" s="2" t="str">
        <f aca="false">IF(C297=Agent!$A$1,ROW(),"")</f>
        <v/>
      </c>
      <c r="Z297" s="8" t="str">
        <f aca="true">IF(AND(INDIRECT("F2!I"&amp;MATCH(Sites!$J$1,F2!H$1:H$15,0),1)=E297,Sites!$J$2=A297),ROW(),"")</f>
        <v/>
      </c>
    </row>
    <row r="298" customFormat="false" ht="13.8" hidden="false" customHeight="false" outlineLevel="0" collapsed="false">
      <c r="A298" s="7" t="n">
        <v>43831</v>
      </c>
      <c r="B298" s="2" t="s">
        <v>836</v>
      </c>
      <c r="C298" s="2" t="s">
        <v>837</v>
      </c>
      <c r="D298" s="2" t="s">
        <v>838</v>
      </c>
      <c r="E298" s="2" t="s">
        <v>803</v>
      </c>
      <c r="F298" s="2" t="n">
        <v>5000</v>
      </c>
      <c r="G298" s="2" t="n">
        <v>0</v>
      </c>
      <c r="H298" s="2" t="n">
        <v>0</v>
      </c>
      <c r="J298" s="1"/>
      <c r="K298" s="1"/>
      <c r="L298" s="1"/>
      <c r="M298" s="1"/>
      <c r="N298" s="1"/>
      <c r="O298" s="1"/>
      <c r="W298" s="2" t="str">
        <f aca="false">IF(AND(C298=Agent!$A$1,D298=Agent!$D$1),ROW(),"")</f>
        <v/>
      </c>
      <c r="X298" s="2" t="str">
        <f aca="false">IF(C298=Agent!$A$1,ROW(),"")</f>
        <v/>
      </c>
      <c r="Z298" s="8" t="str">
        <f aca="true">IF(AND(INDIRECT("F2!I"&amp;MATCH(Sites!$J$1,F2!H$1:H$15,0),1)=E298,Sites!$J$2=A298),ROW(),"")</f>
        <v/>
      </c>
    </row>
    <row r="299" customFormat="false" ht="13.8" hidden="false" customHeight="false" outlineLevel="0" collapsed="false">
      <c r="A299" s="7" t="n">
        <v>43831</v>
      </c>
      <c r="B299" s="2" t="s">
        <v>839</v>
      </c>
      <c r="C299" s="2" t="s">
        <v>840</v>
      </c>
      <c r="D299" s="2" t="s">
        <v>841</v>
      </c>
      <c r="E299" s="2" t="s">
        <v>803</v>
      </c>
      <c r="F299" s="2" t="n">
        <v>10000</v>
      </c>
      <c r="G299" s="2" t="n">
        <v>29444</v>
      </c>
      <c r="H299" s="2" t="n">
        <v>0</v>
      </c>
      <c r="J299" s="1"/>
      <c r="K299" s="1"/>
      <c r="L299" s="1"/>
      <c r="M299" s="1"/>
      <c r="N299" s="1"/>
      <c r="O299" s="1"/>
      <c r="W299" s="2" t="str">
        <f aca="false">IF(AND(C299=Agent!$A$1,D299=Agent!$D$1),ROW(),"")</f>
        <v/>
      </c>
      <c r="X299" s="2" t="str">
        <f aca="false">IF(C299=Agent!$A$1,ROW(),"")</f>
        <v/>
      </c>
      <c r="Z299" s="8" t="str">
        <f aca="true">IF(AND(INDIRECT("F2!I"&amp;MATCH(Sites!$J$1,F2!H$1:H$15,0),1)=E299,Sites!$J$2=A299),ROW(),"")</f>
        <v/>
      </c>
    </row>
    <row r="300" customFormat="false" ht="13.8" hidden="false" customHeight="false" outlineLevel="0" collapsed="false">
      <c r="A300" s="7" t="n">
        <v>43831</v>
      </c>
      <c r="B300" s="2" t="s">
        <v>842</v>
      </c>
      <c r="C300" s="2" t="s">
        <v>843</v>
      </c>
      <c r="D300" s="2" t="s">
        <v>844</v>
      </c>
      <c r="E300" s="2" t="s">
        <v>803</v>
      </c>
      <c r="F300" s="2" t="n">
        <v>10000</v>
      </c>
      <c r="G300" s="2" t="n">
        <v>35333</v>
      </c>
      <c r="H300" s="2" t="n">
        <v>0</v>
      </c>
      <c r="J300" s="1"/>
      <c r="K300" s="1"/>
      <c r="L300" s="1"/>
      <c r="M300" s="1"/>
      <c r="N300" s="1"/>
      <c r="O300" s="1"/>
      <c r="W300" s="2" t="str">
        <f aca="false">IF(AND(C300=Agent!$A$1,D300=Agent!$D$1),ROW(),"")</f>
        <v/>
      </c>
      <c r="X300" s="2" t="str">
        <f aca="false">IF(C300=Agent!$A$1,ROW(),"")</f>
        <v/>
      </c>
      <c r="Z300" s="8" t="str">
        <f aca="true">IF(AND(INDIRECT("F2!I"&amp;MATCH(Sites!$J$1,F2!H$1:H$15,0),1)=E300,Sites!$J$2=A300),ROW(),"")</f>
        <v/>
      </c>
    </row>
    <row r="301" customFormat="false" ht="13.8" hidden="false" customHeight="false" outlineLevel="0" collapsed="false">
      <c r="A301" s="7" t="n">
        <v>43831</v>
      </c>
      <c r="B301" s="2" t="s">
        <v>845</v>
      </c>
      <c r="C301" s="2" t="s">
        <v>846</v>
      </c>
      <c r="D301" s="2" t="s">
        <v>847</v>
      </c>
      <c r="E301" s="2" t="s">
        <v>803</v>
      </c>
      <c r="F301" s="2" t="n">
        <v>20000</v>
      </c>
      <c r="G301" s="2" t="n">
        <v>26942</v>
      </c>
      <c r="H301" s="2" t="n">
        <v>0</v>
      </c>
      <c r="J301" s="1"/>
      <c r="K301" s="1"/>
      <c r="L301" s="1"/>
      <c r="M301" s="1"/>
      <c r="N301" s="1"/>
      <c r="O301" s="1"/>
      <c r="W301" s="2" t="str">
        <f aca="false">IF(AND(C301=Agent!$A$1,D301=Agent!$D$1),ROW(),"")</f>
        <v/>
      </c>
      <c r="X301" s="2" t="str">
        <f aca="false">IF(C301=Agent!$A$1,ROW(),"")</f>
        <v/>
      </c>
      <c r="Z301" s="8" t="str">
        <f aca="true">IF(AND(INDIRECT("F2!I"&amp;MATCH(Sites!$J$1,F2!H$1:H$15,0),1)=E301,Sites!$J$2=A301),ROW(),"")</f>
        <v/>
      </c>
    </row>
    <row r="302" customFormat="false" ht="13.8" hidden="false" customHeight="false" outlineLevel="0" collapsed="false">
      <c r="A302" s="7" t="n">
        <v>43831</v>
      </c>
      <c r="B302" s="2" t="s">
        <v>848</v>
      </c>
      <c r="C302" s="2" t="s">
        <v>849</v>
      </c>
      <c r="D302" s="2" t="s">
        <v>21</v>
      </c>
      <c r="E302" s="2" t="s">
        <v>803</v>
      </c>
      <c r="F302" s="2" t="n">
        <v>7000</v>
      </c>
      <c r="G302" s="2" t="n">
        <v>21348</v>
      </c>
      <c r="H302" s="2" t="n">
        <v>0</v>
      </c>
      <c r="J302" s="1"/>
      <c r="K302" s="1"/>
      <c r="L302" s="1"/>
      <c r="M302" s="1"/>
      <c r="N302" s="1"/>
      <c r="O302" s="1"/>
      <c r="W302" s="2" t="str">
        <f aca="false">IF(AND(C302=Agent!$A$1,D302=Agent!$D$1),ROW(),"")</f>
        <v/>
      </c>
      <c r="X302" s="2" t="str">
        <f aca="false">IF(C302=Agent!$A$1,ROW(),"")</f>
        <v/>
      </c>
      <c r="Z302" s="8" t="str">
        <f aca="true">IF(AND(INDIRECT("F2!I"&amp;MATCH(Sites!$J$1,F2!H$1:H$15,0),1)=E302,Sites!$J$2=A302),ROW(),"")</f>
        <v/>
      </c>
    </row>
    <row r="303" customFormat="false" ht="13.8" hidden="false" customHeight="false" outlineLevel="0" collapsed="false">
      <c r="A303" s="7" t="n">
        <v>43831</v>
      </c>
      <c r="B303" s="2" t="s">
        <v>850</v>
      </c>
      <c r="C303" s="2" t="s">
        <v>851</v>
      </c>
      <c r="D303" s="2" t="s">
        <v>852</v>
      </c>
      <c r="E303" s="2" t="s">
        <v>803</v>
      </c>
      <c r="F303" s="2" t="n">
        <v>10000</v>
      </c>
      <c r="G303" s="2" t="n">
        <v>21200</v>
      </c>
      <c r="H303" s="2" t="n">
        <v>0</v>
      </c>
      <c r="J303" s="1"/>
      <c r="K303" s="1"/>
      <c r="L303" s="1"/>
      <c r="M303" s="1"/>
      <c r="N303" s="1"/>
      <c r="O303" s="1"/>
      <c r="W303" s="2" t="str">
        <f aca="false">IF(AND(C303=Agent!$A$1,D303=Agent!$D$1),ROW(),"")</f>
        <v/>
      </c>
      <c r="X303" s="2" t="str">
        <f aca="false">IF(C303=Agent!$A$1,ROW(),"")</f>
        <v/>
      </c>
      <c r="Z303" s="8" t="str">
        <f aca="true">IF(AND(INDIRECT("F2!I"&amp;MATCH(Sites!$J$1,F2!H$1:H$15,0),1)=E303,Sites!$J$2=A303),ROW(),"")</f>
        <v/>
      </c>
    </row>
    <row r="304" customFormat="false" ht="13.8" hidden="false" customHeight="false" outlineLevel="0" collapsed="false">
      <c r="A304" s="7" t="n">
        <v>43831</v>
      </c>
      <c r="B304" s="2" t="s">
        <v>853</v>
      </c>
      <c r="C304" s="2" t="s">
        <v>854</v>
      </c>
      <c r="D304" s="2" t="s">
        <v>855</v>
      </c>
      <c r="E304" s="2" t="s">
        <v>803</v>
      </c>
      <c r="F304" s="2" t="n">
        <v>25000</v>
      </c>
      <c r="G304" s="2" t="n">
        <v>35333</v>
      </c>
      <c r="H304" s="2" t="n">
        <v>0</v>
      </c>
      <c r="J304" s="1"/>
      <c r="K304" s="1"/>
      <c r="L304" s="1"/>
      <c r="M304" s="1"/>
      <c r="N304" s="1"/>
      <c r="O304" s="1"/>
      <c r="W304" s="2" t="str">
        <f aca="false">IF(AND(C304=Agent!$A$1,D304=Agent!$D$1),ROW(),"")</f>
        <v/>
      </c>
      <c r="X304" s="2" t="str">
        <f aca="false">IF(C304=Agent!$A$1,ROW(),"")</f>
        <v/>
      </c>
      <c r="Z304" s="8" t="str">
        <f aca="true">IF(AND(INDIRECT("F2!I"&amp;MATCH(Sites!$J$1,F2!H$1:H$15,0),1)=E304,Sites!$J$2=A304),ROW(),"")</f>
        <v/>
      </c>
    </row>
    <row r="305" customFormat="false" ht="13.8" hidden="false" customHeight="false" outlineLevel="0" collapsed="false">
      <c r="A305" s="7" t="n">
        <v>43831</v>
      </c>
      <c r="B305" s="2" t="s">
        <v>856</v>
      </c>
      <c r="C305" s="2" t="s">
        <v>857</v>
      </c>
      <c r="D305" s="2" t="s">
        <v>90</v>
      </c>
      <c r="E305" s="2" t="s">
        <v>803</v>
      </c>
      <c r="F305" s="2" t="n">
        <v>50000</v>
      </c>
      <c r="G305" s="2" t="n">
        <v>0</v>
      </c>
      <c r="H305" s="2" t="n">
        <v>0</v>
      </c>
      <c r="J305" s="1"/>
      <c r="K305" s="1"/>
      <c r="L305" s="1"/>
      <c r="M305" s="1"/>
      <c r="N305" s="1"/>
      <c r="O305" s="1"/>
      <c r="W305" s="2" t="str">
        <f aca="false">IF(AND(C305=Agent!$A$1,D305=Agent!$D$1),ROW(),"")</f>
        <v/>
      </c>
      <c r="X305" s="2" t="str">
        <f aca="false">IF(C305=Agent!$A$1,ROW(),"")</f>
        <v/>
      </c>
      <c r="Z305" s="8" t="str">
        <f aca="true">IF(AND(INDIRECT("F2!I"&amp;MATCH(Sites!$J$1,F2!H$1:H$15,0),1)=E305,Sites!$J$2=A305),ROW(),"")</f>
        <v/>
      </c>
    </row>
    <row r="306" customFormat="false" ht="13.8" hidden="false" customHeight="false" outlineLevel="0" collapsed="false">
      <c r="A306" s="7" t="n">
        <v>43831</v>
      </c>
      <c r="B306" s="2" t="s">
        <v>858</v>
      </c>
      <c r="C306" s="2" t="s">
        <v>859</v>
      </c>
      <c r="D306" s="2" t="s">
        <v>170</v>
      </c>
      <c r="E306" s="2" t="s">
        <v>803</v>
      </c>
      <c r="F306" s="2" t="n">
        <v>15000</v>
      </c>
      <c r="G306" s="2" t="n">
        <v>22083</v>
      </c>
      <c r="H306" s="2" t="n">
        <v>0</v>
      </c>
      <c r="J306" s="1"/>
      <c r="K306" s="1"/>
      <c r="L306" s="1"/>
      <c r="M306" s="1"/>
      <c r="N306" s="1"/>
      <c r="O306" s="1"/>
      <c r="W306" s="2" t="str">
        <f aca="false">IF(AND(C306=Agent!$A$1,D306=Agent!$D$1),ROW(),"")</f>
        <v/>
      </c>
      <c r="X306" s="2" t="str">
        <f aca="false">IF(C306=Agent!$A$1,ROW(),"")</f>
        <v/>
      </c>
      <c r="Z306" s="8" t="str">
        <f aca="true">IF(AND(INDIRECT("F2!I"&amp;MATCH(Sites!$J$1,F2!H$1:H$15,0),1)=E306,Sites!$J$2=A306),ROW(),"")</f>
        <v/>
      </c>
    </row>
    <row r="307" customFormat="false" ht="13.8" hidden="false" customHeight="false" outlineLevel="0" collapsed="false">
      <c r="A307" s="7" t="n">
        <v>43831</v>
      </c>
      <c r="B307" s="2" t="s">
        <v>860</v>
      </c>
      <c r="C307" s="2" t="s">
        <v>861</v>
      </c>
      <c r="D307" s="2" t="s">
        <v>862</v>
      </c>
      <c r="E307" s="2" t="s">
        <v>803</v>
      </c>
      <c r="F307" s="2" t="n">
        <v>3000</v>
      </c>
      <c r="G307" s="2" t="n">
        <v>0</v>
      </c>
      <c r="H307" s="2" t="n">
        <v>0</v>
      </c>
      <c r="J307" s="1"/>
      <c r="K307" s="1"/>
      <c r="L307" s="1"/>
      <c r="M307" s="1"/>
      <c r="N307" s="1"/>
      <c r="O307" s="1"/>
      <c r="W307" s="2" t="str">
        <f aca="false">IF(AND(C307=Agent!$A$1,D307=Agent!$D$1),ROW(),"")</f>
        <v/>
      </c>
      <c r="X307" s="2" t="str">
        <f aca="false">IF(C307=Agent!$A$1,ROW(),"")</f>
        <v/>
      </c>
      <c r="Z307" s="8" t="str">
        <f aca="true">IF(AND(INDIRECT("F2!I"&amp;MATCH(Sites!$J$1,F2!H$1:H$15,0),1)=E307,Sites!$J$2=A307),ROW(),"")</f>
        <v/>
      </c>
    </row>
    <row r="308" customFormat="false" ht="13.8" hidden="false" customHeight="false" outlineLevel="0" collapsed="false">
      <c r="A308" s="7" t="n">
        <v>43831</v>
      </c>
      <c r="B308" s="2" t="s">
        <v>863</v>
      </c>
      <c r="C308" s="2" t="s">
        <v>864</v>
      </c>
      <c r="D308" s="2" t="s">
        <v>865</v>
      </c>
      <c r="E308" s="2" t="s">
        <v>803</v>
      </c>
      <c r="F308" s="2" t="n">
        <v>10000</v>
      </c>
      <c r="G308" s="2" t="n">
        <v>0</v>
      </c>
      <c r="H308" s="2" t="n">
        <v>0</v>
      </c>
      <c r="J308" s="1"/>
      <c r="K308" s="1"/>
      <c r="L308" s="1"/>
      <c r="M308" s="1"/>
      <c r="N308" s="1"/>
      <c r="O308" s="1"/>
      <c r="W308" s="2" t="str">
        <f aca="false">IF(AND(C308=Agent!$A$1,D308=Agent!$D$1),ROW(),"")</f>
        <v/>
      </c>
      <c r="X308" s="2" t="str">
        <f aca="false">IF(C308=Agent!$A$1,ROW(),"")</f>
        <v/>
      </c>
      <c r="Z308" s="8" t="str">
        <f aca="true">IF(AND(INDIRECT("F2!I"&amp;MATCH(Sites!$J$1,F2!H$1:H$15,0),1)=E308,Sites!$J$2=A308),ROW(),"")</f>
        <v/>
      </c>
    </row>
    <row r="309" customFormat="false" ht="13.8" hidden="false" customHeight="false" outlineLevel="0" collapsed="false">
      <c r="A309" s="7" t="n">
        <v>43831</v>
      </c>
      <c r="B309" s="2" t="s">
        <v>866</v>
      </c>
      <c r="C309" s="2" t="s">
        <v>867</v>
      </c>
      <c r="D309" s="2" t="s">
        <v>44</v>
      </c>
      <c r="E309" s="2" t="s">
        <v>803</v>
      </c>
      <c r="F309" s="2" t="n">
        <v>20000</v>
      </c>
      <c r="G309" s="2" t="n">
        <v>65857</v>
      </c>
      <c r="H309" s="2" t="n">
        <v>0</v>
      </c>
      <c r="J309" s="1"/>
      <c r="K309" s="1"/>
      <c r="L309" s="1"/>
      <c r="M309" s="1"/>
      <c r="N309" s="1"/>
      <c r="O309" s="1"/>
      <c r="W309" s="2" t="str">
        <f aca="false">IF(AND(C309=Agent!$A$1,D309=Agent!$D$1),ROW(),"")</f>
        <v/>
      </c>
      <c r="X309" s="2" t="str">
        <f aca="false">IF(C309=Agent!$A$1,ROW(),"")</f>
        <v/>
      </c>
      <c r="Z309" s="8" t="str">
        <f aca="true">IF(AND(INDIRECT("F2!I"&amp;MATCH(Sites!$J$1,F2!H$1:H$15,0),1)=E309,Sites!$J$2=A309),ROW(),"")</f>
        <v/>
      </c>
    </row>
    <row r="310" customFormat="false" ht="13.8" hidden="false" customHeight="false" outlineLevel="0" collapsed="false">
      <c r="A310" s="7" t="n">
        <v>43831</v>
      </c>
      <c r="B310" s="2" t="s">
        <v>868</v>
      </c>
      <c r="C310" s="2" t="s">
        <v>869</v>
      </c>
      <c r="D310" s="2" t="s">
        <v>11</v>
      </c>
      <c r="E310" s="2" t="s">
        <v>803</v>
      </c>
      <c r="F310" s="2" t="n">
        <v>4000</v>
      </c>
      <c r="G310" s="2" t="n">
        <v>26500</v>
      </c>
      <c r="H310" s="2" t="n">
        <v>0</v>
      </c>
      <c r="J310" s="1"/>
      <c r="K310" s="1"/>
      <c r="L310" s="1"/>
      <c r="M310" s="1"/>
      <c r="N310" s="1"/>
      <c r="O310" s="1"/>
      <c r="W310" s="2" t="str">
        <f aca="false">IF(AND(C310=Agent!$A$1,D310=Agent!$D$1),ROW(),"")</f>
        <v/>
      </c>
      <c r="X310" s="2" t="str">
        <f aca="false">IF(C310=Agent!$A$1,ROW(),"")</f>
        <v/>
      </c>
      <c r="Z310" s="8" t="str">
        <f aca="true">IF(AND(INDIRECT("F2!I"&amp;MATCH(Sites!$J$1,F2!H$1:H$15,0),1)=E310,Sites!$J$2=A310),ROW(),"")</f>
        <v/>
      </c>
    </row>
    <row r="311" customFormat="false" ht="13.8" hidden="false" customHeight="false" outlineLevel="0" collapsed="false">
      <c r="A311" s="7" t="n">
        <v>43831</v>
      </c>
      <c r="B311" s="2" t="s">
        <v>870</v>
      </c>
      <c r="C311" s="2" t="s">
        <v>871</v>
      </c>
      <c r="D311" s="2" t="s">
        <v>59</v>
      </c>
      <c r="E311" s="2" t="s">
        <v>803</v>
      </c>
      <c r="F311" s="2" t="n">
        <v>5000</v>
      </c>
      <c r="G311" s="2" t="n">
        <v>10600</v>
      </c>
      <c r="H311" s="2" t="n">
        <v>0</v>
      </c>
      <c r="J311" s="1"/>
      <c r="K311" s="1"/>
      <c r="L311" s="1"/>
      <c r="M311" s="1"/>
      <c r="N311" s="1"/>
      <c r="O311" s="1"/>
      <c r="W311" s="2" t="str">
        <f aca="false">IF(AND(C311=Agent!$A$1,D311=Agent!$D$1),ROW(),"")</f>
        <v/>
      </c>
      <c r="X311" s="2" t="str">
        <f aca="false">IF(C311=Agent!$A$1,ROW(),"")</f>
        <v/>
      </c>
      <c r="Z311" s="8" t="str">
        <f aca="true">IF(AND(INDIRECT("F2!I"&amp;MATCH(Sites!$J$1,F2!H$1:H$15,0),1)=E311,Sites!$J$2=A311),ROW(),"")</f>
        <v/>
      </c>
    </row>
    <row r="312" customFormat="false" ht="13.8" hidden="false" customHeight="false" outlineLevel="0" collapsed="false">
      <c r="A312" s="7" t="n">
        <v>43831</v>
      </c>
      <c r="B312" s="2" t="s">
        <v>872</v>
      </c>
      <c r="C312" s="2" t="s">
        <v>873</v>
      </c>
      <c r="D312" s="2" t="s">
        <v>366</v>
      </c>
      <c r="E312" s="2" t="s">
        <v>803</v>
      </c>
      <c r="F312" s="2" t="n">
        <v>25000</v>
      </c>
      <c r="G312" s="2" t="n">
        <v>246960</v>
      </c>
      <c r="H312" s="2" t="n">
        <v>0</v>
      </c>
      <c r="J312" s="1"/>
      <c r="K312" s="1"/>
      <c r="L312" s="1"/>
      <c r="M312" s="1"/>
      <c r="N312" s="1"/>
      <c r="O312" s="1"/>
      <c r="W312" s="2" t="str">
        <f aca="false">IF(AND(C312=Agent!$A$1,D312=Agent!$D$1),ROW(),"")</f>
        <v/>
      </c>
      <c r="X312" s="2" t="str">
        <f aca="false">IF(C312=Agent!$A$1,ROW(),"")</f>
        <v/>
      </c>
      <c r="Z312" s="8" t="str">
        <f aca="true">IF(AND(INDIRECT("F2!I"&amp;MATCH(Sites!$J$1,F2!H$1:H$15,0),1)=E312,Sites!$J$2=A312),ROW(),"")</f>
        <v/>
      </c>
    </row>
    <row r="313" customFormat="false" ht="13.8" hidden="false" customHeight="false" outlineLevel="0" collapsed="false">
      <c r="A313" s="7" t="n">
        <v>43831</v>
      </c>
      <c r="B313" s="2" t="s">
        <v>874</v>
      </c>
      <c r="C313" s="2" t="s">
        <v>875</v>
      </c>
      <c r="D313" s="2" t="s">
        <v>876</v>
      </c>
      <c r="E313" s="2" t="s">
        <v>803</v>
      </c>
      <c r="F313" s="2" t="n">
        <v>10000</v>
      </c>
      <c r="G313" s="2" t="n">
        <v>0</v>
      </c>
      <c r="H313" s="2" t="n">
        <v>0</v>
      </c>
      <c r="J313" s="1"/>
      <c r="K313" s="1"/>
      <c r="L313" s="1"/>
      <c r="M313" s="1"/>
      <c r="N313" s="1"/>
      <c r="O313" s="1"/>
      <c r="W313" s="2" t="str">
        <f aca="false">IF(AND(C313=Agent!$A$1,D313=Agent!$D$1),ROW(),"")</f>
        <v/>
      </c>
      <c r="X313" s="2" t="str">
        <f aca="false">IF(C313=Agent!$A$1,ROW(),"")</f>
        <v/>
      </c>
      <c r="Z313" s="8" t="str">
        <f aca="true">IF(AND(INDIRECT("F2!I"&amp;MATCH(Sites!$J$1,F2!H$1:H$15,0),1)=E313,Sites!$J$2=A313),ROW(),"")</f>
        <v/>
      </c>
    </row>
    <row r="314" customFormat="false" ht="13.8" hidden="false" customHeight="false" outlineLevel="0" collapsed="false">
      <c r="A314" s="7" t="n">
        <v>43831</v>
      </c>
      <c r="B314" s="2" t="s">
        <v>877</v>
      </c>
      <c r="C314" s="2" t="s">
        <v>878</v>
      </c>
      <c r="D314" s="2" t="s">
        <v>107</v>
      </c>
      <c r="E314" s="2" t="s">
        <v>803</v>
      </c>
      <c r="F314" s="2" t="n">
        <v>5000</v>
      </c>
      <c r="G314" s="2" t="n">
        <v>0</v>
      </c>
      <c r="H314" s="2" t="n">
        <v>0</v>
      </c>
      <c r="J314" s="1"/>
      <c r="K314" s="1"/>
      <c r="L314" s="1"/>
      <c r="M314" s="1"/>
      <c r="N314" s="1"/>
      <c r="O314" s="1"/>
      <c r="W314" s="2" t="str">
        <f aca="false">IF(AND(C314=Agent!$A$1,D314=Agent!$D$1),ROW(),"")</f>
        <v/>
      </c>
      <c r="X314" s="2" t="str">
        <f aca="false">IF(C314=Agent!$A$1,ROW(),"")</f>
        <v/>
      </c>
      <c r="Z314" s="8" t="str">
        <f aca="true">IF(AND(INDIRECT("F2!I"&amp;MATCH(Sites!$J$1,F2!H$1:H$15,0),1)=E314,Sites!$J$2=A314),ROW(),"")</f>
        <v/>
      </c>
    </row>
    <row r="315" customFormat="false" ht="13.8" hidden="false" customHeight="false" outlineLevel="0" collapsed="false">
      <c r="A315" s="7" t="n">
        <v>43831</v>
      </c>
      <c r="B315" s="2" t="s">
        <v>879</v>
      </c>
      <c r="C315" s="2" t="s">
        <v>880</v>
      </c>
      <c r="D315" s="2" t="s">
        <v>881</v>
      </c>
      <c r="E315" s="2" t="s">
        <v>803</v>
      </c>
      <c r="F315" s="2" t="n">
        <v>3000</v>
      </c>
      <c r="G315" s="2" t="n">
        <v>0</v>
      </c>
      <c r="H315" s="2" t="n">
        <v>0</v>
      </c>
      <c r="J315" s="1"/>
      <c r="K315" s="1"/>
      <c r="L315" s="1"/>
      <c r="M315" s="1"/>
      <c r="N315" s="1"/>
      <c r="O315" s="1"/>
      <c r="W315" s="2" t="str">
        <f aca="false">IF(AND(C315=Agent!$A$1,D315=Agent!$D$1),ROW(),"")</f>
        <v/>
      </c>
      <c r="X315" s="2" t="str">
        <f aca="false">IF(C315=Agent!$A$1,ROW(),"")</f>
        <v/>
      </c>
      <c r="Z315" s="8" t="str">
        <f aca="true">IF(AND(INDIRECT("F2!I"&amp;MATCH(Sites!$J$1,F2!H$1:H$15,0),1)=E315,Sites!$J$2=A315),ROW(),"")</f>
        <v/>
      </c>
    </row>
    <row r="316" customFormat="false" ht="13.8" hidden="false" customHeight="false" outlineLevel="0" collapsed="false">
      <c r="A316" s="7" t="n">
        <v>43831</v>
      </c>
      <c r="B316" s="2" t="s">
        <v>882</v>
      </c>
      <c r="C316" s="2" t="s">
        <v>883</v>
      </c>
      <c r="D316" s="2" t="s">
        <v>884</v>
      </c>
      <c r="E316" s="2" t="s">
        <v>803</v>
      </c>
      <c r="F316" s="2" t="n">
        <v>20000</v>
      </c>
      <c r="G316" s="2" t="n">
        <v>0</v>
      </c>
      <c r="H316" s="2" t="n">
        <v>0</v>
      </c>
      <c r="J316" s="1"/>
      <c r="K316" s="1"/>
      <c r="L316" s="1"/>
      <c r="M316" s="1"/>
      <c r="N316" s="1"/>
      <c r="O316" s="1"/>
      <c r="W316" s="2" t="str">
        <f aca="false">IF(AND(C316=Agent!$A$1,D316=Agent!$D$1),ROW(),"")</f>
        <v/>
      </c>
      <c r="X316" s="2" t="str">
        <f aca="false">IF(C316=Agent!$A$1,ROW(),"")</f>
        <v/>
      </c>
      <c r="Z316" s="8" t="str">
        <f aca="true">IF(AND(INDIRECT("F2!I"&amp;MATCH(Sites!$J$1,F2!H$1:H$15,0),1)=E316,Sites!$J$2=A316),ROW(),"")</f>
        <v/>
      </c>
    </row>
    <row r="317" customFormat="false" ht="13.8" hidden="false" customHeight="false" outlineLevel="0" collapsed="false">
      <c r="A317" s="7" t="n">
        <v>43831</v>
      </c>
      <c r="B317" s="2" t="s">
        <v>885</v>
      </c>
      <c r="C317" s="2" t="s">
        <v>886</v>
      </c>
      <c r="D317" s="2" t="s">
        <v>26</v>
      </c>
      <c r="E317" s="2" t="s">
        <v>803</v>
      </c>
      <c r="F317" s="2" t="n">
        <v>10000</v>
      </c>
      <c r="G317" s="2" t="n">
        <v>0</v>
      </c>
      <c r="H317" s="2" t="n">
        <v>0</v>
      </c>
      <c r="J317" s="1"/>
      <c r="K317" s="1"/>
      <c r="L317" s="1"/>
      <c r="M317" s="1"/>
      <c r="N317" s="1"/>
      <c r="O317" s="1"/>
      <c r="W317" s="2" t="str">
        <f aca="false">IF(AND(C317=Agent!$A$1,D317=Agent!$D$1),ROW(),"")</f>
        <v/>
      </c>
      <c r="X317" s="2" t="str">
        <f aca="false">IF(C317=Agent!$A$1,ROW(),"")</f>
        <v/>
      </c>
      <c r="Z317" s="8" t="str">
        <f aca="true">IF(AND(INDIRECT("F2!I"&amp;MATCH(Sites!$J$1,F2!H$1:H$15,0),1)=E317,Sites!$J$2=A317),ROW(),"")</f>
        <v/>
      </c>
    </row>
    <row r="318" customFormat="false" ht="13.8" hidden="false" customHeight="false" outlineLevel="0" collapsed="false">
      <c r="A318" s="7" t="n">
        <v>43831</v>
      </c>
      <c r="B318" s="2" t="s">
        <v>887</v>
      </c>
      <c r="C318" s="2" t="s">
        <v>888</v>
      </c>
      <c r="D318" s="2" t="s">
        <v>382</v>
      </c>
      <c r="E318" s="2" t="s">
        <v>803</v>
      </c>
      <c r="F318" s="2" t="n">
        <v>5000</v>
      </c>
      <c r="G318" s="2" t="n">
        <v>17666</v>
      </c>
      <c r="H318" s="2" t="n">
        <v>0</v>
      </c>
      <c r="J318" s="1"/>
      <c r="K318" s="1"/>
      <c r="L318" s="1"/>
      <c r="M318" s="1"/>
      <c r="N318" s="1"/>
      <c r="O318" s="1"/>
      <c r="W318" s="2" t="str">
        <f aca="false">IF(AND(C318=Agent!$A$1,D318=Agent!$D$1),ROW(),"")</f>
        <v/>
      </c>
      <c r="X318" s="2" t="str">
        <f aca="false">IF(C318=Agent!$A$1,ROW(),"")</f>
        <v/>
      </c>
      <c r="Z318" s="8" t="str">
        <f aca="true">IF(AND(INDIRECT("F2!I"&amp;MATCH(Sites!$J$1,F2!H$1:H$15,0),1)=E318,Sites!$J$2=A318),ROW(),"")</f>
        <v/>
      </c>
    </row>
    <row r="319" customFormat="false" ht="13.8" hidden="false" customHeight="false" outlineLevel="0" collapsed="false">
      <c r="A319" s="7" t="n">
        <v>43831</v>
      </c>
      <c r="B319" s="2" t="s">
        <v>889</v>
      </c>
      <c r="C319" s="2" t="s">
        <v>890</v>
      </c>
      <c r="D319" s="2" t="s">
        <v>11</v>
      </c>
      <c r="E319" s="2" t="s">
        <v>803</v>
      </c>
      <c r="F319" s="2" t="n">
        <v>10000</v>
      </c>
      <c r="G319" s="2" t="n">
        <v>35333</v>
      </c>
      <c r="H319" s="2" t="n">
        <v>0</v>
      </c>
      <c r="J319" s="1"/>
      <c r="K319" s="1"/>
      <c r="L319" s="1"/>
      <c r="M319" s="1"/>
      <c r="N319" s="1"/>
      <c r="O319" s="1"/>
      <c r="W319" s="2" t="str">
        <f aca="false">IF(AND(C319=Agent!$A$1,D319=Agent!$D$1),ROW(),"")</f>
        <v/>
      </c>
      <c r="X319" s="2" t="str">
        <f aca="false">IF(C319=Agent!$A$1,ROW(),"")</f>
        <v/>
      </c>
      <c r="Z319" s="8" t="str">
        <f aca="true">IF(AND(INDIRECT("F2!I"&amp;MATCH(Sites!$J$1,F2!H$1:H$15,0),1)=E319,Sites!$J$2=A319),ROW(),"")</f>
        <v/>
      </c>
    </row>
    <row r="320" customFormat="false" ht="13.8" hidden="false" customHeight="false" outlineLevel="0" collapsed="false">
      <c r="A320" s="7" t="n">
        <v>43831</v>
      </c>
      <c r="B320" s="2" t="s">
        <v>891</v>
      </c>
      <c r="C320" s="2" t="s">
        <v>892</v>
      </c>
      <c r="D320" s="2" t="s">
        <v>893</v>
      </c>
      <c r="E320" s="2" t="s">
        <v>803</v>
      </c>
      <c r="F320" s="2" t="n">
        <v>5000</v>
      </c>
      <c r="G320" s="2" t="n">
        <v>0</v>
      </c>
      <c r="H320" s="2" t="n">
        <v>0</v>
      </c>
      <c r="J320" s="1"/>
      <c r="K320" s="1"/>
      <c r="L320" s="1"/>
      <c r="M320" s="1"/>
      <c r="N320" s="1"/>
      <c r="O320" s="1"/>
      <c r="W320" s="2" t="str">
        <f aca="false">IF(AND(C320=Agent!$A$1,D320=Agent!$D$1),ROW(),"")</f>
        <v/>
      </c>
      <c r="X320" s="2" t="str">
        <f aca="false">IF(C320=Agent!$A$1,ROW(),"")</f>
        <v/>
      </c>
      <c r="Z320" s="8" t="str">
        <f aca="true">IF(AND(INDIRECT("F2!I"&amp;MATCH(Sites!$J$1,F2!H$1:H$15,0),1)=E320,Sites!$J$2=A320),ROW(),"")</f>
        <v/>
      </c>
    </row>
    <row r="321" customFormat="false" ht="13.8" hidden="false" customHeight="false" outlineLevel="0" collapsed="false">
      <c r="A321" s="7" t="n">
        <v>43831</v>
      </c>
      <c r="B321" s="2" t="s">
        <v>894</v>
      </c>
      <c r="C321" s="2" t="s">
        <v>895</v>
      </c>
      <c r="D321" s="2" t="s">
        <v>896</v>
      </c>
      <c r="E321" s="2" t="s">
        <v>803</v>
      </c>
      <c r="F321" s="2" t="n">
        <v>10000</v>
      </c>
      <c r="G321" s="2" t="n">
        <v>0</v>
      </c>
      <c r="H321" s="2" t="n">
        <v>0</v>
      </c>
      <c r="J321" s="1"/>
      <c r="K321" s="1"/>
      <c r="L321" s="1"/>
      <c r="M321" s="1"/>
      <c r="N321" s="1"/>
      <c r="O321" s="1"/>
      <c r="W321" s="2" t="str">
        <f aca="false">IF(AND(C321=Agent!$A$1,D321=Agent!$D$1),ROW(),"")</f>
        <v/>
      </c>
      <c r="X321" s="2" t="str">
        <f aca="false">IF(C321=Agent!$A$1,ROW(),"")</f>
        <v/>
      </c>
      <c r="Z321" s="8" t="str">
        <f aca="true">IF(AND(INDIRECT("F2!I"&amp;MATCH(Sites!$J$1,F2!H$1:H$15,0),1)=E321,Sites!$J$2=A321),ROW(),"")</f>
        <v/>
      </c>
    </row>
    <row r="322" customFormat="false" ht="13.8" hidden="false" customHeight="false" outlineLevel="0" collapsed="false">
      <c r="A322" s="7" t="n">
        <v>43831</v>
      </c>
      <c r="B322" s="2" t="s">
        <v>897</v>
      </c>
      <c r="C322" s="2" t="s">
        <v>898</v>
      </c>
      <c r="D322" s="2" t="s">
        <v>899</v>
      </c>
      <c r="E322" s="2" t="s">
        <v>803</v>
      </c>
      <c r="F322" s="2" t="n">
        <v>100000</v>
      </c>
      <c r="G322" s="2" t="n">
        <v>137500</v>
      </c>
      <c r="H322" s="2" t="n">
        <v>0</v>
      </c>
      <c r="J322" s="1"/>
      <c r="K322" s="1"/>
      <c r="L322" s="1"/>
      <c r="M322" s="1"/>
      <c r="N322" s="1"/>
      <c r="O322" s="1"/>
      <c r="W322" s="2" t="str">
        <f aca="false">IF(AND(C322=Agent!$A$1,D322=Agent!$D$1),ROW(),"")</f>
        <v/>
      </c>
      <c r="X322" s="2" t="str">
        <f aca="false">IF(C322=Agent!$A$1,ROW(),"")</f>
        <v/>
      </c>
      <c r="Z322" s="8" t="str">
        <f aca="true">IF(AND(INDIRECT("F2!I"&amp;MATCH(Sites!$J$1,F2!H$1:H$15,0),1)=E322,Sites!$J$2=A322),ROW(),"")</f>
        <v/>
      </c>
    </row>
    <row r="323" customFormat="false" ht="13.8" hidden="false" customHeight="false" outlineLevel="0" collapsed="false">
      <c r="A323" s="7" t="n">
        <v>43831</v>
      </c>
      <c r="B323" s="2" t="s">
        <v>900</v>
      </c>
      <c r="C323" s="2" t="s">
        <v>901</v>
      </c>
      <c r="D323" s="2" t="s">
        <v>65</v>
      </c>
      <c r="E323" s="2" t="s">
        <v>803</v>
      </c>
      <c r="F323" s="2" t="n">
        <v>50000</v>
      </c>
      <c r="G323" s="2" t="n">
        <v>0</v>
      </c>
      <c r="H323" s="2" t="n">
        <v>0</v>
      </c>
      <c r="J323" s="1"/>
      <c r="K323" s="1"/>
      <c r="L323" s="1"/>
      <c r="M323" s="1"/>
      <c r="N323" s="1"/>
      <c r="O323" s="1"/>
      <c r="W323" s="2" t="str">
        <f aca="false">IF(AND(C323=Agent!$A$1,D323=Agent!$D$1),ROW(),"")</f>
        <v/>
      </c>
      <c r="X323" s="2" t="str">
        <f aca="false">IF(C323=Agent!$A$1,ROW(),"")</f>
        <v/>
      </c>
      <c r="Z323" s="8" t="str">
        <f aca="true">IF(AND(INDIRECT("F2!I"&amp;MATCH(Sites!$J$1,F2!H$1:H$15,0),1)=E323,Sites!$J$2=A323),ROW(),"")</f>
        <v/>
      </c>
    </row>
    <row r="324" customFormat="false" ht="13.8" hidden="false" customHeight="false" outlineLevel="0" collapsed="false">
      <c r="A324" s="7" t="n">
        <v>43831</v>
      </c>
      <c r="B324" s="2" t="s">
        <v>902</v>
      </c>
      <c r="C324" s="2" t="s">
        <v>903</v>
      </c>
      <c r="D324" s="2" t="s">
        <v>107</v>
      </c>
      <c r="E324" s="2" t="s">
        <v>803</v>
      </c>
      <c r="F324" s="2" t="n">
        <v>30000</v>
      </c>
      <c r="G324" s="2" t="n">
        <v>132500</v>
      </c>
      <c r="H324" s="2" t="n">
        <v>0</v>
      </c>
      <c r="J324" s="1"/>
      <c r="K324" s="1"/>
      <c r="L324" s="1"/>
      <c r="M324" s="1"/>
      <c r="N324" s="1"/>
      <c r="O324" s="1"/>
      <c r="W324" s="2" t="str">
        <f aca="false">IF(AND(C324=Agent!$A$1,D324=Agent!$D$1),ROW(),"")</f>
        <v/>
      </c>
      <c r="X324" s="2" t="str">
        <f aca="false">IF(C324=Agent!$A$1,ROW(),"")</f>
        <v/>
      </c>
      <c r="Z324" s="8" t="str">
        <f aca="true">IF(AND(INDIRECT("F2!I"&amp;MATCH(Sites!$J$1,F2!H$1:H$15,0),1)=E324,Sites!$J$2=A324),ROW(),"")</f>
        <v/>
      </c>
    </row>
    <row r="325" customFormat="false" ht="13.8" hidden="false" customHeight="false" outlineLevel="0" collapsed="false">
      <c r="A325" s="7" t="n">
        <v>43831</v>
      </c>
      <c r="B325" s="2" t="s">
        <v>904</v>
      </c>
      <c r="C325" s="2" t="s">
        <v>905</v>
      </c>
      <c r="D325" s="2" t="s">
        <v>157</v>
      </c>
      <c r="E325" s="2" t="s">
        <v>803</v>
      </c>
      <c r="F325" s="2" t="n">
        <v>10000</v>
      </c>
      <c r="G325" s="2" t="n">
        <v>10600</v>
      </c>
      <c r="H325" s="2" t="n">
        <v>0</v>
      </c>
      <c r="J325" s="1"/>
      <c r="K325" s="1"/>
      <c r="L325" s="1"/>
      <c r="M325" s="1"/>
      <c r="N325" s="1"/>
      <c r="O325" s="1"/>
      <c r="W325" s="2" t="str">
        <f aca="false">IF(AND(C325=Agent!$A$1,D325=Agent!$D$1),ROW(),"")</f>
        <v/>
      </c>
      <c r="X325" s="2" t="str">
        <f aca="false">IF(C325=Agent!$A$1,ROW(),"")</f>
        <v/>
      </c>
      <c r="Z325" s="8" t="str">
        <f aca="true">IF(AND(INDIRECT("F2!I"&amp;MATCH(Sites!$J$1,F2!H$1:H$15,0),1)=E325,Sites!$J$2=A325),ROW(),"")</f>
        <v/>
      </c>
    </row>
    <row r="326" customFormat="false" ht="13.8" hidden="false" customHeight="false" outlineLevel="0" collapsed="false">
      <c r="A326" s="7" t="n">
        <v>43831</v>
      </c>
      <c r="B326" s="2" t="s">
        <v>906</v>
      </c>
      <c r="C326" s="2" t="s">
        <v>907</v>
      </c>
      <c r="D326" s="2" t="s">
        <v>908</v>
      </c>
      <c r="E326" s="2" t="s">
        <v>803</v>
      </c>
      <c r="F326" s="2" t="n">
        <v>50000</v>
      </c>
      <c r="G326" s="2" t="n">
        <v>0</v>
      </c>
      <c r="H326" s="2" t="n">
        <v>0</v>
      </c>
      <c r="J326" s="1"/>
      <c r="K326" s="1"/>
      <c r="L326" s="1"/>
      <c r="M326" s="1"/>
      <c r="N326" s="1"/>
      <c r="O326" s="1"/>
      <c r="W326" s="2" t="str">
        <f aca="false">IF(AND(C326=Agent!$A$1,D326=Agent!$D$1),ROW(),"")</f>
        <v/>
      </c>
      <c r="X326" s="2" t="str">
        <f aca="false">IF(C326=Agent!$A$1,ROW(),"")</f>
        <v/>
      </c>
      <c r="Z326" s="8" t="str">
        <f aca="true">IF(AND(INDIRECT("F2!I"&amp;MATCH(Sites!$J$1,F2!H$1:H$15,0),1)=E326,Sites!$J$2=A326),ROW(),"")</f>
        <v/>
      </c>
    </row>
    <row r="327" customFormat="false" ht="13.8" hidden="false" customHeight="false" outlineLevel="0" collapsed="false">
      <c r="A327" s="7" t="n">
        <v>43831</v>
      </c>
      <c r="B327" s="2" t="s">
        <v>909</v>
      </c>
      <c r="C327" s="2" t="s">
        <v>910</v>
      </c>
      <c r="D327" s="2" t="s">
        <v>911</v>
      </c>
      <c r="E327" s="2" t="s">
        <v>803</v>
      </c>
      <c r="F327" s="2" t="n">
        <v>10000</v>
      </c>
      <c r="G327" s="2" t="n">
        <v>0</v>
      </c>
      <c r="H327" s="2" t="n">
        <v>0</v>
      </c>
      <c r="J327" s="1"/>
      <c r="K327" s="1"/>
      <c r="L327" s="1"/>
      <c r="M327" s="1"/>
      <c r="N327" s="1"/>
      <c r="O327" s="1"/>
      <c r="W327" s="2" t="str">
        <f aca="false">IF(AND(C327=Agent!$A$1,D327=Agent!$D$1),ROW(),"")</f>
        <v/>
      </c>
      <c r="X327" s="2" t="str">
        <f aca="false">IF(C327=Agent!$A$1,ROW(),"")</f>
        <v/>
      </c>
      <c r="Z327" s="8" t="str">
        <f aca="true">IF(AND(INDIRECT("F2!I"&amp;MATCH(Sites!$J$1,F2!H$1:H$15,0),1)=E327,Sites!$J$2=A327),ROW(),"")</f>
        <v/>
      </c>
    </row>
    <row r="328" customFormat="false" ht="13.8" hidden="false" customHeight="false" outlineLevel="0" collapsed="false">
      <c r="A328" s="7" t="n">
        <v>43831</v>
      </c>
      <c r="B328" s="2" t="s">
        <v>912</v>
      </c>
      <c r="C328" s="2" t="s">
        <v>913</v>
      </c>
      <c r="D328" s="2" t="s">
        <v>914</v>
      </c>
      <c r="E328" s="2" t="s">
        <v>803</v>
      </c>
      <c r="F328" s="2" t="n">
        <v>0</v>
      </c>
      <c r="G328" s="2" t="n">
        <v>35850</v>
      </c>
      <c r="H328" s="2" t="n">
        <v>0</v>
      </c>
      <c r="J328" s="1"/>
      <c r="K328" s="1"/>
      <c r="L328" s="1"/>
      <c r="M328" s="1"/>
      <c r="N328" s="1"/>
      <c r="O328" s="1"/>
      <c r="W328" s="2" t="str">
        <f aca="false">IF(AND(C328=Agent!$A$1,D328=Agent!$D$1),ROW(),"")</f>
        <v/>
      </c>
      <c r="X328" s="2" t="str">
        <f aca="false">IF(C328=Agent!$A$1,ROW(),"")</f>
        <v/>
      </c>
      <c r="Z328" s="8" t="str">
        <f aca="true">IF(AND(INDIRECT("F2!I"&amp;MATCH(Sites!$J$1,F2!H$1:H$15,0),1)=E328,Sites!$J$2=A328),ROW(),"")</f>
        <v/>
      </c>
    </row>
    <row r="329" customFormat="false" ht="13.8" hidden="false" customHeight="false" outlineLevel="0" collapsed="false">
      <c r="A329" s="7" t="n">
        <v>43831</v>
      </c>
      <c r="B329" s="2" t="s">
        <v>915</v>
      </c>
      <c r="C329" s="2" t="s">
        <v>916</v>
      </c>
      <c r="D329" s="2" t="s">
        <v>917</v>
      </c>
      <c r="E329" s="2" t="s">
        <v>803</v>
      </c>
      <c r="F329" s="2" t="n">
        <v>5000</v>
      </c>
      <c r="G329" s="2" t="n">
        <v>0</v>
      </c>
      <c r="H329" s="2" t="n">
        <v>0</v>
      </c>
      <c r="J329" s="1"/>
      <c r="K329" s="1"/>
      <c r="L329" s="1"/>
      <c r="M329" s="1"/>
      <c r="N329" s="1"/>
      <c r="O329" s="1"/>
      <c r="W329" s="2" t="str">
        <f aca="false">IF(AND(C329=Agent!$A$1,D329=Agent!$D$1),ROW(),"")</f>
        <v/>
      </c>
      <c r="X329" s="2" t="str">
        <f aca="false">IF(C329=Agent!$A$1,ROW(),"")</f>
        <v/>
      </c>
      <c r="Z329" s="8" t="str">
        <f aca="true">IF(AND(INDIRECT("F2!I"&amp;MATCH(Sites!$J$1,F2!H$1:H$15,0),1)=E329,Sites!$J$2=A329),ROW(),"")</f>
        <v/>
      </c>
    </row>
    <row r="330" customFormat="false" ht="13.8" hidden="false" customHeight="false" outlineLevel="0" collapsed="false">
      <c r="A330" s="7" t="n">
        <v>43831</v>
      </c>
      <c r="B330" s="2" t="s">
        <v>918</v>
      </c>
      <c r="C330" s="2" t="s">
        <v>919</v>
      </c>
      <c r="D330" s="2" t="s">
        <v>920</v>
      </c>
      <c r="E330" s="2" t="s">
        <v>803</v>
      </c>
      <c r="F330" s="2" t="n">
        <v>10000</v>
      </c>
      <c r="G330" s="2" t="n">
        <v>26500</v>
      </c>
      <c r="H330" s="2" t="n">
        <v>0</v>
      </c>
      <c r="J330" s="1"/>
      <c r="K330" s="1"/>
      <c r="L330" s="1"/>
      <c r="M330" s="1"/>
      <c r="N330" s="1"/>
      <c r="O330" s="1"/>
      <c r="W330" s="2" t="str">
        <f aca="false">IF(AND(C330=Agent!$A$1,D330=Agent!$D$1),ROW(),"")</f>
        <v/>
      </c>
      <c r="X330" s="2" t="str">
        <f aca="false">IF(C330=Agent!$A$1,ROW(),"")</f>
        <v/>
      </c>
      <c r="Z330" s="8" t="str">
        <f aca="true">IF(AND(INDIRECT("F2!I"&amp;MATCH(Sites!$J$1,F2!H$1:H$15,0),1)=E330,Sites!$J$2=A330),ROW(),"")</f>
        <v/>
      </c>
    </row>
    <row r="331" customFormat="false" ht="13.8" hidden="false" customHeight="false" outlineLevel="0" collapsed="false">
      <c r="A331" s="7" t="n">
        <v>43831</v>
      </c>
      <c r="B331" s="2" t="s">
        <v>921</v>
      </c>
      <c r="C331" s="2" t="s">
        <v>922</v>
      </c>
      <c r="D331" s="2" t="s">
        <v>151</v>
      </c>
      <c r="E331" s="2" t="s">
        <v>803</v>
      </c>
      <c r="F331" s="2" t="n">
        <v>10000</v>
      </c>
      <c r="G331" s="2" t="n">
        <v>0</v>
      </c>
      <c r="H331" s="2" t="n">
        <v>0</v>
      </c>
      <c r="J331" s="1"/>
      <c r="K331" s="1"/>
      <c r="L331" s="1"/>
      <c r="M331" s="1"/>
      <c r="N331" s="1"/>
      <c r="O331" s="1"/>
      <c r="W331" s="2" t="str">
        <f aca="false">IF(AND(C331=Agent!$A$1,D331=Agent!$D$1),ROW(),"")</f>
        <v/>
      </c>
      <c r="X331" s="2" t="str">
        <f aca="false">IF(C331=Agent!$A$1,ROW(),"")</f>
        <v/>
      </c>
      <c r="Z331" s="8" t="str">
        <f aca="true">IF(AND(INDIRECT("F2!I"&amp;MATCH(Sites!$J$1,F2!H$1:H$15,0),1)=E331,Sites!$J$2=A331),ROW(),"")</f>
        <v/>
      </c>
    </row>
    <row r="332" customFormat="false" ht="13.8" hidden="false" customHeight="false" outlineLevel="0" collapsed="false">
      <c r="A332" s="7" t="n">
        <v>43831</v>
      </c>
      <c r="B332" s="2" t="s">
        <v>923</v>
      </c>
      <c r="C332" s="2" t="s">
        <v>924</v>
      </c>
      <c r="D332" s="2" t="s">
        <v>925</v>
      </c>
      <c r="E332" s="2" t="s">
        <v>803</v>
      </c>
      <c r="F332" s="2" t="n">
        <v>25000</v>
      </c>
      <c r="G332" s="2" t="n">
        <v>30916</v>
      </c>
      <c r="H332" s="2" t="n">
        <v>0</v>
      </c>
      <c r="J332" s="1"/>
      <c r="K332" s="1"/>
      <c r="L332" s="1"/>
      <c r="M332" s="1"/>
      <c r="N332" s="1"/>
      <c r="O332" s="1"/>
      <c r="W332" s="2" t="str">
        <f aca="false">IF(AND(C332=Agent!$A$1,D332=Agent!$D$1),ROW(),"")</f>
        <v/>
      </c>
      <c r="X332" s="2" t="str">
        <f aca="false">IF(C332=Agent!$A$1,ROW(),"")</f>
        <v/>
      </c>
      <c r="Z332" s="8" t="str">
        <f aca="true">IF(AND(INDIRECT("F2!I"&amp;MATCH(Sites!$J$1,F2!H$1:H$15,0),1)=E332,Sites!$J$2=A332),ROW(),"")</f>
        <v/>
      </c>
    </row>
    <row r="333" customFormat="false" ht="13.8" hidden="false" customHeight="false" outlineLevel="0" collapsed="false">
      <c r="A333" s="7" t="n">
        <v>43831</v>
      </c>
      <c r="B333" s="2" t="s">
        <v>926</v>
      </c>
      <c r="C333" s="2" t="s">
        <v>927</v>
      </c>
      <c r="D333" s="2" t="s">
        <v>11</v>
      </c>
      <c r="E333" s="2" t="s">
        <v>803</v>
      </c>
      <c r="F333" s="2" t="n">
        <v>10000</v>
      </c>
      <c r="G333" s="2" t="n">
        <v>0</v>
      </c>
      <c r="H333" s="2" t="n">
        <v>0</v>
      </c>
      <c r="J333" s="1"/>
      <c r="K333" s="1"/>
      <c r="L333" s="1"/>
      <c r="M333" s="1"/>
      <c r="N333" s="1"/>
      <c r="O333" s="1"/>
      <c r="W333" s="2" t="str">
        <f aca="false">IF(AND(C333=Agent!$A$1,D333=Agent!$D$1),ROW(),"")</f>
        <v/>
      </c>
      <c r="X333" s="2" t="str">
        <f aca="false">IF(C333=Agent!$A$1,ROW(),"")</f>
        <v/>
      </c>
      <c r="Z333" s="8" t="str">
        <f aca="true">IF(AND(INDIRECT("F2!I"&amp;MATCH(Sites!$J$1,F2!H$1:H$15,0),1)=E333,Sites!$J$2=A333),ROW(),"")</f>
        <v/>
      </c>
    </row>
    <row r="334" customFormat="false" ht="13.8" hidden="false" customHeight="false" outlineLevel="0" collapsed="false">
      <c r="A334" s="7" t="n">
        <v>43831</v>
      </c>
      <c r="B334" s="2" t="s">
        <v>928</v>
      </c>
      <c r="C334" s="2" t="s">
        <v>929</v>
      </c>
      <c r="D334" s="2" t="s">
        <v>107</v>
      </c>
      <c r="E334" s="2" t="s">
        <v>803</v>
      </c>
      <c r="F334" s="2" t="n">
        <v>10000</v>
      </c>
      <c r="G334" s="2" t="n">
        <v>0</v>
      </c>
      <c r="H334" s="2" t="n">
        <v>0</v>
      </c>
      <c r="J334" s="1"/>
      <c r="K334" s="1"/>
      <c r="L334" s="1"/>
      <c r="M334" s="1"/>
      <c r="N334" s="1"/>
      <c r="O334" s="1"/>
      <c r="W334" s="2" t="str">
        <f aca="false">IF(AND(C334=Agent!$A$1,D334=Agent!$D$1),ROW(),"")</f>
        <v/>
      </c>
      <c r="X334" s="2" t="str">
        <f aca="false">IF(C334=Agent!$A$1,ROW(),"")</f>
        <v/>
      </c>
      <c r="Z334" s="8" t="str">
        <f aca="true">IF(AND(INDIRECT("F2!I"&amp;MATCH(Sites!$J$1,F2!H$1:H$15,0),1)=E334,Sites!$J$2=A334),ROW(),"")</f>
        <v/>
      </c>
    </row>
    <row r="335" customFormat="false" ht="13.8" hidden="false" customHeight="false" outlineLevel="0" collapsed="false">
      <c r="A335" s="7" t="n">
        <v>43831</v>
      </c>
      <c r="B335" s="2" t="s">
        <v>930</v>
      </c>
      <c r="C335" s="2" t="s">
        <v>931</v>
      </c>
      <c r="D335" s="2" t="s">
        <v>157</v>
      </c>
      <c r="E335" s="2" t="s">
        <v>803</v>
      </c>
      <c r="F335" s="2" t="n">
        <v>30000</v>
      </c>
      <c r="G335" s="2" t="n">
        <v>0</v>
      </c>
      <c r="H335" s="2" t="n">
        <v>0</v>
      </c>
      <c r="J335" s="1"/>
      <c r="K335" s="1"/>
      <c r="L335" s="1"/>
      <c r="M335" s="1"/>
      <c r="N335" s="1"/>
      <c r="O335" s="1"/>
      <c r="W335" s="2" t="str">
        <f aca="false">IF(AND(C335=Agent!$A$1,D335=Agent!$D$1),ROW(),"")</f>
        <v/>
      </c>
      <c r="X335" s="2" t="str">
        <f aca="false">IF(C335=Agent!$A$1,ROW(),"")</f>
        <v/>
      </c>
      <c r="Z335" s="8" t="str">
        <f aca="true">IF(AND(INDIRECT("F2!I"&amp;MATCH(Sites!$J$1,F2!H$1:H$15,0),1)=E335,Sites!$J$2=A335),ROW(),"")</f>
        <v/>
      </c>
    </row>
    <row r="336" customFormat="false" ht="13.8" hidden="false" customHeight="false" outlineLevel="0" collapsed="false">
      <c r="A336" s="7" t="n">
        <v>43831</v>
      </c>
      <c r="B336" s="2" t="s">
        <v>932</v>
      </c>
      <c r="C336" s="2" t="s">
        <v>933</v>
      </c>
      <c r="D336" s="2" t="s">
        <v>934</v>
      </c>
      <c r="E336" s="2" t="s">
        <v>803</v>
      </c>
      <c r="F336" s="2" t="n">
        <v>10000</v>
      </c>
      <c r="G336" s="2" t="n">
        <v>18550</v>
      </c>
      <c r="H336" s="2" t="n">
        <v>0</v>
      </c>
      <c r="J336" s="1"/>
      <c r="K336" s="1"/>
      <c r="L336" s="1"/>
      <c r="M336" s="1"/>
      <c r="N336" s="1"/>
      <c r="O336" s="1"/>
      <c r="W336" s="2" t="str">
        <f aca="false">IF(AND(C336=Agent!$A$1,D336=Agent!$D$1),ROW(),"")</f>
        <v/>
      </c>
      <c r="X336" s="2" t="str">
        <f aca="false">IF(C336=Agent!$A$1,ROW(),"")</f>
        <v/>
      </c>
      <c r="Z336" s="8" t="str">
        <f aca="true">IF(AND(INDIRECT("F2!I"&amp;MATCH(Sites!$J$1,F2!H$1:H$15,0),1)=E336,Sites!$J$2=A336),ROW(),"")</f>
        <v/>
      </c>
    </row>
    <row r="337" customFormat="false" ht="13.8" hidden="false" customHeight="false" outlineLevel="0" collapsed="false">
      <c r="A337" s="7" t="n">
        <v>43831</v>
      </c>
      <c r="B337" s="2" t="s">
        <v>935</v>
      </c>
      <c r="C337" s="2" t="s">
        <v>936</v>
      </c>
      <c r="D337" s="2" t="s">
        <v>937</v>
      </c>
      <c r="E337" s="2" t="s">
        <v>803</v>
      </c>
      <c r="F337" s="2" t="n">
        <v>10000</v>
      </c>
      <c r="G337" s="2" t="n">
        <v>22613</v>
      </c>
      <c r="H337" s="2" t="n">
        <v>0</v>
      </c>
      <c r="J337" s="1"/>
      <c r="K337" s="1"/>
      <c r="L337" s="1"/>
      <c r="M337" s="1"/>
      <c r="N337" s="1"/>
      <c r="O337" s="1"/>
      <c r="W337" s="2" t="str">
        <f aca="false">IF(AND(C337=Agent!$A$1,D337=Agent!$D$1),ROW(),"")</f>
        <v/>
      </c>
      <c r="X337" s="2" t="str">
        <f aca="false">IF(C337=Agent!$A$1,ROW(),"")</f>
        <v/>
      </c>
      <c r="Z337" s="8" t="str">
        <f aca="true">IF(AND(INDIRECT("F2!I"&amp;MATCH(Sites!$J$1,F2!H$1:H$15,0),1)=E337,Sites!$J$2=A337),ROW(),"")</f>
        <v/>
      </c>
    </row>
    <row r="338" customFormat="false" ht="13.8" hidden="false" customHeight="false" outlineLevel="0" collapsed="false">
      <c r="A338" s="7" t="n">
        <v>43831</v>
      </c>
      <c r="B338" s="2" t="s">
        <v>938</v>
      </c>
      <c r="C338" s="2" t="s">
        <v>939</v>
      </c>
      <c r="D338" s="2" t="s">
        <v>107</v>
      </c>
      <c r="E338" s="2" t="s">
        <v>803</v>
      </c>
      <c r="F338" s="2" t="n">
        <v>10000</v>
      </c>
      <c r="G338" s="2" t="n">
        <v>0</v>
      </c>
      <c r="H338" s="2" t="n">
        <v>0</v>
      </c>
      <c r="J338" s="1"/>
      <c r="K338" s="1"/>
      <c r="L338" s="1"/>
      <c r="M338" s="1"/>
      <c r="N338" s="1"/>
      <c r="O338" s="1"/>
      <c r="W338" s="2" t="str">
        <f aca="false">IF(AND(C338=Agent!$A$1,D338=Agent!$D$1),ROW(),"")</f>
        <v/>
      </c>
      <c r="X338" s="2" t="str">
        <f aca="false">IF(C338=Agent!$A$1,ROW(),"")</f>
        <v/>
      </c>
      <c r="Z338" s="8" t="str">
        <f aca="true">IF(AND(INDIRECT("F2!I"&amp;MATCH(Sites!$J$1,F2!H$1:H$15,0),1)=E338,Sites!$J$2=A338),ROW(),"")</f>
        <v/>
      </c>
    </row>
    <row r="339" customFormat="false" ht="13.8" hidden="false" customHeight="false" outlineLevel="0" collapsed="false">
      <c r="A339" s="7" t="n">
        <v>43831</v>
      </c>
      <c r="B339" s="2" t="s">
        <v>940</v>
      </c>
      <c r="C339" s="2" t="s">
        <v>941</v>
      </c>
      <c r="D339" s="2" t="s">
        <v>128</v>
      </c>
      <c r="E339" s="2" t="s">
        <v>803</v>
      </c>
      <c r="F339" s="2" t="n">
        <v>5000</v>
      </c>
      <c r="G339" s="2" t="n">
        <v>0</v>
      </c>
      <c r="H339" s="2" t="n">
        <v>0</v>
      </c>
      <c r="J339" s="1"/>
      <c r="K339" s="1"/>
      <c r="L339" s="1"/>
      <c r="M339" s="1"/>
      <c r="N339" s="1"/>
      <c r="O339" s="1"/>
      <c r="W339" s="2" t="str">
        <f aca="false">IF(AND(C339=Agent!$A$1,D339=Agent!$D$1),ROW(),"")</f>
        <v/>
      </c>
      <c r="X339" s="2" t="str">
        <f aca="false">IF(C339=Agent!$A$1,ROW(),"")</f>
        <v/>
      </c>
      <c r="Z339" s="8" t="str">
        <f aca="true">IF(AND(INDIRECT("F2!I"&amp;MATCH(Sites!$J$1,F2!H$1:H$15,0),1)=E339,Sites!$J$2=A339),ROW(),"")</f>
        <v/>
      </c>
    </row>
    <row r="340" customFormat="false" ht="13.8" hidden="false" customHeight="false" outlineLevel="0" collapsed="false">
      <c r="A340" s="7" t="n">
        <v>43831</v>
      </c>
      <c r="B340" s="2" t="s">
        <v>942</v>
      </c>
      <c r="C340" s="2" t="s">
        <v>943</v>
      </c>
      <c r="D340" s="2" t="s">
        <v>944</v>
      </c>
      <c r="E340" s="2" t="s">
        <v>803</v>
      </c>
      <c r="F340" s="2" t="n">
        <v>10000</v>
      </c>
      <c r="G340" s="2" t="n">
        <v>0</v>
      </c>
      <c r="H340" s="2" t="n">
        <v>0</v>
      </c>
      <c r="J340" s="1"/>
      <c r="K340" s="1"/>
      <c r="L340" s="1"/>
      <c r="M340" s="1"/>
      <c r="N340" s="1"/>
      <c r="O340" s="1"/>
      <c r="W340" s="2" t="str">
        <f aca="false">IF(AND(C340=Agent!$A$1,D340=Agent!$D$1),ROW(),"")</f>
        <v/>
      </c>
      <c r="X340" s="2" t="str">
        <f aca="false">IF(C340=Agent!$A$1,ROW(),"")</f>
        <v/>
      </c>
      <c r="Z340" s="8" t="str">
        <f aca="true">IF(AND(INDIRECT("F2!I"&amp;MATCH(Sites!$J$1,F2!H$1:H$15,0),1)=E340,Sites!$J$2=A340),ROW(),"")</f>
        <v/>
      </c>
    </row>
    <row r="341" customFormat="false" ht="13.8" hidden="false" customHeight="false" outlineLevel="0" collapsed="false">
      <c r="A341" s="7" t="n">
        <v>43831</v>
      </c>
      <c r="B341" s="2" t="s">
        <v>945</v>
      </c>
      <c r="C341" s="2" t="s">
        <v>946</v>
      </c>
      <c r="D341" s="2" t="s">
        <v>947</v>
      </c>
      <c r="E341" s="2" t="s">
        <v>803</v>
      </c>
      <c r="F341" s="2" t="n">
        <v>10000</v>
      </c>
      <c r="G341" s="2" t="n">
        <v>0</v>
      </c>
      <c r="H341" s="2" t="n">
        <v>0</v>
      </c>
      <c r="J341" s="1"/>
      <c r="K341" s="1"/>
      <c r="L341" s="1"/>
      <c r="M341" s="1"/>
      <c r="N341" s="1"/>
      <c r="O341" s="1"/>
      <c r="W341" s="2" t="str">
        <f aca="false">IF(AND(C341=Agent!$A$1,D341=Agent!$D$1),ROW(),"")</f>
        <v/>
      </c>
      <c r="X341" s="2" t="str">
        <f aca="false">IF(C341=Agent!$A$1,ROW(),"")</f>
        <v/>
      </c>
      <c r="Z341" s="8" t="str">
        <f aca="true">IF(AND(INDIRECT("F2!I"&amp;MATCH(Sites!$J$1,F2!H$1:H$15,0),1)=E341,Sites!$J$2=A341),ROW(),"")</f>
        <v/>
      </c>
    </row>
    <row r="342" customFormat="false" ht="13.8" hidden="false" customHeight="false" outlineLevel="0" collapsed="false">
      <c r="A342" s="7" t="n">
        <v>43831</v>
      </c>
      <c r="B342" s="2" t="s">
        <v>948</v>
      </c>
      <c r="C342" s="2" t="s">
        <v>949</v>
      </c>
      <c r="D342" s="2" t="s">
        <v>366</v>
      </c>
      <c r="E342" s="2" t="s">
        <v>803</v>
      </c>
      <c r="F342" s="2" t="n">
        <v>0</v>
      </c>
      <c r="G342" s="2" t="n">
        <v>17667</v>
      </c>
      <c r="H342" s="2" t="n">
        <v>0</v>
      </c>
      <c r="J342" s="1"/>
      <c r="K342" s="1"/>
      <c r="L342" s="1"/>
      <c r="M342" s="1"/>
      <c r="N342" s="1"/>
      <c r="O342" s="1"/>
      <c r="W342" s="2" t="str">
        <f aca="false">IF(AND(C342=Agent!$A$1,D342=Agent!$D$1),ROW(),"")</f>
        <v/>
      </c>
      <c r="X342" s="2" t="str">
        <f aca="false">IF(C342=Agent!$A$1,ROW(),"")</f>
        <v/>
      </c>
      <c r="Z342" s="8" t="str">
        <f aca="true">IF(AND(INDIRECT("F2!I"&amp;MATCH(Sites!$J$1,F2!H$1:H$15,0),1)=E342,Sites!$J$2=A342),ROW(),"")</f>
        <v/>
      </c>
    </row>
    <row r="343" customFormat="false" ht="13.8" hidden="false" customHeight="false" outlineLevel="0" collapsed="false">
      <c r="A343" s="7" t="n">
        <v>43831</v>
      </c>
      <c r="B343" s="2" t="s">
        <v>950</v>
      </c>
      <c r="C343" s="2" t="s">
        <v>951</v>
      </c>
      <c r="D343" s="2" t="s">
        <v>952</v>
      </c>
      <c r="E343" s="2" t="s">
        <v>803</v>
      </c>
      <c r="F343" s="2" t="n">
        <v>0</v>
      </c>
      <c r="G343" s="2" t="n">
        <v>10600</v>
      </c>
      <c r="H343" s="2" t="n">
        <v>0</v>
      </c>
      <c r="J343" s="1"/>
      <c r="K343" s="1"/>
      <c r="L343" s="1"/>
      <c r="M343" s="1"/>
      <c r="N343" s="1"/>
      <c r="O343" s="1"/>
      <c r="W343" s="2" t="str">
        <f aca="false">IF(AND(C343=Agent!$A$1,D343=Agent!$D$1),ROW(),"")</f>
        <v/>
      </c>
      <c r="X343" s="2" t="str">
        <f aca="false">IF(C343=Agent!$A$1,ROW(),"")</f>
        <v/>
      </c>
      <c r="Z343" s="8" t="str">
        <f aca="true">IF(AND(INDIRECT("F2!I"&amp;MATCH(Sites!$J$1,F2!H$1:H$15,0),1)=E343,Sites!$J$2=A343),ROW(),"")</f>
        <v/>
      </c>
    </row>
    <row r="344" customFormat="false" ht="13.8" hidden="false" customHeight="false" outlineLevel="0" collapsed="false">
      <c r="A344" s="7" t="n">
        <v>43831</v>
      </c>
      <c r="B344" s="2" t="s">
        <v>953</v>
      </c>
      <c r="C344" s="2" t="s">
        <v>954</v>
      </c>
      <c r="D344" s="2" t="s">
        <v>68</v>
      </c>
      <c r="E344" s="2" t="s">
        <v>803</v>
      </c>
      <c r="F344" s="2" t="n">
        <v>5000</v>
      </c>
      <c r="G344" s="2" t="n">
        <v>0</v>
      </c>
      <c r="H344" s="2" t="n">
        <v>0</v>
      </c>
      <c r="J344" s="1"/>
      <c r="K344" s="1"/>
      <c r="L344" s="1"/>
      <c r="M344" s="1"/>
      <c r="N344" s="1"/>
      <c r="O344" s="1"/>
      <c r="W344" s="2" t="str">
        <f aca="false">IF(AND(C344=Agent!$A$1,D344=Agent!$D$1),ROW(),"")</f>
        <v/>
      </c>
      <c r="X344" s="2" t="str">
        <f aca="false">IF(C344=Agent!$A$1,ROW(),"")</f>
        <v/>
      </c>
      <c r="Z344" s="8" t="str">
        <f aca="true">IF(AND(INDIRECT("F2!I"&amp;MATCH(Sites!$J$1,F2!H$1:H$15,0),1)=E344,Sites!$J$2=A344),ROW(),"")</f>
        <v/>
      </c>
    </row>
    <row r="345" customFormat="false" ht="13.8" hidden="false" customHeight="false" outlineLevel="0" collapsed="false">
      <c r="A345" s="7" t="n">
        <v>43831</v>
      </c>
      <c r="B345" s="2" t="s">
        <v>955</v>
      </c>
      <c r="C345" s="2" t="s">
        <v>956</v>
      </c>
      <c r="D345" s="2" t="s">
        <v>957</v>
      </c>
      <c r="E345" s="2" t="s">
        <v>803</v>
      </c>
      <c r="F345" s="2" t="n">
        <v>10000</v>
      </c>
      <c r="G345" s="2" t="n">
        <v>16960</v>
      </c>
      <c r="H345" s="2" t="n">
        <v>0</v>
      </c>
      <c r="J345" s="1"/>
      <c r="K345" s="1"/>
      <c r="L345" s="1"/>
      <c r="M345" s="1"/>
      <c r="N345" s="1"/>
      <c r="O345" s="1"/>
      <c r="W345" s="2" t="str">
        <f aca="false">IF(AND(C345=Agent!$A$1,D345=Agent!$D$1),ROW(),"")</f>
        <v/>
      </c>
      <c r="X345" s="2" t="str">
        <f aca="false">IF(C345=Agent!$A$1,ROW(),"")</f>
        <v/>
      </c>
      <c r="Z345" s="8" t="str">
        <f aca="true">IF(AND(INDIRECT("F2!I"&amp;MATCH(Sites!$J$1,F2!H$1:H$15,0),1)=E345,Sites!$J$2=A345),ROW(),"")</f>
        <v/>
      </c>
    </row>
    <row r="346" customFormat="false" ht="13.8" hidden="false" customHeight="false" outlineLevel="0" collapsed="false">
      <c r="A346" s="7" t="n">
        <v>43831</v>
      </c>
      <c r="B346" s="2" t="s">
        <v>958</v>
      </c>
      <c r="C346" s="2" t="s">
        <v>959</v>
      </c>
      <c r="D346" s="2" t="s">
        <v>960</v>
      </c>
      <c r="E346" s="2" t="s">
        <v>803</v>
      </c>
      <c r="F346" s="2" t="n">
        <v>10000</v>
      </c>
      <c r="G346" s="2" t="n">
        <v>0</v>
      </c>
      <c r="H346" s="2" t="n">
        <v>0</v>
      </c>
      <c r="J346" s="1"/>
      <c r="K346" s="1"/>
      <c r="L346" s="1"/>
      <c r="M346" s="1"/>
      <c r="N346" s="1"/>
      <c r="O346" s="1"/>
      <c r="W346" s="2" t="str">
        <f aca="false">IF(AND(C346=Agent!$A$1,D346=Agent!$D$1),ROW(),"")</f>
        <v/>
      </c>
      <c r="X346" s="2" t="str">
        <f aca="false">IF(C346=Agent!$A$1,ROW(),"")</f>
        <v/>
      </c>
      <c r="Z346" s="8" t="str">
        <f aca="true">IF(AND(INDIRECT("F2!I"&amp;MATCH(Sites!$J$1,F2!H$1:H$15,0),1)=E346,Sites!$J$2=A346),ROW(),"")</f>
        <v/>
      </c>
    </row>
    <row r="347" customFormat="false" ht="13.8" hidden="false" customHeight="false" outlineLevel="0" collapsed="false">
      <c r="A347" s="7" t="n">
        <v>43831</v>
      </c>
      <c r="B347" s="2" t="s">
        <v>961</v>
      </c>
      <c r="C347" s="2" t="s">
        <v>962</v>
      </c>
      <c r="D347" s="2" t="s">
        <v>963</v>
      </c>
      <c r="E347" s="2" t="s">
        <v>964</v>
      </c>
      <c r="F347" s="2" t="n">
        <v>0</v>
      </c>
      <c r="G347" s="2" t="n">
        <v>2390</v>
      </c>
      <c r="H347" s="2" t="n">
        <v>2000</v>
      </c>
      <c r="J347" s="1"/>
      <c r="K347" s="1"/>
      <c r="L347" s="1"/>
      <c r="M347" s="1"/>
      <c r="N347" s="1"/>
      <c r="O347" s="1"/>
      <c r="W347" s="2" t="str">
        <f aca="false">IF(AND(C347=Agent!$A$1,D347=Agent!$D$1),ROW(),"")</f>
        <v/>
      </c>
      <c r="X347" s="2" t="str">
        <f aca="false">IF(C347=Agent!$A$1,ROW(),"")</f>
        <v/>
      </c>
      <c r="Z347" s="8" t="str">
        <f aca="true">IF(AND(INDIRECT("F2!I"&amp;MATCH(Sites!$J$1,F2!H$1:H$15,0),1)=E347,Sites!$J$2=A347),ROW(),"")</f>
        <v/>
      </c>
    </row>
    <row r="348" customFormat="false" ht="13.8" hidden="false" customHeight="false" outlineLevel="0" collapsed="false">
      <c r="A348" s="7" t="n">
        <v>43831</v>
      </c>
      <c r="B348" s="2" t="s">
        <v>965</v>
      </c>
      <c r="C348" s="2" t="s">
        <v>966</v>
      </c>
      <c r="D348" s="2" t="s">
        <v>967</v>
      </c>
      <c r="E348" s="2" t="s">
        <v>964</v>
      </c>
      <c r="F348" s="2" t="n">
        <v>10000</v>
      </c>
      <c r="G348" s="2" t="n">
        <v>35020</v>
      </c>
      <c r="H348" s="2" t="n">
        <v>2000</v>
      </c>
      <c r="J348" s="1"/>
      <c r="K348" s="1"/>
      <c r="L348" s="1"/>
      <c r="M348" s="1"/>
      <c r="N348" s="1"/>
      <c r="O348" s="1"/>
      <c r="W348" s="2" t="str">
        <f aca="false">IF(AND(C348=Agent!$A$1,D348=Agent!$D$1),ROW(),"")</f>
        <v/>
      </c>
      <c r="X348" s="2" t="str">
        <f aca="false">IF(C348=Agent!$A$1,ROW(),"")</f>
        <v/>
      </c>
      <c r="Z348" s="8" t="str">
        <f aca="true">IF(AND(INDIRECT("F2!I"&amp;MATCH(Sites!$J$1,F2!H$1:H$15,0),1)=E348,Sites!$J$2=A348),ROW(),"")</f>
        <v/>
      </c>
    </row>
    <row r="349" customFormat="false" ht="13.8" hidden="false" customHeight="false" outlineLevel="0" collapsed="false">
      <c r="A349" s="7" t="n">
        <v>43831</v>
      </c>
      <c r="B349" s="2" t="s">
        <v>968</v>
      </c>
      <c r="C349" s="2" t="s">
        <v>969</v>
      </c>
      <c r="D349" s="2" t="s">
        <v>970</v>
      </c>
      <c r="E349" s="2" t="s">
        <v>964</v>
      </c>
      <c r="F349" s="2" t="n">
        <v>0</v>
      </c>
      <c r="G349" s="2" t="n">
        <v>16782</v>
      </c>
      <c r="H349" s="2" t="n">
        <v>2000</v>
      </c>
      <c r="J349" s="1"/>
      <c r="K349" s="1"/>
      <c r="L349" s="1"/>
      <c r="M349" s="1"/>
      <c r="N349" s="1"/>
      <c r="O349" s="1"/>
      <c r="W349" s="2" t="str">
        <f aca="false">IF(AND(C349=Agent!$A$1,D349=Agent!$D$1),ROW(),"")</f>
        <v/>
      </c>
      <c r="X349" s="2" t="str">
        <f aca="false">IF(C349=Agent!$A$1,ROW(),"")</f>
        <v/>
      </c>
      <c r="Z349" s="8" t="str">
        <f aca="true">IF(AND(INDIRECT("F2!I"&amp;MATCH(Sites!$J$1,F2!H$1:H$15,0),1)=E349,Sites!$J$2=A349),ROW(),"")</f>
        <v/>
      </c>
    </row>
    <row r="350" customFormat="false" ht="13.8" hidden="false" customHeight="false" outlineLevel="0" collapsed="false">
      <c r="A350" s="7" t="n">
        <v>43831</v>
      </c>
      <c r="B350" s="2" t="s">
        <v>971</v>
      </c>
      <c r="C350" s="2" t="s">
        <v>972</v>
      </c>
      <c r="D350" s="2" t="s">
        <v>973</v>
      </c>
      <c r="E350" s="2" t="s">
        <v>964</v>
      </c>
      <c r="F350" s="2" t="n">
        <v>0</v>
      </c>
      <c r="G350" s="2" t="n">
        <v>21060</v>
      </c>
      <c r="H350" s="2" t="n">
        <v>0</v>
      </c>
      <c r="J350" s="1"/>
      <c r="K350" s="1"/>
      <c r="L350" s="1"/>
      <c r="M350" s="1"/>
      <c r="N350" s="1"/>
      <c r="O350" s="1"/>
      <c r="W350" s="2" t="str">
        <f aca="false">IF(AND(C350=Agent!$A$1,D350=Agent!$D$1),ROW(),"")</f>
        <v/>
      </c>
      <c r="X350" s="2" t="str">
        <f aca="false">IF(C350=Agent!$A$1,ROW(),"")</f>
        <v/>
      </c>
      <c r="Z350" s="8" t="str">
        <f aca="true">IF(AND(INDIRECT("F2!I"&amp;MATCH(Sites!$J$1,F2!H$1:H$15,0),1)=E350,Sites!$J$2=A350),ROW(),"")</f>
        <v/>
      </c>
    </row>
    <row r="351" customFormat="false" ht="13.8" hidden="false" customHeight="false" outlineLevel="0" collapsed="false">
      <c r="A351" s="7" t="n">
        <v>43831</v>
      </c>
      <c r="B351" s="2" t="s">
        <v>974</v>
      </c>
      <c r="C351" s="2" t="s">
        <v>975</v>
      </c>
      <c r="D351" s="2" t="s">
        <v>90</v>
      </c>
      <c r="E351" s="2" t="s">
        <v>964</v>
      </c>
      <c r="F351" s="2" t="n">
        <v>0</v>
      </c>
      <c r="G351" s="2" t="n">
        <v>6515</v>
      </c>
      <c r="H351" s="2" t="n">
        <v>0</v>
      </c>
      <c r="J351" s="1"/>
      <c r="K351" s="1"/>
      <c r="L351" s="1"/>
      <c r="M351" s="1"/>
      <c r="N351" s="1"/>
      <c r="O351" s="1"/>
      <c r="W351" s="2" t="str">
        <f aca="false">IF(AND(C351=Agent!$A$1,D351=Agent!$D$1),ROW(),"")</f>
        <v/>
      </c>
      <c r="X351" s="2" t="str">
        <f aca="false">IF(C351=Agent!$A$1,ROW(),"")</f>
        <v/>
      </c>
      <c r="Z351" s="8" t="str">
        <f aca="true">IF(AND(INDIRECT("F2!I"&amp;MATCH(Sites!$J$1,F2!H$1:H$15,0),1)=E351,Sites!$J$2=A351),ROW(),"")</f>
        <v/>
      </c>
    </row>
    <row r="352" customFormat="false" ht="13.8" hidden="false" customHeight="false" outlineLevel="0" collapsed="false">
      <c r="A352" s="7" t="n">
        <v>43831</v>
      </c>
      <c r="B352" s="2" t="s">
        <v>976</v>
      </c>
      <c r="C352" s="2" t="s">
        <v>977</v>
      </c>
      <c r="D352" s="2" t="s">
        <v>59</v>
      </c>
      <c r="E352" s="2" t="s">
        <v>964</v>
      </c>
      <c r="F352" s="2" t="n">
        <v>25000</v>
      </c>
      <c r="G352" s="2" t="n">
        <v>21887</v>
      </c>
      <c r="H352" s="2" t="n">
        <v>2000</v>
      </c>
      <c r="J352" s="1"/>
      <c r="K352" s="1"/>
      <c r="L352" s="1"/>
      <c r="M352" s="1"/>
      <c r="N352" s="1"/>
      <c r="O352" s="1"/>
      <c r="W352" s="2" t="str">
        <f aca="false">IF(AND(C352=Agent!$A$1,D352=Agent!$D$1),ROW(),"")</f>
        <v/>
      </c>
      <c r="X352" s="2" t="str">
        <f aca="false">IF(C352=Agent!$A$1,ROW(),"")</f>
        <v/>
      </c>
      <c r="Z352" s="8" t="str">
        <f aca="true">IF(AND(INDIRECT("F2!I"&amp;MATCH(Sites!$J$1,F2!H$1:H$15,0),1)=E352,Sites!$J$2=A352),ROW(),"")</f>
        <v/>
      </c>
    </row>
    <row r="353" customFormat="false" ht="13.8" hidden="false" customHeight="false" outlineLevel="0" collapsed="false">
      <c r="A353" s="7" t="n">
        <v>43831</v>
      </c>
      <c r="B353" s="2" t="s">
        <v>978</v>
      </c>
      <c r="C353" s="2" t="s">
        <v>979</v>
      </c>
      <c r="D353" s="2" t="s">
        <v>784</v>
      </c>
      <c r="E353" s="2" t="s">
        <v>964</v>
      </c>
      <c r="F353" s="2" t="n">
        <v>10000</v>
      </c>
      <c r="G353" s="2" t="n">
        <v>0</v>
      </c>
      <c r="H353" s="2" t="n">
        <v>0</v>
      </c>
      <c r="J353" s="1"/>
      <c r="K353" s="1"/>
      <c r="L353" s="1"/>
      <c r="M353" s="1"/>
      <c r="N353" s="1"/>
      <c r="O353" s="1"/>
      <c r="W353" s="2" t="str">
        <f aca="false">IF(AND(C353=Agent!$A$1,D353=Agent!$D$1),ROW(),"")</f>
        <v/>
      </c>
      <c r="X353" s="2" t="str">
        <f aca="false">IF(C353=Agent!$A$1,ROW(),"")</f>
        <v/>
      </c>
      <c r="Z353" s="8" t="str">
        <f aca="true">IF(AND(INDIRECT("F2!I"&amp;MATCH(Sites!$J$1,F2!H$1:H$15,0),1)=E353,Sites!$J$2=A353),ROW(),"")</f>
        <v/>
      </c>
    </row>
    <row r="354" customFormat="false" ht="13.8" hidden="false" customHeight="false" outlineLevel="0" collapsed="false">
      <c r="A354" s="7" t="n">
        <v>43831</v>
      </c>
      <c r="B354" s="2" t="s">
        <v>980</v>
      </c>
      <c r="C354" s="2" t="s">
        <v>981</v>
      </c>
      <c r="D354" s="2" t="s">
        <v>238</v>
      </c>
      <c r="E354" s="2" t="s">
        <v>964</v>
      </c>
      <c r="F354" s="2" t="n">
        <v>0</v>
      </c>
      <c r="G354" s="2" t="n">
        <v>0</v>
      </c>
      <c r="H354" s="2" t="n">
        <v>2000</v>
      </c>
      <c r="J354" s="1"/>
      <c r="K354" s="1"/>
      <c r="L354" s="1"/>
      <c r="M354" s="1"/>
      <c r="N354" s="1"/>
      <c r="O354" s="1"/>
      <c r="W354" s="2" t="str">
        <f aca="false">IF(AND(C354=Agent!$A$1,D354=Agent!$D$1),ROW(),"")</f>
        <v/>
      </c>
      <c r="X354" s="2" t="str">
        <f aca="false">IF(C354=Agent!$A$1,ROW(),"")</f>
        <v/>
      </c>
      <c r="Z354" s="8" t="str">
        <f aca="true">IF(AND(INDIRECT("F2!I"&amp;MATCH(Sites!$J$1,F2!H$1:H$15,0),1)=E354,Sites!$J$2=A354),ROW(),"")</f>
        <v/>
      </c>
    </row>
    <row r="355" customFormat="false" ht="13.8" hidden="false" customHeight="false" outlineLevel="0" collapsed="false">
      <c r="A355" s="7" t="n">
        <v>43831</v>
      </c>
      <c r="B355" s="2" t="s">
        <v>982</v>
      </c>
      <c r="C355" s="2" t="s">
        <v>983</v>
      </c>
      <c r="D355" s="2" t="s">
        <v>93</v>
      </c>
      <c r="E355" s="2" t="s">
        <v>964</v>
      </c>
      <c r="F355" s="2" t="n">
        <v>0</v>
      </c>
      <c r="G355" s="2" t="n">
        <v>0</v>
      </c>
      <c r="H355" s="2" t="n">
        <v>2000</v>
      </c>
      <c r="J355" s="1"/>
      <c r="K355" s="1"/>
      <c r="L355" s="1"/>
      <c r="M355" s="1"/>
      <c r="N355" s="1"/>
      <c r="O355" s="1"/>
      <c r="W355" s="2" t="str">
        <f aca="false">IF(AND(C355=Agent!$A$1,D355=Agent!$D$1),ROW(),"")</f>
        <v/>
      </c>
      <c r="X355" s="2" t="str">
        <f aca="false">IF(C355=Agent!$A$1,ROW(),"")</f>
        <v/>
      </c>
      <c r="Z355" s="8" t="str">
        <f aca="true">IF(AND(INDIRECT("F2!I"&amp;MATCH(Sites!$J$1,F2!H$1:H$15,0),1)=E355,Sites!$J$2=A355),ROW(),"")</f>
        <v/>
      </c>
    </row>
    <row r="356" customFormat="false" ht="13.8" hidden="false" customHeight="false" outlineLevel="0" collapsed="false">
      <c r="A356" s="7" t="n">
        <v>43831</v>
      </c>
      <c r="B356" s="2" t="s">
        <v>984</v>
      </c>
      <c r="C356" s="2" t="s">
        <v>985</v>
      </c>
      <c r="D356" s="2" t="s">
        <v>986</v>
      </c>
      <c r="E356" s="2" t="s">
        <v>964</v>
      </c>
      <c r="F356" s="2" t="n">
        <v>0</v>
      </c>
      <c r="G356" s="2" t="n">
        <v>52530</v>
      </c>
      <c r="H356" s="2" t="n">
        <v>0</v>
      </c>
      <c r="J356" s="1"/>
      <c r="K356" s="1"/>
      <c r="L356" s="1"/>
      <c r="M356" s="1"/>
      <c r="N356" s="1"/>
      <c r="O356" s="1"/>
      <c r="W356" s="2" t="str">
        <f aca="false">IF(AND(C356=Agent!$A$1,D356=Agent!$D$1),ROW(),"")</f>
        <v/>
      </c>
      <c r="X356" s="2" t="str">
        <f aca="false">IF(C356=Agent!$A$1,ROW(),"")</f>
        <v/>
      </c>
      <c r="Z356" s="8" t="str">
        <f aca="true">IF(AND(INDIRECT("F2!I"&amp;MATCH(Sites!$J$1,F2!H$1:H$15,0),1)=E356,Sites!$J$2=A356),ROW(),"")</f>
        <v/>
      </c>
    </row>
    <row r="357" customFormat="false" ht="13.8" hidden="false" customHeight="false" outlineLevel="0" collapsed="false">
      <c r="A357" s="7" t="n">
        <v>43831</v>
      </c>
      <c r="B357" s="2" t="s">
        <v>987</v>
      </c>
      <c r="C357" s="2" t="s">
        <v>988</v>
      </c>
      <c r="D357" s="2" t="s">
        <v>107</v>
      </c>
      <c r="E357" s="2" t="s">
        <v>964</v>
      </c>
      <c r="F357" s="2" t="n">
        <v>0</v>
      </c>
      <c r="G357" s="2" t="n">
        <v>0</v>
      </c>
      <c r="H357" s="2" t="n">
        <v>2000</v>
      </c>
      <c r="J357" s="1"/>
      <c r="K357" s="1"/>
      <c r="L357" s="1"/>
      <c r="M357" s="1"/>
      <c r="N357" s="1"/>
      <c r="O357" s="1"/>
      <c r="W357" s="2" t="str">
        <f aca="false">IF(AND(C357=Agent!$A$1,D357=Agent!$D$1),ROW(),"")</f>
        <v/>
      </c>
      <c r="X357" s="2" t="str">
        <f aca="false">IF(C357=Agent!$A$1,ROW(),"")</f>
        <v/>
      </c>
      <c r="Z357" s="8" t="str">
        <f aca="true">IF(AND(INDIRECT("F2!I"&amp;MATCH(Sites!$J$1,F2!H$1:H$15,0),1)=E357,Sites!$J$2=A357),ROW(),"")</f>
        <v/>
      </c>
    </row>
    <row r="358" customFormat="false" ht="13.8" hidden="false" customHeight="false" outlineLevel="0" collapsed="false">
      <c r="A358" s="7" t="n">
        <v>43831</v>
      </c>
      <c r="B358" s="2" t="s">
        <v>989</v>
      </c>
      <c r="C358" s="2" t="s">
        <v>990</v>
      </c>
      <c r="D358" s="2" t="s">
        <v>991</v>
      </c>
      <c r="E358" s="2" t="s">
        <v>964</v>
      </c>
      <c r="F358" s="2" t="n">
        <v>0</v>
      </c>
      <c r="G358" s="2" t="n">
        <v>15000</v>
      </c>
      <c r="H358" s="2" t="n">
        <v>2000</v>
      </c>
      <c r="J358" s="1"/>
      <c r="K358" s="1"/>
      <c r="L358" s="1"/>
      <c r="M358" s="1"/>
      <c r="N358" s="1"/>
      <c r="O358" s="1"/>
      <c r="W358" s="2" t="str">
        <f aca="false">IF(AND(C358=Agent!$A$1,D358=Agent!$D$1),ROW(),"")</f>
        <v/>
      </c>
      <c r="X358" s="2" t="str">
        <f aca="false">IF(C358=Agent!$A$1,ROW(),"")</f>
        <v/>
      </c>
      <c r="Z358" s="8" t="str">
        <f aca="true">IF(AND(INDIRECT("F2!I"&amp;MATCH(Sites!$J$1,F2!H$1:H$15,0),1)=E358,Sites!$J$2=A358),ROW(),"")</f>
        <v/>
      </c>
    </row>
    <row r="359" customFormat="false" ht="13.8" hidden="false" customHeight="false" outlineLevel="0" collapsed="false">
      <c r="A359" s="7" t="n">
        <v>43831</v>
      </c>
      <c r="B359" s="2" t="s">
        <v>992</v>
      </c>
      <c r="C359" s="2" t="s">
        <v>993</v>
      </c>
      <c r="D359" s="2" t="s">
        <v>56</v>
      </c>
      <c r="E359" s="2" t="s">
        <v>964</v>
      </c>
      <c r="F359" s="2" t="n">
        <v>10000</v>
      </c>
      <c r="G359" s="2" t="n">
        <v>0</v>
      </c>
      <c r="H359" s="2" t="n">
        <v>2000</v>
      </c>
      <c r="J359" s="1"/>
      <c r="K359" s="1"/>
      <c r="L359" s="1"/>
      <c r="M359" s="1"/>
      <c r="N359" s="1"/>
      <c r="O359" s="1"/>
      <c r="W359" s="2" t="str">
        <f aca="false">IF(AND(C359=Agent!$A$1,D359=Agent!$D$1),ROW(),"")</f>
        <v/>
      </c>
      <c r="X359" s="2" t="str">
        <f aca="false">IF(C359=Agent!$A$1,ROW(),"")</f>
        <v/>
      </c>
      <c r="Z359" s="8" t="str">
        <f aca="true">IF(AND(INDIRECT("F2!I"&amp;MATCH(Sites!$J$1,F2!H$1:H$15,0),1)=E359,Sites!$J$2=A359),ROW(),"")</f>
        <v/>
      </c>
    </row>
    <row r="360" customFormat="false" ht="13.8" hidden="false" customHeight="false" outlineLevel="0" collapsed="false">
      <c r="A360" s="7" t="n">
        <v>43831</v>
      </c>
      <c r="B360" s="2" t="s">
        <v>994</v>
      </c>
      <c r="C360" s="2" t="s">
        <v>995</v>
      </c>
      <c r="D360" s="2" t="s">
        <v>996</v>
      </c>
      <c r="E360" s="2" t="s">
        <v>964</v>
      </c>
      <c r="F360" s="2" t="n">
        <v>0</v>
      </c>
      <c r="G360" s="2" t="n">
        <v>0</v>
      </c>
      <c r="H360" s="2" t="n">
        <v>2000</v>
      </c>
      <c r="J360" s="1"/>
      <c r="K360" s="1"/>
      <c r="L360" s="1"/>
      <c r="M360" s="1"/>
      <c r="N360" s="1"/>
      <c r="O360" s="1"/>
      <c r="W360" s="2" t="str">
        <f aca="false">IF(AND(C360=Agent!$A$1,D360=Agent!$D$1),ROW(),"")</f>
        <v/>
      </c>
      <c r="X360" s="2" t="str">
        <f aca="false">IF(C360=Agent!$A$1,ROW(),"")</f>
        <v/>
      </c>
      <c r="Z360" s="8" t="str">
        <f aca="true">IF(AND(INDIRECT("F2!I"&amp;MATCH(Sites!$J$1,F2!H$1:H$15,0),1)=E360,Sites!$J$2=A360),ROW(),"")</f>
        <v/>
      </c>
    </row>
    <row r="361" customFormat="false" ht="13.8" hidden="false" customHeight="false" outlineLevel="0" collapsed="false">
      <c r="A361" s="7" t="n">
        <v>43831</v>
      </c>
      <c r="B361" s="2" t="s">
        <v>997</v>
      </c>
      <c r="C361" s="2" t="s">
        <v>998</v>
      </c>
      <c r="D361" s="2" t="s">
        <v>999</v>
      </c>
      <c r="E361" s="2" t="s">
        <v>964</v>
      </c>
      <c r="F361" s="2" t="n">
        <v>0</v>
      </c>
      <c r="G361" s="2" t="n">
        <v>0</v>
      </c>
      <c r="H361" s="2" t="n">
        <v>2000</v>
      </c>
      <c r="J361" s="1"/>
      <c r="K361" s="1"/>
      <c r="L361" s="1"/>
      <c r="M361" s="1"/>
      <c r="N361" s="1"/>
      <c r="O361" s="1"/>
      <c r="W361" s="2" t="str">
        <f aca="false">IF(AND(C361=Agent!$A$1,D361=Agent!$D$1),ROW(),"")</f>
        <v/>
      </c>
      <c r="X361" s="2" t="str">
        <f aca="false">IF(C361=Agent!$A$1,ROW(),"")</f>
        <v/>
      </c>
      <c r="Z361" s="8" t="str">
        <f aca="true">IF(AND(INDIRECT("F2!I"&amp;MATCH(Sites!$J$1,F2!H$1:H$15,0),1)=E361,Sites!$J$2=A361),ROW(),"")</f>
        <v/>
      </c>
    </row>
    <row r="362" customFormat="false" ht="13.8" hidden="false" customHeight="false" outlineLevel="0" collapsed="false">
      <c r="A362" s="7" t="n">
        <v>43831</v>
      </c>
      <c r="B362" s="2" t="s">
        <v>1000</v>
      </c>
      <c r="C362" s="2" t="s">
        <v>1001</v>
      </c>
      <c r="D362" s="2" t="s">
        <v>348</v>
      </c>
      <c r="E362" s="2" t="s">
        <v>964</v>
      </c>
      <c r="F362" s="2" t="n">
        <v>10000</v>
      </c>
      <c r="G362" s="2" t="n">
        <v>0</v>
      </c>
      <c r="H362" s="2" t="n">
        <v>0</v>
      </c>
      <c r="J362" s="1"/>
      <c r="K362" s="1"/>
      <c r="L362" s="1"/>
      <c r="M362" s="1"/>
      <c r="N362" s="1"/>
      <c r="O362" s="1"/>
      <c r="W362" s="2" t="str">
        <f aca="false">IF(AND(C362=Agent!$A$1,D362=Agent!$D$1),ROW(),"")</f>
        <v/>
      </c>
      <c r="X362" s="2" t="str">
        <f aca="false">IF(C362=Agent!$A$1,ROW(),"")</f>
        <v/>
      </c>
      <c r="Z362" s="8" t="str">
        <f aca="true">IF(AND(INDIRECT("F2!I"&amp;MATCH(Sites!$J$1,F2!H$1:H$15,0),1)=E362,Sites!$J$2=A362),ROW(),"")</f>
        <v/>
      </c>
    </row>
    <row r="363" customFormat="false" ht="13.8" hidden="false" customHeight="false" outlineLevel="0" collapsed="false">
      <c r="A363" s="7" t="n">
        <v>43831</v>
      </c>
      <c r="B363" s="2" t="s">
        <v>1002</v>
      </c>
      <c r="C363" s="2" t="s">
        <v>1003</v>
      </c>
      <c r="D363" s="2" t="s">
        <v>1004</v>
      </c>
      <c r="E363" s="2" t="s">
        <v>964</v>
      </c>
      <c r="F363" s="2" t="n">
        <v>0</v>
      </c>
      <c r="G363" s="2" t="n">
        <v>0</v>
      </c>
      <c r="H363" s="2" t="n">
        <v>2000</v>
      </c>
      <c r="J363" s="1"/>
      <c r="K363" s="1"/>
      <c r="L363" s="1"/>
      <c r="M363" s="1"/>
      <c r="N363" s="1"/>
      <c r="O363" s="1"/>
      <c r="W363" s="2" t="str">
        <f aca="false">IF(AND(C363=Agent!$A$1,D363=Agent!$D$1),ROW(),"")</f>
        <v/>
      </c>
      <c r="X363" s="2" t="str">
        <f aca="false">IF(C363=Agent!$A$1,ROW(),"")</f>
        <v/>
      </c>
      <c r="Z363" s="8" t="str">
        <f aca="true">IF(AND(INDIRECT("F2!I"&amp;MATCH(Sites!$J$1,F2!H$1:H$15,0),1)=E363,Sites!$J$2=A363),ROW(),"")</f>
        <v/>
      </c>
    </row>
    <row r="364" customFormat="false" ht="13.8" hidden="false" customHeight="false" outlineLevel="0" collapsed="false">
      <c r="A364" s="7" t="n">
        <v>43831</v>
      </c>
      <c r="B364" s="2" t="s">
        <v>1005</v>
      </c>
      <c r="C364" s="2" t="s">
        <v>1006</v>
      </c>
      <c r="D364" s="2" t="s">
        <v>1007</v>
      </c>
      <c r="E364" s="2" t="s">
        <v>964</v>
      </c>
      <c r="F364" s="2" t="n">
        <v>8000</v>
      </c>
      <c r="G364" s="2" t="n">
        <v>0</v>
      </c>
      <c r="H364" s="2" t="n">
        <v>0</v>
      </c>
      <c r="J364" s="1"/>
      <c r="K364" s="1"/>
      <c r="L364" s="1"/>
      <c r="M364" s="1"/>
      <c r="N364" s="1"/>
      <c r="O364" s="1"/>
      <c r="W364" s="2" t="str">
        <f aca="false">IF(AND(C364=Agent!$A$1,D364=Agent!$D$1),ROW(),"")</f>
        <v/>
      </c>
      <c r="X364" s="2" t="str">
        <f aca="false">IF(C364=Agent!$A$1,ROW(),"")</f>
        <v/>
      </c>
      <c r="Z364" s="8" t="str">
        <f aca="true">IF(AND(INDIRECT("F2!I"&amp;MATCH(Sites!$J$1,F2!H$1:H$15,0),1)=E364,Sites!$J$2=A364),ROW(),"")</f>
        <v/>
      </c>
    </row>
    <row r="365" customFormat="false" ht="13.8" hidden="false" customHeight="false" outlineLevel="0" collapsed="false">
      <c r="A365" s="7" t="n">
        <v>43831</v>
      </c>
      <c r="B365" s="2" t="s">
        <v>1008</v>
      </c>
      <c r="C365" s="2" t="s">
        <v>1009</v>
      </c>
      <c r="D365" s="2" t="s">
        <v>1010</v>
      </c>
      <c r="E365" s="2" t="s">
        <v>964</v>
      </c>
      <c r="F365" s="2" t="n">
        <v>5000</v>
      </c>
      <c r="G365" s="2" t="n">
        <v>0</v>
      </c>
      <c r="H365" s="2" t="n">
        <v>0</v>
      </c>
      <c r="J365" s="1"/>
      <c r="K365" s="1"/>
      <c r="L365" s="1"/>
      <c r="M365" s="1"/>
      <c r="N365" s="1"/>
      <c r="O365" s="1"/>
      <c r="W365" s="2" t="str">
        <f aca="false">IF(AND(C365=Agent!$A$1,D365=Agent!$D$1),ROW(),"")</f>
        <v/>
      </c>
      <c r="X365" s="2" t="str">
        <f aca="false">IF(C365=Agent!$A$1,ROW(),"")</f>
        <v/>
      </c>
      <c r="Z365" s="8" t="str">
        <f aca="true">IF(AND(INDIRECT("F2!I"&amp;MATCH(Sites!$J$1,F2!H$1:H$15,0),1)=E365,Sites!$J$2=A365),ROW(),"")</f>
        <v/>
      </c>
    </row>
    <row r="366" customFormat="false" ht="13.8" hidden="false" customHeight="false" outlineLevel="0" collapsed="false">
      <c r="A366" s="7" t="n">
        <v>43831</v>
      </c>
      <c r="B366" s="2" t="s">
        <v>1011</v>
      </c>
      <c r="C366" s="2" t="s">
        <v>1012</v>
      </c>
      <c r="D366" s="2" t="s">
        <v>382</v>
      </c>
      <c r="E366" s="2" t="s">
        <v>964</v>
      </c>
      <c r="F366" s="2" t="n">
        <v>0</v>
      </c>
      <c r="G366" s="2" t="n">
        <v>12039</v>
      </c>
      <c r="H366" s="2" t="n">
        <v>2000</v>
      </c>
      <c r="J366" s="1"/>
      <c r="K366" s="1"/>
      <c r="L366" s="1"/>
      <c r="M366" s="1"/>
      <c r="N366" s="1"/>
      <c r="O366" s="1"/>
      <c r="W366" s="2" t="str">
        <f aca="false">IF(AND(C366=Agent!$A$1,D366=Agent!$D$1),ROW(),"")</f>
        <v/>
      </c>
      <c r="X366" s="2" t="str">
        <f aca="false">IF(C366=Agent!$A$1,ROW(),"")</f>
        <v/>
      </c>
      <c r="Z366" s="8" t="str">
        <f aca="true">IF(AND(INDIRECT("F2!I"&amp;MATCH(Sites!$J$1,F2!H$1:H$15,0),1)=E366,Sites!$J$2=A366),ROW(),"")</f>
        <v/>
      </c>
    </row>
    <row r="367" customFormat="false" ht="13.8" hidden="false" customHeight="false" outlineLevel="0" collapsed="false">
      <c r="A367" s="7" t="n">
        <v>43831</v>
      </c>
      <c r="B367" s="2" t="s">
        <v>1013</v>
      </c>
      <c r="C367" s="2" t="s">
        <v>1014</v>
      </c>
      <c r="D367" s="2" t="s">
        <v>107</v>
      </c>
      <c r="E367" s="2" t="s">
        <v>964</v>
      </c>
      <c r="F367" s="2" t="n">
        <v>8000</v>
      </c>
      <c r="G367" s="2" t="n">
        <v>56963</v>
      </c>
      <c r="H367" s="2" t="n">
        <v>2000</v>
      </c>
      <c r="J367" s="1"/>
      <c r="K367" s="1"/>
      <c r="L367" s="1"/>
      <c r="M367" s="1"/>
      <c r="N367" s="1"/>
      <c r="O367" s="1"/>
      <c r="W367" s="2" t="str">
        <f aca="false">IF(AND(C367=Agent!$A$1,D367=Agent!$D$1),ROW(),"")</f>
        <v/>
      </c>
      <c r="X367" s="2" t="str">
        <f aca="false">IF(C367=Agent!$A$1,ROW(),"")</f>
        <v/>
      </c>
      <c r="Z367" s="8" t="str">
        <f aca="true">IF(AND(INDIRECT("F2!I"&amp;MATCH(Sites!$J$1,F2!H$1:H$15,0),1)=E367,Sites!$J$2=A367),ROW(),"")</f>
        <v/>
      </c>
    </row>
    <row r="368" customFormat="false" ht="13.8" hidden="false" customHeight="false" outlineLevel="0" collapsed="false">
      <c r="A368" s="7" t="n">
        <v>43831</v>
      </c>
      <c r="B368" s="2" t="s">
        <v>1015</v>
      </c>
      <c r="C368" s="2" t="s">
        <v>1016</v>
      </c>
      <c r="D368" s="2" t="s">
        <v>1017</v>
      </c>
      <c r="E368" s="2" t="s">
        <v>964</v>
      </c>
      <c r="F368" s="2" t="n">
        <v>5000</v>
      </c>
      <c r="G368" s="2" t="n">
        <v>43430</v>
      </c>
      <c r="H368" s="2" t="n">
        <v>0</v>
      </c>
      <c r="J368" s="1"/>
      <c r="K368" s="1"/>
      <c r="L368" s="1"/>
      <c r="M368" s="1"/>
      <c r="N368" s="1"/>
      <c r="O368" s="1"/>
      <c r="W368" s="2" t="str">
        <f aca="false">IF(AND(C368=Agent!$A$1,D368=Agent!$D$1),ROW(),"")</f>
        <v/>
      </c>
      <c r="X368" s="2" t="str">
        <f aca="false">IF(C368=Agent!$A$1,ROW(),"")</f>
        <v/>
      </c>
      <c r="Z368" s="8" t="str">
        <f aca="true">IF(AND(INDIRECT("F2!I"&amp;MATCH(Sites!$J$1,F2!H$1:H$15,0),1)=E368,Sites!$J$2=A368),ROW(),"")</f>
        <v/>
      </c>
    </row>
    <row r="369" customFormat="false" ht="13.8" hidden="false" customHeight="false" outlineLevel="0" collapsed="false">
      <c r="A369" s="7" t="n">
        <v>43831</v>
      </c>
      <c r="B369" s="2" t="s">
        <v>1018</v>
      </c>
      <c r="C369" s="2" t="s">
        <v>1019</v>
      </c>
      <c r="D369" s="2" t="s">
        <v>101</v>
      </c>
      <c r="E369" s="2" t="s">
        <v>964</v>
      </c>
      <c r="F369" s="2" t="n">
        <v>50000</v>
      </c>
      <c r="G369" s="2" t="n">
        <v>0</v>
      </c>
      <c r="H369" s="2" t="n">
        <v>0</v>
      </c>
      <c r="J369" s="1"/>
      <c r="K369" s="1"/>
      <c r="L369" s="1"/>
      <c r="M369" s="1"/>
      <c r="N369" s="1"/>
      <c r="O369" s="1"/>
      <c r="W369" s="2" t="str">
        <f aca="false">IF(AND(C369=Agent!$A$1,D369=Agent!$D$1),ROW(),"")</f>
        <v/>
      </c>
      <c r="X369" s="2" t="str">
        <f aca="false">IF(C369=Agent!$A$1,ROW(),"")</f>
        <v/>
      </c>
      <c r="Z369" s="8" t="str">
        <f aca="true">IF(AND(INDIRECT("F2!I"&amp;MATCH(Sites!$J$1,F2!H$1:H$15,0),1)=E369,Sites!$J$2=A369),ROW(),"")</f>
        <v/>
      </c>
    </row>
    <row r="370" customFormat="false" ht="13.8" hidden="false" customHeight="false" outlineLevel="0" collapsed="false">
      <c r="A370" s="7" t="n">
        <v>43831</v>
      </c>
      <c r="B370" s="2" t="s">
        <v>1020</v>
      </c>
      <c r="C370" s="2" t="s">
        <v>1021</v>
      </c>
      <c r="D370" s="2" t="s">
        <v>1022</v>
      </c>
      <c r="E370" s="2" t="s">
        <v>964</v>
      </c>
      <c r="F370" s="2" t="n">
        <v>5000</v>
      </c>
      <c r="G370" s="2" t="n">
        <v>10520</v>
      </c>
      <c r="H370" s="2" t="n">
        <v>0</v>
      </c>
      <c r="J370" s="1"/>
      <c r="K370" s="1"/>
      <c r="L370" s="1"/>
      <c r="M370" s="1"/>
      <c r="N370" s="1"/>
      <c r="O370" s="1"/>
      <c r="W370" s="2" t="str">
        <f aca="false">IF(AND(C370=Agent!$A$1,D370=Agent!$D$1),ROW(),"")</f>
        <v/>
      </c>
      <c r="X370" s="2" t="str">
        <f aca="false">IF(C370=Agent!$A$1,ROW(),"")</f>
        <v/>
      </c>
      <c r="Z370" s="8" t="str">
        <f aca="true">IF(AND(INDIRECT("F2!I"&amp;MATCH(Sites!$J$1,F2!H$1:H$15,0),1)=E370,Sites!$J$2=A370),ROW(),"")</f>
        <v/>
      </c>
    </row>
    <row r="371" customFormat="false" ht="13.8" hidden="false" customHeight="false" outlineLevel="0" collapsed="false">
      <c r="A371" s="7" t="n">
        <v>43831</v>
      </c>
      <c r="B371" s="2" t="s">
        <v>1023</v>
      </c>
      <c r="C371" s="2" t="s">
        <v>1024</v>
      </c>
      <c r="D371" s="2" t="s">
        <v>1025</v>
      </c>
      <c r="E371" s="2" t="s">
        <v>964</v>
      </c>
      <c r="F371" s="2" t="n">
        <v>0</v>
      </c>
      <c r="G371" s="2" t="n">
        <v>0</v>
      </c>
      <c r="H371" s="2" t="n">
        <v>2000</v>
      </c>
      <c r="J371" s="1"/>
      <c r="K371" s="1"/>
      <c r="L371" s="1"/>
      <c r="M371" s="1"/>
      <c r="N371" s="1"/>
      <c r="O371" s="1"/>
      <c r="W371" s="2" t="str">
        <f aca="false">IF(AND(C371=Agent!$A$1,D371=Agent!$D$1),ROW(),"")</f>
        <v/>
      </c>
      <c r="X371" s="2" t="str">
        <f aca="false">IF(C371=Agent!$A$1,ROW(),"")</f>
        <v/>
      </c>
      <c r="Z371" s="8" t="str">
        <f aca="true">IF(AND(INDIRECT("F2!I"&amp;MATCH(Sites!$J$1,F2!H$1:H$15,0),1)=E371,Sites!$J$2=A371),ROW(),"")</f>
        <v/>
      </c>
    </row>
    <row r="372" customFormat="false" ht="13.8" hidden="false" customHeight="false" outlineLevel="0" collapsed="false">
      <c r="A372" s="7" t="n">
        <v>43831</v>
      </c>
      <c r="B372" s="2" t="s">
        <v>1026</v>
      </c>
      <c r="C372" s="2" t="s">
        <v>1027</v>
      </c>
      <c r="D372" s="2" t="s">
        <v>1028</v>
      </c>
      <c r="E372" s="2" t="s">
        <v>964</v>
      </c>
      <c r="F372" s="2" t="n">
        <v>10000</v>
      </c>
      <c r="G372" s="2" t="n">
        <v>13138</v>
      </c>
      <c r="H372" s="2" t="n">
        <v>2000</v>
      </c>
      <c r="J372" s="1"/>
      <c r="K372" s="1"/>
      <c r="L372" s="1"/>
      <c r="M372" s="1"/>
      <c r="N372" s="1"/>
      <c r="O372" s="1"/>
      <c r="W372" s="2" t="str">
        <f aca="false">IF(AND(C372=Agent!$A$1,D372=Agent!$D$1),ROW(),"")</f>
        <v/>
      </c>
      <c r="X372" s="2" t="str">
        <f aca="false">IF(C372=Agent!$A$1,ROW(),"")</f>
        <v/>
      </c>
      <c r="Z372" s="8" t="str">
        <f aca="true">IF(AND(INDIRECT("F2!I"&amp;MATCH(Sites!$J$1,F2!H$1:H$15,0),1)=E372,Sites!$J$2=A372),ROW(),"")</f>
        <v/>
      </c>
    </row>
    <row r="373" customFormat="false" ht="13.8" hidden="false" customHeight="false" outlineLevel="0" collapsed="false">
      <c r="A373" s="7" t="n">
        <v>43831</v>
      </c>
      <c r="B373" s="2" t="s">
        <v>1029</v>
      </c>
      <c r="C373" s="2" t="s">
        <v>1030</v>
      </c>
      <c r="D373" s="2" t="s">
        <v>128</v>
      </c>
      <c r="E373" s="2" t="s">
        <v>964</v>
      </c>
      <c r="F373" s="2" t="n">
        <v>0</v>
      </c>
      <c r="G373" s="2" t="n">
        <v>0</v>
      </c>
      <c r="H373" s="2" t="n">
        <v>2000</v>
      </c>
      <c r="J373" s="1"/>
      <c r="K373" s="1"/>
      <c r="L373" s="1"/>
      <c r="M373" s="1"/>
      <c r="N373" s="1"/>
      <c r="O373" s="1"/>
      <c r="W373" s="2" t="str">
        <f aca="false">IF(AND(C373=Agent!$A$1,D373=Agent!$D$1),ROW(),"")</f>
        <v/>
      </c>
      <c r="X373" s="2" t="str">
        <f aca="false">IF(C373=Agent!$A$1,ROW(),"")</f>
        <v/>
      </c>
      <c r="Z373" s="8" t="str">
        <f aca="true">IF(AND(INDIRECT("F2!I"&amp;MATCH(Sites!$J$1,F2!H$1:H$15,0),1)=E373,Sites!$J$2=A373),ROW(),"")</f>
        <v/>
      </c>
    </row>
    <row r="374" customFormat="false" ht="13.8" hidden="false" customHeight="false" outlineLevel="0" collapsed="false">
      <c r="A374" s="7" t="n">
        <v>43831</v>
      </c>
      <c r="B374" s="2" t="s">
        <v>1031</v>
      </c>
      <c r="C374" s="2" t="s">
        <v>1032</v>
      </c>
      <c r="D374" s="2" t="s">
        <v>1033</v>
      </c>
      <c r="E374" s="2" t="s">
        <v>964</v>
      </c>
      <c r="F374" s="2" t="n">
        <v>10000</v>
      </c>
      <c r="G374" s="2" t="n">
        <v>11961</v>
      </c>
      <c r="H374" s="2" t="n">
        <v>0</v>
      </c>
      <c r="J374" s="1"/>
      <c r="K374" s="1"/>
      <c r="L374" s="1"/>
      <c r="M374" s="1"/>
      <c r="N374" s="1"/>
      <c r="O374" s="1"/>
      <c r="W374" s="2" t="str">
        <f aca="false">IF(AND(C374=Agent!$A$1,D374=Agent!$D$1),ROW(),"")</f>
        <v/>
      </c>
      <c r="X374" s="2" t="str">
        <f aca="false">IF(C374=Agent!$A$1,ROW(),"")</f>
        <v/>
      </c>
      <c r="Z374" s="8" t="str">
        <f aca="true">IF(AND(INDIRECT("F2!I"&amp;MATCH(Sites!$J$1,F2!H$1:H$15,0),1)=E374,Sites!$J$2=A374),ROW(),"")</f>
        <v/>
      </c>
    </row>
    <row r="375" customFormat="false" ht="13.8" hidden="false" customHeight="false" outlineLevel="0" collapsed="false">
      <c r="A375" s="7" t="n">
        <v>43831</v>
      </c>
      <c r="B375" s="2" t="s">
        <v>1034</v>
      </c>
      <c r="C375" s="2" t="s">
        <v>1035</v>
      </c>
      <c r="D375" s="2" t="s">
        <v>21</v>
      </c>
      <c r="E375" s="2" t="s">
        <v>964</v>
      </c>
      <c r="F375" s="2" t="n">
        <v>5000</v>
      </c>
      <c r="G375" s="2" t="n">
        <v>15765</v>
      </c>
      <c r="H375" s="2" t="n">
        <v>0</v>
      </c>
      <c r="J375" s="1"/>
      <c r="K375" s="1"/>
      <c r="L375" s="1"/>
      <c r="M375" s="1"/>
      <c r="N375" s="1"/>
      <c r="O375" s="1"/>
      <c r="W375" s="2" t="str">
        <f aca="false">IF(AND(C375=Agent!$A$1,D375=Agent!$D$1),ROW(),"")</f>
        <v/>
      </c>
      <c r="X375" s="2" t="str">
        <f aca="false">IF(C375=Agent!$A$1,ROW(),"")</f>
        <v/>
      </c>
      <c r="Z375" s="8" t="str">
        <f aca="true">IF(AND(INDIRECT("F2!I"&amp;MATCH(Sites!$J$1,F2!H$1:H$15,0),1)=E375,Sites!$J$2=A375),ROW(),"")</f>
        <v/>
      </c>
    </row>
    <row r="376" customFormat="false" ht="13.8" hidden="false" customHeight="false" outlineLevel="0" collapsed="false">
      <c r="A376" s="7" t="n">
        <v>43831</v>
      </c>
      <c r="B376" s="2" t="s">
        <v>1036</v>
      </c>
      <c r="C376" s="2" t="s">
        <v>1037</v>
      </c>
      <c r="D376" s="2" t="s">
        <v>651</v>
      </c>
      <c r="E376" s="2" t="s">
        <v>964</v>
      </c>
      <c r="F376" s="2" t="n">
        <v>0</v>
      </c>
      <c r="G376" s="2" t="n">
        <v>0</v>
      </c>
      <c r="H376" s="2" t="n">
        <v>2000</v>
      </c>
      <c r="J376" s="1"/>
      <c r="K376" s="1"/>
      <c r="L376" s="1"/>
      <c r="M376" s="1"/>
      <c r="N376" s="1"/>
      <c r="O376" s="1"/>
      <c r="W376" s="2" t="str">
        <f aca="false">IF(AND(C376=Agent!$A$1,D376=Agent!$D$1),ROW(),"")</f>
        <v/>
      </c>
      <c r="X376" s="2" t="str">
        <f aca="false">IF(C376=Agent!$A$1,ROW(),"")</f>
        <v/>
      </c>
      <c r="Z376" s="8" t="str">
        <f aca="true">IF(AND(INDIRECT("F2!I"&amp;MATCH(Sites!$J$1,F2!H$1:H$15,0),1)=E376,Sites!$J$2=A376),ROW(),"")</f>
        <v/>
      </c>
    </row>
    <row r="377" customFormat="false" ht="13.8" hidden="false" customHeight="false" outlineLevel="0" collapsed="false">
      <c r="A377" s="7" t="n">
        <v>43831</v>
      </c>
      <c r="B377" s="2" t="s">
        <v>1038</v>
      </c>
      <c r="C377" s="2" t="s">
        <v>1039</v>
      </c>
      <c r="D377" s="2" t="s">
        <v>1040</v>
      </c>
      <c r="E377" s="2" t="s">
        <v>964</v>
      </c>
      <c r="F377" s="2" t="n">
        <v>0</v>
      </c>
      <c r="G377" s="2" t="n">
        <v>0</v>
      </c>
      <c r="H377" s="2" t="n">
        <v>2000</v>
      </c>
      <c r="J377" s="1"/>
      <c r="K377" s="1"/>
      <c r="L377" s="1"/>
      <c r="M377" s="1"/>
      <c r="N377" s="1"/>
      <c r="O377" s="1"/>
      <c r="W377" s="2" t="str">
        <f aca="false">IF(AND(C377=Agent!$A$1,D377=Agent!$D$1),ROW(),"")</f>
        <v/>
      </c>
      <c r="X377" s="2" t="str">
        <f aca="false">IF(C377=Agent!$A$1,ROW(),"")</f>
        <v/>
      </c>
      <c r="Z377" s="8" t="str">
        <f aca="true">IF(AND(INDIRECT("F2!I"&amp;MATCH(Sites!$J$1,F2!H$1:H$15,0),1)=E377,Sites!$J$2=A377),ROW(),"")</f>
        <v/>
      </c>
    </row>
    <row r="378" customFormat="false" ht="13.8" hidden="false" customHeight="false" outlineLevel="0" collapsed="false">
      <c r="A378" s="7" t="n">
        <v>43831</v>
      </c>
      <c r="B378" s="2" t="s">
        <v>1041</v>
      </c>
      <c r="C378" s="2" t="s">
        <v>1042</v>
      </c>
      <c r="D378" s="2" t="s">
        <v>1043</v>
      </c>
      <c r="E378" s="2" t="s">
        <v>964</v>
      </c>
      <c r="F378" s="2" t="n">
        <v>0</v>
      </c>
      <c r="G378" s="2" t="n">
        <v>0</v>
      </c>
      <c r="H378" s="2" t="n">
        <v>2000</v>
      </c>
      <c r="J378" s="1"/>
      <c r="K378" s="1"/>
      <c r="L378" s="1"/>
      <c r="M378" s="1"/>
      <c r="N378" s="1"/>
      <c r="O378" s="1"/>
      <c r="W378" s="2" t="str">
        <f aca="false">IF(AND(C378=Agent!$A$1,D378=Agent!$D$1),ROW(),"")</f>
        <v/>
      </c>
      <c r="X378" s="2" t="str">
        <f aca="false">IF(C378=Agent!$A$1,ROW(),"")</f>
        <v/>
      </c>
      <c r="Z378" s="8" t="str">
        <f aca="true">IF(AND(INDIRECT("F2!I"&amp;MATCH(Sites!$J$1,F2!H$1:H$15,0),1)=E378,Sites!$J$2=A378),ROW(),"")</f>
        <v/>
      </c>
    </row>
    <row r="379" customFormat="false" ht="13.8" hidden="false" customHeight="false" outlineLevel="0" collapsed="false">
      <c r="A379" s="7" t="n">
        <v>43831</v>
      </c>
      <c r="B379" s="2" t="s">
        <v>1044</v>
      </c>
      <c r="C379" s="2" t="s">
        <v>1045</v>
      </c>
      <c r="D379" s="2" t="s">
        <v>1046</v>
      </c>
      <c r="E379" s="2" t="s">
        <v>964</v>
      </c>
      <c r="F379" s="2" t="n">
        <v>25000</v>
      </c>
      <c r="G379" s="2" t="n">
        <v>0</v>
      </c>
      <c r="H379" s="2" t="n">
        <v>0</v>
      </c>
      <c r="J379" s="1"/>
      <c r="K379" s="1"/>
      <c r="L379" s="1"/>
      <c r="M379" s="1"/>
      <c r="N379" s="1"/>
      <c r="O379" s="1"/>
      <c r="W379" s="2" t="str">
        <f aca="false">IF(AND(C379=Agent!$A$1,D379=Agent!$D$1),ROW(),"")</f>
        <v/>
      </c>
      <c r="X379" s="2" t="str">
        <f aca="false">IF(C379=Agent!$A$1,ROW(),"")</f>
        <v/>
      </c>
      <c r="Z379" s="8" t="str">
        <f aca="true">IF(AND(INDIRECT("F2!I"&amp;MATCH(Sites!$J$1,F2!H$1:H$15,0),1)=E379,Sites!$J$2=A379),ROW(),"")</f>
        <v/>
      </c>
    </row>
    <row r="380" customFormat="false" ht="13.8" hidden="false" customHeight="false" outlineLevel="0" collapsed="false">
      <c r="A380" s="7" t="n">
        <v>43831</v>
      </c>
      <c r="B380" s="2" t="s">
        <v>1047</v>
      </c>
      <c r="C380" s="2" t="s">
        <v>1048</v>
      </c>
      <c r="D380" s="2" t="s">
        <v>1049</v>
      </c>
      <c r="E380" s="2" t="s">
        <v>964</v>
      </c>
      <c r="F380" s="2" t="n">
        <v>0</v>
      </c>
      <c r="G380" s="2" t="n">
        <v>6808</v>
      </c>
      <c r="H380" s="2" t="n">
        <v>0</v>
      </c>
      <c r="J380" s="1"/>
      <c r="K380" s="1"/>
      <c r="L380" s="1"/>
      <c r="M380" s="1"/>
      <c r="N380" s="1"/>
      <c r="O380" s="1"/>
      <c r="W380" s="2" t="str">
        <f aca="false">IF(AND(C380=Agent!$A$1,D380=Agent!$D$1),ROW(),"")</f>
        <v/>
      </c>
      <c r="X380" s="2" t="str">
        <f aca="false">IF(C380=Agent!$A$1,ROW(),"")</f>
        <v/>
      </c>
      <c r="Z380" s="8" t="str">
        <f aca="true">IF(AND(INDIRECT("F2!I"&amp;MATCH(Sites!$J$1,F2!H$1:H$15,0),1)=E380,Sites!$J$2=A380),ROW(),"")</f>
        <v/>
      </c>
    </row>
    <row r="381" customFormat="false" ht="13.8" hidden="false" customHeight="false" outlineLevel="0" collapsed="false">
      <c r="A381" s="7" t="n">
        <v>43831</v>
      </c>
      <c r="B381" s="2" t="s">
        <v>1050</v>
      </c>
      <c r="C381" s="2" t="s">
        <v>1051</v>
      </c>
      <c r="D381" s="2" t="s">
        <v>1052</v>
      </c>
      <c r="E381" s="2" t="s">
        <v>964</v>
      </c>
      <c r="F381" s="2" t="n">
        <v>7000</v>
      </c>
      <c r="G381" s="2" t="n">
        <v>15027</v>
      </c>
      <c r="H381" s="2" t="n">
        <v>2000</v>
      </c>
      <c r="J381" s="1"/>
      <c r="K381" s="1"/>
      <c r="L381" s="1"/>
      <c r="M381" s="1"/>
      <c r="N381" s="1"/>
      <c r="O381" s="1"/>
      <c r="W381" s="2" t="str">
        <f aca="false">IF(AND(C381=Agent!$A$1,D381=Agent!$D$1),ROW(),"")</f>
        <v/>
      </c>
      <c r="X381" s="2" t="str">
        <f aca="false">IF(C381=Agent!$A$1,ROW(),"")</f>
        <v/>
      </c>
      <c r="Z381" s="8" t="str">
        <f aca="true">IF(AND(INDIRECT("F2!I"&amp;MATCH(Sites!$J$1,F2!H$1:H$15,0),1)=E381,Sites!$J$2=A381),ROW(),"")</f>
        <v/>
      </c>
    </row>
    <row r="382" customFormat="false" ht="13.8" hidden="false" customHeight="false" outlineLevel="0" collapsed="false">
      <c r="A382" s="7" t="n">
        <v>43831</v>
      </c>
      <c r="B382" s="2" t="s">
        <v>1053</v>
      </c>
      <c r="C382" s="2" t="s">
        <v>1054</v>
      </c>
      <c r="D382" s="2" t="s">
        <v>47</v>
      </c>
      <c r="E382" s="2" t="s">
        <v>964</v>
      </c>
      <c r="F382" s="2" t="n">
        <v>0</v>
      </c>
      <c r="G382" s="2" t="n">
        <v>-211347</v>
      </c>
      <c r="H382" s="2" t="n">
        <v>2000</v>
      </c>
      <c r="J382" s="1"/>
      <c r="K382" s="1"/>
      <c r="L382" s="1"/>
      <c r="M382" s="1"/>
      <c r="N382" s="1"/>
      <c r="O382" s="1"/>
      <c r="W382" s="2" t="str">
        <f aca="false">IF(AND(C382=Agent!$A$1,D382=Agent!$D$1),ROW(),"")</f>
        <v/>
      </c>
      <c r="X382" s="2" t="str">
        <f aca="false">IF(C382=Agent!$A$1,ROW(),"")</f>
        <v/>
      </c>
      <c r="Z382" s="8" t="str">
        <f aca="true">IF(AND(INDIRECT("F2!I"&amp;MATCH(Sites!$J$1,F2!H$1:H$15,0),1)=E382,Sites!$J$2=A382),ROW(),"")</f>
        <v/>
      </c>
    </row>
    <row r="383" customFormat="false" ht="13.8" hidden="false" customHeight="false" outlineLevel="0" collapsed="false">
      <c r="A383" s="7" t="n">
        <v>43831</v>
      </c>
      <c r="B383" s="2" t="s">
        <v>1055</v>
      </c>
      <c r="C383" s="2" t="s">
        <v>1056</v>
      </c>
      <c r="D383" s="2" t="s">
        <v>131</v>
      </c>
      <c r="E383" s="2" t="s">
        <v>964</v>
      </c>
      <c r="F383" s="2" t="n">
        <v>10000</v>
      </c>
      <c r="G383" s="2" t="n">
        <v>21437</v>
      </c>
      <c r="H383" s="2" t="n">
        <v>0</v>
      </c>
      <c r="J383" s="1"/>
      <c r="K383" s="1"/>
      <c r="L383" s="1"/>
      <c r="M383" s="1"/>
      <c r="N383" s="1"/>
      <c r="O383" s="1"/>
      <c r="W383" s="2" t="str">
        <f aca="false">IF(AND(C383=Agent!$A$1,D383=Agent!$D$1),ROW(),"")</f>
        <v/>
      </c>
      <c r="X383" s="2" t="str">
        <f aca="false">IF(C383=Agent!$A$1,ROW(),"")</f>
        <v/>
      </c>
      <c r="Z383" s="8" t="str">
        <f aca="true">IF(AND(INDIRECT("F2!I"&amp;MATCH(Sites!$J$1,F2!H$1:H$15,0),1)=E383,Sites!$J$2=A383),ROW(),"")</f>
        <v/>
      </c>
    </row>
    <row r="384" customFormat="false" ht="13.8" hidden="false" customHeight="false" outlineLevel="0" collapsed="false">
      <c r="A384" s="7" t="n">
        <v>43831</v>
      </c>
      <c r="B384" s="2" t="s">
        <v>1057</v>
      </c>
      <c r="C384" s="2" t="s">
        <v>1058</v>
      </c>
      <c r="D384" s="2" t="s">
        <v>50</v>
      </c>
      <c r="E384" s="2" t="s">
        <v>964</v>
      </c>
      <c r="F384" s="2" t="n">
        <v>7000</v>
      </c>
      <c r="G384" s="2" t="n">
        <v>-2</v>
      </c>
      <c r="H384" s="2" t="n">
        <v>2000</v>
      </c>
      <c r="J384" s="1"/>
      <c r="K384" s="1"/>
      <c r="L384" s="1"/>
      <c r="M384" s="1"/>
      <c r="N384" s="1"/>
      <c r="O384" s="1"/>
      <c r="W384" s="2" t="str">
        <f aca="false">IF(AND(C384=Agent!$A$1,D384=Agent!$D$1),ROW(),"")</f>
        <v/>
      </c>
      <c r="X384" s="2" t="str">
        <f aca="false">IF(C384=Agent!$A$1,ROW(),"")</f>
        <v/>
      </c>
      <c r="Z384" s="8" t="str">
        <f aca="true">IF(AND(INDIRECT("F2!I"&amp;MATCH(Sites!$J$1,F2!H$1:H$15,0),1)=E384,Sites!$J$2=A384),ROW(),"")</f>
        <v/>
      </c>
    </row>
    <row r="385" customFormat="false" ht="13.8" hidden="false" customHeight="false" outlineLevel="0" collapsed="false">
      <c r="A385" s="7" t="n">
        <v>43831</v>
      </c>
      <c r="B385" s="2" t="s">
        <v>1059</v>
      </c>
      <c r="C385" s="2" t="s">
        <v>1060</v>
      </c>
      <c r="D385" s="2" t="s">
        <v>1061</v>
      </c>
      <c r="E385" s="2" t="s">
        <v>964</v>
      </c>
      <c r="F385" s="2" t="n">
        <v>10000</v>
      </c>
      <c r="G385" s="2" t="n">
        <v>14354</v>
      </c>
      <c r="H385" s="2" t="n">
        <v>2000</v>
      </c>
      <c r="J385" s="1"/>
      <c r="K385" s="1"/>
      <c r="L385" s="1"/>
      <c r="M385" s="1"/>
      <c r="N385" s="1"/>
      <c r="O385" s="1"/>
      <c r="W385" s="2" t="str">
        <f aca="false">IF(AND(C385=Agent!$A$1,D385=Agent!$D$1),ROW(),"")</f>
        <v/>
      </c>
      <c r="X385" s="2" t="str">
        <f aca="false">IF(C385=Agent!$A$1,ROW(),"")</f>
        <v/>
      </c>
      <c r="Z385" s="8" t="str">
        <f aca="true">IF(AND(INDIRECT("F2!I"&amp;MATCH(Sites!$J$1,F2!H$1:H$15,0),1)=E385,Sites!$J$2=A385),ROW(),"")</f>
        <v/>
      </c>
    </row>
    <row r="386" customFormat="false" ht="13.8" hidden="false" customHeight="false" outlineLevel="0" collapsed="false">
      <c r="A386" s="7" t="n">
        <v>43831</v>
      </c>
      <c r="B386" s="2" t="s">
        <v>1062</v>
      </c>
      <c r="C386" s="2" t="s">
        <v>1063</v>
      </c>
      <c r="D386" s="2" t="s">
        <v>339</v>
      </c>
      <c r="E386" s="2" t="s">
        <v>964</v>
      </c>
      <c r="F386" s="2" t="n">
        <v>0</v>
      </c>
      <c r="G386" s="2" t="n">
        <v>11700</v>
      </c>
      <c r="H386" s="2" t="n">
        <v>0</v>
      </c>
      <c r="J386" s="1"/>
      <c r="K386" s="1"/>
      <c r="L386" s="1"/>
      <c r="M386" s="1"/>
      <c r="N386" s="1"/>
      <c r="O386" s="1"/>
      <c r="W386" s="2" t="str">
        <f aca="false">IF(AND(C386=Agent!$A$1,D386=Agent!$D$1),ROW(),"")</f>
        <v/>
      </c>
      <c r="X386" s="2" t="str">
        <f aca="false">IF(C386=Agent!$A$1,ROW(),"")</f>
        <v/>
      </c>
      <c r="Z386" s="8" t="str">
        <f aca="true">IF(AND(INDIRECT("F2!I"&amp;MATCH(Sites!$J$1,F2!H$1:H$15,0),1)=E386,Sites!$J$2=A386),ROW(),"")</f>
        <v/>
      </c>
    </row>
    <row r="387" customFormat="false" ht="13.8" hidden="false" customHeight="false" outlineLevel="0" collapsed="false">
      <c r="A387" s="7" t="n">
        <v>43831</v>
      </c>
      <c r="B387" s="2" t="s">
        <v>1064</v>
      </c>
      <c r="C387" s="2" t="s">
        <v>1065</v>
      </c>
      <c r="D387" s="2" t="s">
        <v>1066</v>
      </c>
      <c r="E387" s="2" t="s">
        <v>964</v>
      </c>
      <c r="F387" s="2" t="n">
        <v>10000</v>
      </c>
      <c r="G387" s="2" t="n">
        <v>0</v>
      </c>
      <c r="H387" s="2" t="n">
        <v>0</v>
      </c>
      <c r="J387" s="1"/>
      <c r="K387" s="1"/>
      <c r="L387" s="1"/>
      <c r="M387" s="1"/>
      <c r="N387" s="1"/>
      <c r="O387" s="1"/>
      <c r="W387" s="2" t="str">
        <f aca="false">IF(AND(C387=Agent!$A$1,D387=Agent!$D$1),ROW(),"")</f>
        <v/>
      </c>
      <c r="X387" s="2" t="str">
        <f aca="false">IF(C387=Agent!$A$1,ROW(),"")</f>
        <v/>
      </c>
      <c r="Z387" s="8" t="str">
        <f aca="true">IF(AND(INDIRECT("F2!I"&amp;MATCH(Sites!$J$1,F2!H$1:H$15,0),1)=E387,Sites!$J$2=A387),ROW(),"")</f>
        <v/>
      </c>
    </row>
    <row r="388" customFormat="false" ht="13.8" hidden="false" customHeight="false" outlineLevel="0" collapsed="false">
      <c r="A388" s="7" t="n">
        <v>43831</v>
      </c>
      <c r="B388" s="2" t="s">
        <v>1067</v>
      </c>
      <c r="C388" s="2" t="s">
        <v>1068</v>
      </c>
      <c r="D388" s="2" t="s">
        <v>1069</v>
      </c>
      <c r="E388" s="2" t="s">
        <v>964</v>
      </c>
      <c r="F388" s="2" t="n">
        <v>0</v>
      </c>
      <c r="G388" s="2" t="n">
        <v>0</v>
      </c>
      <c r="H388" s="2" t="n">
        <v>2000</v>
      </c>
      <c r="J388" s="1"/>
      <c r="K388" s="1"/>
      <c r="L388" s="1"/>
      <c r="M388" s="1"/>
      <c r="N388" s="1"/>
      <c r="O388" s="1"/>
      <c r="W388" s="2" t="str">
        <f aca="false">IF(AND(C388=Agent!$A$1,D388=Agent!$D$1),ROW(),"")</f>
        <v/>
      </c>
      <c r="X388" s="2" t="str">
        <f aca="false">IF(C388=Agent!$A$1,ROW(),"")</f>
        <v/>
      </c>
      <c r="Z388" s="8" t="str">
        <f aca="true">IF(AND(INDIRECT("F2!I"&amp;MATCH(Sites!$J$1,F2!H$1:H$15,0),1)=E388,Sites!$J$2=A388),ROW(),"")</f>
        <v/>
      </c>
    </row>
    <row r="389" customFormat="false" ht="13.8" hidden="false" customHeight="false" outlineLevel="0" collapsed="false">
      <c r="A389" s="7" t="n">
        <v>43831</v>
      </c>
      <c r="B389" s="2" t="s">
        <v>1070</v>
      </c>
      <c r="C389" s="2" t="s">
        <v>1071</v>
      </c>
      <c r="D389" s="2" t="s">
        <v>243</v>
      </c>
      <c r="E389" s="2" t="s">
        <v>964</v>
      </c>
      <c r="F389" s="2" t="n">
        <v>0</v>
      </c>
      <c r="G389" s="2" t="n">
        <v>0</v>
      </c>
      <c r="H389" s="2" t="n">
        <v>2000</v>
      </c>
      <c r="J389" s="1"/>
      <c r="K389" s="1"/>
      <c r="L389" s="1"/>
      <c r="M389" s="1"/>
      <c r="N389" s="1"/>
      <c r="O389" s="1"/>
      <c r="W389" s="2" t="str">
        <f aca="false">IF(AND(C389=Agent!$A$1,D389=Agent!$D$1),ROW(),"")</f>
        <v/>
      </c>
      <c r="X389" s="2" t="str">
        <f aca="false">IF(C389=Agent!$A$1,ROW(),"")</f>
        <v/>
      </c>
      <c r="Z389" s="8" t="str">
        <f aca="true">IF(AND(INDIRECT("F2!I"&amp;MATCH(Sites!$J$1,F2!H$1:H$15,0),1)=E389,Sites!$J$2=A389),ROW(),"")</f>
        <v/>
      </c>
    </row>
    <row r="390" customFormat="false" ht="13.8" hidden="false" customHeight="false" outlineLevel="0" collapsed="false">
      <c r="A390" s="7" t="n">
        <v>43831</v>
      </c>
      <c r="B390" s="2" t="s">
        <v>1072</v>
      </c>
      <c r="C390" s="2" t="s">
        <v>1073</v>
      </c>
      <c r="D390" s="2" t="s">
        <v>1074</v>
      </c>
      <c r="E390" s="2" t="s">
        <v>964</v>
      </c>
      <c r="F390" s="2" t="n">
        <v>0</v>
      </c>
      <c r="G390" s="2" t="n">
        <v>0</v>
      </c>
      <c r="H390" s="2" t="n">
        <v>2000</v>
      </c>
      <c r="J390" s="1"/>
      <c r="K390" s="1"/>
      <c r="L390" s="1"/>
      <c r="M390" s="1"/>
      <c r="N390" s="1"/>
      <c r="O390" s="1"/>
      <c r="W390" s="2" t="str">
        <f aca="false">IF(AND(C390=Agent!$A$1,D390=Agent!$D$1),ROW(),"")</f>
        <v/>
      </c>
      <c r="X390" s="2" t="str">
        <f aca="false">IF(C390=Agent!$A$1,ROW(),"")</f>
        <v/>
      </c>
      <c r="Z390" s="8" t="str">
        <f aca="true">IF(AND(INDIRECT("F2!I"&amp;MATCH(Sites!$J$1,F2!H$1:H$15,0),1)=E390,Sites!$J$2=A390),ROW(),"")</f>
        <v/>
      </c>
    </row>
    <row r="391" customFormat="false" ht="13.8" hidden="false" customHeight="false" outlineLevel="0" collapsed="false">
      <c r="A391" s="7" t="n">
        <v>43831</v>
      </c>
      <c r="B391" s="2" t="s">
        <v>1075</v>
      </c>
      <c r="C391" s="2" t="s">
        <v>1076</v>
      </c>
      <c r="D391" s="2" t="s">
        <v>549</v>
      </c>
      <c r="E391" s="2" t="s">
        <v>964</v>
      </c>
      <c r="F391" s="2" t="n">
        <v>0</v>
      </c>
      <c r="G391" s="2" t="n">
        <v>3606</v>
      </c>
      <c r="H391" s="2" t="n">
        <v>2000</v>
      </c>
      <c r="J391" s="1"/>
      <c r="K391" s="1"/>
      <c r="L391" s="1"/>
      <c r="M391" s="1"/>
      <c r="N391" s="1"/>
      <c r="O391" s="1"/>
      <c r="W391" s="2" t="str">
        <f aca="false">IF(AND(C391=Agent!$A$1,D391=Agent!$D$1),ROW(),"")</f>
        <v/>
      </c>
      <c r="X391" s="2" t="str">
        <f aca="false">IF(C391=Agent!$A$1,ROW(),"")</f>
        <v/>
      </c>
      <c r="Z391" s="8" t="str">
        <f aca="true">IF(AND(INDIRECT("F2!I"&amp;MATCH(Sites!$J$1,F2!H$1:H$15,0),1)=E391,Sites!$J$2=A391),ROW(),"")</f>
        <v/>
      </c>
    </row>
    <row r="392" customFormat="false" ht="13.8" hidden="false" customHeight="false" outlineLevel="0" collapsed="false">
      <c r="A392" s="7" t="n">
        <v>43831</v>
      </c>
      <c r="B392" s="2" t="s">
        <v>1077</v>
      </c>
      <c r="C392" s="2" t="s">
        <v>1078</v>
      </c>
      <c r="D392" s="2" t="s">
        <v>1040</v>
      </c>
      <c r="E392" s="2" t="s">
        <v>964</v>
      </c>
      <c r="F392" s="2" t="n">
        <v>0</v>
      </c>
      <c r="G392" s="2" t="n">
        <v>14446</v>
      </c>
      <c r="H392" s="2" t="n">
        <v>2000</v>
      </c>
      <c r="J392" s="1"/>
      <c r="K392" s="1"/>
      <c r="L392" s="1"/>
      <c r="M392" s="1"/>
      <c r="N392" s="1"/>
      <c r="O392" s="1"/>
      <c r="W392" s="2" t="str">
        <f aca="false">IF(AND(C392=Agent!$A$1,D392=Agent!$D$1),ROW(),"")</f>
        <v/>
      </c>
      <c r="X392" s="2" t="str">
        <f aca="false">IF(C392=Agent!$A$1,ROW(),"")</f>
        <v/>
      </c>
      <c r="Z392" s="8" t="str">
        <f aca="true">IF(AND(INDIRECT("F2!I"&amp;MATCH(Sites!$J$1,F2!H$1:H$15,0),1)=E392,Sites!$J$2=A392),ROW(),"")</f>
        <v/>
      </c>
    </row>
    <row r="393" customFormat="false" ht="13.8" hidden="false" customHeight="false" outlineLevel="0" collapsed="false">
      <c r="A393" s="7" t="n">
        <v>43831</v>
      </c>
      <c r="B393" s="2" t="s">
        <v>1079</v>
      </c>
      <c r="C393" s="2" t="s">
        <v>1080</v>
      </c>
      <c r="D393" s="2" t="s">
        <v>131</v>
      </c>
      <c r="E393" s="2" t="s">
        <v>964</v>
      </c>
      <c r="F393" s="2" t="n">
        <v>10000</v>
      </c>
      <c r="G393" s="2" t="n">
        <v>10530</v>
      </c>
      <c r="H393" s="2" t="n">
        <v>0</v>
      </c>
      <c r="J393" s="1"/>
      <c r="K393" s="1"/>
      <c r="L393" s="1"/>
      <c r="M393" s="1"/>
      <c r="N393" s="1"/>
      <c r="O393" s="1"/>
      <c r="W393" s="2" t="str">
        <f aca="false">IF(AND(C393=Agent!$A$1,D393=Agent!$D$1),ROW(),"")</f>
        <v/>
      </c>
      <c r="X393" s="2" t="str">
        <f aca="false">IF(C393=Agent!$A$1,ROW(),"")</f>
        <v/>
      </c>
      <c r="Z393" s="8" t="str">
        <f aca="true">IF(AND(INDIRECT("F2!I"&amp;MATCH(Sites!$J$1,F2!H$1:H$15,0),1)=E393,Sites!$J$2=A393),ROW(),"")</f>
        <v/>
      </c>
    </row>
    <row r="394" customFormat="false" ht="13.8" hidden="false" customHeight="false" outlineLevel="0" collapsed="false">
      <c r="A394" s="7" t="n">
        <v>43831</v>
      </c>
      <c r="B394" s="2" t="s">
        <v>1081</v>
      </c>
      <c r="C394" s="2" t="s">
        <v>1082</v>
      </c>
      <c r="D394" s="2" t="s">
        <v>1083</v>
      </c>
      <c r="E394" s="2" t="s">
        <v>964</v>
      </c>
      <c r="F394" s="2" t="n">
        <v>10000</v>
      </c>
      <c r="G394" s="2" t="n">
        <v>0</v>
      </c>
      <c r="H394" s="2" t="n">
        <v>2000</v>
      </c>
      <c r="J394" s="1"/>
      <c r="K394" s="1"/>
      <c r="L394" s="1"/>
      <c r="M394" s="1"/>
      <c r="N394" s="1"/>
      <c r="O394" s="1"/>
      <c r="W394" s="2" t="str">
        <f aca="false">IF(AND(C394=Agent!$A$1,D394=Agent!$D$1),ROW(),"")</f>
        <v/>
      </c>
      <c r="X394" s="2" t="str">
        <f aca="false">IF(C394=Agent!$A$1,ROW(),"")</f>
        <v/>
      </c>
      <c r="Z394" s="8" t="str">
        <f aca="true">IF(AND(INDIRECT("F2!I"&amp;MATCH(Sites!$J$1,F2!H$1:H$15,0),1)=E394,Sites!$J$2=A394),ROW(),"")</f>
        <v/>
      </c>
    </row>
    <row r="395" customFormat="false" ht="13.8" hidden="false" customHeight="false" outlineLevel="0" collapsed="false">
      <c r="A395" s="7" t="n">
        <v>43831</v>
      </c>
      <c r="B395" s="2" t="s">
        <v>1084</v>
      </c>
      <c r="C395" s="2" t="s">
        <v>1085</v>
      </c>
      <c r="D395" s="2" t="s">
        <v>1086</v>
      </c>
      <c r="E395" s="2" t="s">
        <v>964</v>
      </c>
      <c r="F395" s="2" t="n">
        <v>0</v>
      </c>
      <c r="G395" s="2" t="n">
        <v>19105</v>
      </c>
      <c r="H395" s="2" t="n">
        <v>0</v>
      </c>
      <c r="J395" s="1"/>
      <c r="K395" s="1"/>
      <c r="L395" s="1"/>
      <c r="M395" s="1"/>
      <c r="N395" s="1"/>
      <c r="O395" s="1"/>
      <c r="W395" s="2" t="str">
        <f aca="false">IF(AND(C395=Agent!$A$1,D395=Agent!$D$1),ROW(),"")</f>
        <v/>
      </c>
      <c r="X395" s="2" t="str">
        <f aca="false">IF(C395=Agent!$A$1,ROW(),"")</f>
        <v/>
      </c>
      <c r="Z395" s="8" t="str">
        <f aca="true">IF(AND(INDIRECT("F2!I"&amp;MATCH(Sites!$J$1,F2!H$1:H$15,0),1)=E395,Sites!$J$2=A395),ROW(),"")</f>
        <v/>
      </c>
    </row>
    <row r="396" customFormat="false" ht="13.8" hidden="false" customHeight="false" outlineLevel="0" collapsed="false">
      <c r="A396" s="7" t="n">
        <v>43831</v>
      </c>
      <c r="B396" s="2" t="s">
        <v>1087</v>
      </c>
      <c r="C396" s="2" t="s">
        <v>1088</v>
      </c>
      <c r="D396" s="2" t="s">
        <v>128</v>
      </c>
      <c r="E396" s="2" t="s">
        <v>964</v>
      </c>
      <c r="F396" s="2" t="n">
        <v>10000</v>
      </c>
      <c r="G396" s="2" t="n">
        <v>15000</v>
      </c>
      <c r="H396" s="2" t="n">
        <v>0</v>
      </c>
      <c r="J396" s="1"/>
      <c r="K396" s="1"/>
      <c r="L396" s="1"/>
      <c r="M396" s="1"/>
      <c r="N396" s="1"/>
      <c r="O396" s="1"/>
      <c r="W396" s="2" t="str">
        <f aca="false">IF(AND(C396=Agent!$A$1,D396=Agent!$D$1),ROW(),"")</f>
        <v/>
      </c>
      <c r="X396" s="2" t="str">
        <f aca="false">IF(C396=Agent!$A$1,ROW(),"")</f>
        <v/>
      </c>
      <c r="Z396" s="8" t="str">
        <f aca="true">IF(AND(INDIRECT("F2!I"&amp;MATCH(Sites!$J$1,F2!H$1:H$15,0),1)=E396,Sites!$J$2=A396),ROW(),"")</f>
        <v/>
      </c>
    </row>
    <row r="397" customFormat="false" ht="13.8" hidden="false" customHeight="false" outlineLevel="0" collapsed="false">
      <c r="A397" s="7" t="n">
        <v>43831</v>
      </c>
      <c r="B397" s="2" t="s">
        <v>1089</v>
      </c>
      <c r="C397" s="2" t="s">
        <v>1090</v>
      </c>
      <c r="D397" s="2" t="s">
        <v>62</v>
      </c>
      <c r="E397" s="2" t="s">
        <v>964</v>
      </c>
      <c r="F397" s="2" t="n">
        <v>10000</v>
      </c>
      <c r="G397" s="2" t="n">
        <v>10533</v>
      </c>
      <c r="H397" s="2" t="n">
        <v>0</v>
      </c>
      <c r="J397" s="1"/>
      <c r="K397" s="1"/>
      <c r="L397" s="1"/>
      <c r="M397" s="1"/>
      <c r="N397" s="1"/>
      <c r="O397" s="1"/>
      <c r="W397" s="2" t="str">
        <f aca="false">IF(AND(C397=Agent!$A$1,D397=Agent!$D$1),ROW(),"")</f>
        <v/>
      </c>
      <c r="X397" s="2" t="str">
        <f aca="false">IF(C397=Agent!$A$1,ROW(),"")</f>
        <v/>
      </c>
      <c r="Z397" s="8" t="str">
        <f aca="true">IF(AND(INDIRECT("F2!I"&amp;MATCH(Sites!$J$1,F2!H$1:H$15,0),1)=E397,Sites!$J$2=A397),ROW(),"")</f>
        <v/>
      </c>
    </row>
    <row r="398" customFormat="false" ht="13.8" hidden="false" customHeight="false" outlineLevel="0" collapsed="false">
      <c r="A398" s="7" t="n">
        <v>43831</v>
      </c>
      <c r="B398" s="2" t="s">
        <v>1091</v>
      </c>
      <c r="C398" s="2" t="s">
        <v>1092</v>
      </c>
      <c r="D398" s="2" t="s">
        <v>555</v>
      </c>
      <c r="E398" s="2" t="s">
        <v>964</v>
      </c>
      <c r="F398" s="2" t="n">
        <v>25000</v>
      </c>
      <c r="G398" s="2" t="n">
        <v>18960</v>
      </c>
      <c r="H398" s="2" t="n">
        <v>0</v>
      </c>
      <c r="J398" s="1"/>
      <c r="K398" s="1"/>
      <c r="L398" s="1"/>
      <c r="M398" s="1"/>
      <c r="N398" s="1"/>
      <c r="O398" s="1"/>
      <c r="W398" s="2" t="str">
        <f aca="false">IF(AND(C398=Agent!$A$1,D398=Agent!$D$1),ROW(),"")</f>
        <v/>
      </c>
      <c r="X398" s="2" t="str">
        <f aca="false">IF(C398=Agent!$A$1,ROW(),"")</f>
        <v/>
      </c>
      <c r="Z398" s="8" t="str">
        <f aca="true">IF(AND(INDIRECT("F2!I"&amp;MATCH(Sites!$J$1,F2!H$1:H$15,0),1)=E398,Sites!$J$2=A398),ROW(),"")</f>
        <v/>
      </c>
    </row>
    <row r="399" customFormat="false" ht="13.8" hidden="false" customHeight="false" outlineLevel="0" collapsed="false">
      <c r="A399" s="7" t="n">
        <v>43831</v>
      </c>
      <c r="B399" s="2" t="s">
        <v>1093</v>
      </c>
      <c r="C399" s="2" t="s">
        <v>1094</v>
      </c>
      <c r="D399" s="2" t="s">
        <v>1095</v>
      </c>
      <c r="E399" s="2" t="s">
        <v>964</v>
      </c>
      <c r="F399" s="2" t="n">
        <v>5000</v>
      </c>
      <c r="G399" s="2" t="n">
        <v>0</v>
      </c>
      <c r="H399" s="2" t="n">
        <v>4000</v>
      </c>
      <c r="J399" s="1"/>
      <c r="K399" s="1"/>
      <c r="L399" s="1"/>
      <c r="M399" s="1"/>
      <c r="N399" s="1"/>
      <c r="O399" s="1"/>
      <c r="W399" s="2" t="str">
        <f aca="false">IF(AND(C399=Agent!$A$1,D399=Agent!$D$1),ROW(),"")</f>
        <v/>
      </c>
      <c r="X399" s="2" t="str">
        <f aca="false">IF(C399=Agent!$A$1,ROW(),"")</f>
        <v/>
      </c>
      <c r="Z399" s="8" t="str">
        <f aca="true">IF(AND(INDIRECT("F2!I"&amp;MATCH(Sites!$J$1,F2!H$1:H$15,0),1)=E399,Sites!$J$2=A399),ROW(),"")</f>
        <v/>
      </c>
    </row>
    <row r="400" customFormat="false" ht="13.8" hidden="false" customHeight="false" outlineLevel="0" collapsed="false">
      <c r="A400" s="7" t="n">
        <v>43831</v>
      </c>
      <c r="B400" s="2" t="s">
        <v>1096</v>
      </c>
      <c r="C400" s="2" t="s">
        <v>1097</v>
      </c>
      <c r="D400" s="2" t="s">
        <v>1098</v>
      </c>
      <c r="E400" s="2" t="s">
        <v>964</v>
      </c>
      <c r="F400" s="2" t="n">
        <v>5000</v>
      </c>
      <c r="G400" s="2" t="n">
        <v>0</v>
      </c>
      <c r="H400" s="2" t="n">
        <v>0</v>
      </c>
      <c r="J400" s="1"/>
      <c r="K400" s="1"/>
      <c r="L400" s="1"/>
      <c r="M400" s="1"/>
      <c r="N400" s="1"/>
      <c r="O400" s="1"/>
      <c r="W400" s="2" t="str">
        <f aca="false">IF(AND(C400=Agent!$A$1,D400=Agent!$D$1),ROW(),"")</f>
        <v/>
      </c>
      <c r="X400" s="2" t="str">
        <f aca="false">IF(C400=Agent!$A$1,ROW(),"")</f>
        <v/>
      </c>
      <c r="Z400" s="8" t="str">
        <f aca="true">IF(AND(INDIRECT("F2!I"&amp;MATCH(Sites!$J$1,F2!H$1:H$15,0),1)=E400,Sites!$J$2=A400),ROW(),"")</f>
        <v/>
      </c>
    </row>
    <row r="401" customFormat="false" ht="13.8" hidden="false" customHeight="false" outlineLevel="0" collapsed="false">
      <c r="A401" s="7" t="n">
        <v>43831</v>
      </c>
      <c r="B401" s="2" t="s">
        <v>1099</v>
      </c>
      <c r="C401" s="2" t="s">
        <v>1100</v>
      </c>
      <c r="D401" s="2" t="s">
        <v>1101</v>
      </c>
      <c r="E401" s="2" t="s">
        <v>964</v>
      </c>
      <c r="F401" s="2" t="n">
        <v>0</v>
      </c>
      <c r="G401" s="2" t="n">
        <v>9182</v>
      </c>
      <c r="H401" s="2" t="n">
        <v>2000</v>
      </c>
      <c r="J401" s="1"/>
      <c r="K401" s="1"/>
      <c r="L401" s="1"/>
      <c r="M401" s="1"/>
      <c r="N401" s="1"/>
      <c r="O401" s="1"/>
      <c r="W401" s="2" t="str">
        <f aca="false">IF(AND(C401=Agent!$A$1,D401=Agent!$D$1),ROW(),"")</f>
        <v/>
      </c>
      <c r="X401" s="2" t="str">
        <f aca="false">IF(C401=Agent!$A$1,ROW(),"")</f>
        <v/>
      </c>
      <c r="Z401" s="8" t="str">
        <f aca="true">IF(AND(INDIRECT("F2!I"&amp;MATCH(Sites!$J$1,F2!H$1:H$15,0),1)=E401,Sites!$J$2=A401),ROW(),"")</f>
        <v/>
      </c>
    </row>
    <row r="402" customFormat="false" ht="13.8" hidden="false" customHeight="false" outlineLevel="0" collapsed="false">
      <c r="A402" s="7" t="n">
        <v>43831</v>
      </c>
      <c r="B402" s="2" t="s">
        <v>1102</v>
      </c>
      <c r="C402" s="2" t="s">
        <v>1103</v>
      </c>
      <c r="D402" s="2" t="s">
        <v>1104</v>
      </c>
      <c r="E402" s="2" t="s">
        <v>964</v>
      </c>
      <c r="F402" s="2" t="n">
        <v>0</v>
      </c>
      <c r="G402" s="2" t="n">
        <v>0</v>
      </c>
      <c r="H402" s="2" t="n">
        <v>2000</v>
      </c>
      <c r="J402" s="1"/>
      <c r="K402" s="1"/>
      <c r="L402" s="1"/>
      <c r="M402" s="1"/>
      <c r="N402" s="1"/>
      <c r="O402" s="1"/>
      <c r="W402" s="2" t="str">
        <f aca="false">IF(AND(C402=Agent!$A$1,D402=Agent!$D$1),ROW(),"")</f>
        <v/>
      </c>
      <c r="X402" s="2" t="str">
        <f aca="false">IF(C402=Agent!$A$1,ROW(),"")</f>
        <v/>
      </c>
      <c r="Z402" s="8" t="str">
        <f aca="true">IF(AND(INDIRECT("F2!I"&amp;MATCH(Sites!$J$1,F2!H$1:H$15,0),1)=E402,Sites!$J$2=A402),ROW(),"")</f>
        <v/>
      </c>
    </row>
    <row r="403" customFormat="false" ht="13.8" hidden="false" customHeight="false" outlineLevel="0" collapsed="false">
      <c r="A403" s="7" t="n">
        <v>43831</v>
      </c>
      <c r="B403" s="2" t="s">
        <v>1105</v>
      </c>
      <c r="C403" s="2" t="s">
        <v>1106</v>
      </c>
      <c r="D403" s="2" t="s">
        <v>170</v>
      </c>
      <c r="E403" s="2" t="s">
        <v>964</v>
      </c>
      <c r="F403" s="2" t="n">
        <v>15000</v>
      </c>
      <c r="G403" s="2" t="n">
        <v>0</v>
      </c>
      <c r="H403" s="2" t="n">
        <v>0</v>
      </c>
      <c r="J403" s="1"/>
      <c r="K403" s="1"/>
      <c r="L403" s="1"/>
      <c r="M403" s="1"/>
      <c r="N403" s="1"/>
      <c r="O403" s="1"/>
      <c r="W403" s="2" t="str">
        <f aca="false">IF(AND(C403=Agent!$A$1,D403=Agent!$D$1),ROW(),"")</f>
        <v/>
      </c>
      <c r="X403" s="2" t="str">
        <f aca="false">IF(C403=Agent!$A$1,ROW(),"")</f>
        <v/>
      </c>
      <c r="Z403" s="8" t="str">
        <f aca="true">IF(AND(INDIRECT("F2!I"&amp;MATCH(Sites!$J$1,F2!H$1:H$15,0),1)=E403,Sites!$J$2=A403),ROW(),"")</f>
        <v/>
      </c>
    </row>
    <row r="404" customFormat="false" ht="13.8" hidden="false" customHeight="false" outlineLevel="0" collapsed="false">
      <c r="A404" s="7" t="n">
        <v>43831</v>
      </c>
      <c r="B404" s="2" t="s">
        <v>1107</v>
      </c>
      <c r="C404" s="2" t="s">
        <v>1108</v>
      </c>
      <c r="D404" s="2" t="s">
        <v>1109</v>
      </c>
      <c r="E404" s="2" t="s">
        <v>964</v>
      </c>
      <c r="F404" s="2" t="n">
        <v>0</v>
      </c>
      <c r="G404" s="2" t="n">
        <v>0</v>
      </c>
      <c r="H404" s="2" t="n">
        <v>2000</v>
      </c>
      <c r="J404" s="1"/>
      <c r="K404" s="1"/>
      <c r="L404" s="1"/>
      <c r="M404" s="1"/>
      <c r="N404" s="1"/>
      <c r="O404" s="1"/>
      <c r="W404" s="2" t="str">
        <f aca="false">IF(AND(C404=Agent!$A$1,D404=Agent!$D$1),ROW(),"")</f>
        <v/>
      </c>
      <c r="X404" s="2" t="str">
        <f aca="false">IF(C404=Agent!$A$1,ROW(),"")</f>
        <v/>
      </c>
      <c r="Z404" s="8" t="str">
        <f aca="true">IF(AND(INDIRECT("F2!I"&amp;MATCH(Sites!$J$1,F2!H$1:H$15,0),1)=E404,Sites!$J$2=A404),ROW(),"")</f>
        <v/>
      </c>
    </row>
    <row r="405" customFormat="false" ht="13.8" hidden="false" customHeight="false" outlineLevel="0" collapsed="false">
      <c r="A405" s="7" t="n">
        <v>43831</v>
      </c>
      <c r="B405" s="2" t="s">
        <v>1110</v>
      </c>
      <c r="C405" s="2" t="s">
        <v>1111</v>
      </c>
      <c r="D405" s="2" t="s">
        <v>1112</v>
      </c>
      <c r="E405" s="2" t="s">
        <v>964</v>
      </c>
      <c r="F405" s="2" t="n">
        <v>0</v>
      </c>
      <c r="G405" s="2" t="n">
        <v>0</v>
      </c>
      <c r="H405" s="2" t="n">
        <v>2000</v>
      </c>
      <c r="J405" s="1"/>
      <c r="K405" s="1"/>
      <c r="L405" s="1"/>
      <c r="M405" s="1"/>
      <c r="N405" s="1"/>
      <c r="O405" s="1"/>
      <c r="W405" s="2" t="str">
        <f aca="false">IF(AND(C405=Agent!$A$1,D405=Agent!$D$1),ROW(),"")</f>
        <v/>
      </c>
      <c r="X405" s="2" t="str">
        <f aca="false">IF(C405=Agent!$A$1,ROW(),"")</f>
        <v/>
      </c>
      <c r="Z405" s="8" t="str">
        <f aca="true">IF(AND(INDIRECT("F2!I"&amp;MATCH(Sites!$J$1,F2!H$1:H$15,0),1)=E405,Sites!$J$2=A405),ROW(),"")</f>
        <v/>
      </c>
    </row>
    <row r="406" customFormat="false" ht="13.8" hidden="false" customHeight="false" outlineLevel="0" collapsed="false">
      <c r="A406" s="7" t="n">
        <v>43831</v>
      </c>
      <c r="B406" s="2" t="s">
        <v>1113</v>
      </c>
      <c r="C406" s="2" t="s">
        <v>1114</v>
      </c>
      <c r="D406" s="2" t="s">
        <v>1115</v>
      </c>
      <c r="E406" s="2" t="s">
        <v>964</v>
      </c>
      <c r="F406" s="2" t="n">
        <v>5000</v>
      </c>
      <c r="G406" s="2" t="n">
        <v>50000</v>
      </c>
      <c r="H406" s="2" t="n">
        <v>0</v>
      </c>
      <c r="J406" s="1"/>
      <c r="K406" s="1"/>
      <c r="L406" s="1"/>
      <c r="M406" s="1"/>
      <c r="N406" s="1"/>
      <c r="O406" s="1"/>
      <c r="W406" s="2" t="str">
        <f aca="false">IF(AND(C406=Agent!$A$1,D406=Agent!$D$1),ROW(),"")</f>
        <v/>
      </c>
      <c r="X406" s="2" t="str">
        <f aca="false">IF(C406=Agent!$A$1,ROW(),"")</f>
        <v/>
      </c>
      <c r="Z406" s="8" t="str">
        <f aca="true">IF(AND(INDIRECT("F2!I"&amp;MATCH(Sites!$J$1,F2!H$1:H$15,0),1)=E406,Sites!$J$2=A406),ROW(),"")</f>
        <v/>
      </c>
    </row>
    <row r="407" customFormat="false" ht="13.8" hidden="false" customHeight="false" outlineLevel="0" collapsed="false">
      <c r="A407" s="7" t="n">
        <v>43831</v>
      </c>
      <c r="B407" s="2" t="s">
        <v>1116</v>
      </c>
      <c r="C407" s="2" t="s">
        <v>1117</v>
      </c>
      <c r="D407" s="2" t="s">
        <v>1049</v>
      </c>
      <c r="E407" s="2" t="s">
        <v>964</v>
      </c>
      <c r="F407" s="2" t="n">
        <v>7000</v>
      </c>
      <c r="G407" s="2" t="n">
        <v>1760</v>
      </c>
      <c r="H407" s="2" t="n">
        <v>2000</v>
      </c>
      <c r="J407" s="1"/>
      <c r="K407" s="1"/>
      <c r="L407" s="1"/>
      <c r="M407" s="1"/>
      <c r="N407" s="1"/>
      <c r="O407" s="1"/>
      <c r="W407" s="2" t="str">
        <f aca="false">IF(AND(C407=Agent!$A$1,D407=Agent!$D$1),ROW(),"")</f>
        <v/>
      </c>
      <c r="X407" s="2" t="str">
        <f aca="false">IF(C407=Agent!$A$1,ROW(),"")</f>
        <v/>
      </c>
      <c r="Z407" s="8" t="str">
        <f aca="true">IF(AND(INDIRECT("F2!I"&amp;MATCH(Sites!$J$1,F2!H$1:H$15,0),1)=E407,Sites!$J$2=A407),ROW(),"")</f>
        <v/>
      </c>
    </row>
    <row r="408" customFormat="false" ht="13.8" hidden="false" customHeight="false" outlineLevel="0" collapsed="false">
      <c r="A408" s="7" t="n">
        <v>43831</v>
      </c>
      <c r="B408" s="2" t="s">
        <v>1118</v>
      </c>
      <c r="C408" s="2" t="s">
        <v>1119</v>
      </c>
      <c r="D408" s="2" t="s">
        <v>157</v>
      </c>
      <c r="E408" s="2" t="s">
        <v>964</v>
      </c>
      <c r="F408" s="2" t="n">
        <v>0</v>
      </c>
      <c r="G408" s="2" t="n">
        <v>0</v>
      </c>
      <c r="H408" s="2" t="n">
        <v>2000</v>
      </c>
      <c r="J408" s="1"/>
      <c r="K408" s="1"/>
      <c r="L408" s="1"/>
      <c r="M408" s="1"/>
      <c r="N408" s="1"/>
      <c r="O408" s="1"/>
      <c r="W408" s="2" t="str">
        <f aca="false">IF(AND(C408=Agent!$A$1,D408=Agent!$D$1),ROW(),"")</f>
        <v/>
      </c>
      <c r="X408" s="2" t="str">
        <f aca="false">IF(C408=Agent!$A$1,ROW(),"")</f>
        <v/>
      </c>
      <c r="Z408" s="8" t="str">
        <f aca="true">IF(AND(INDIRECT("F2!I"&amp;MATCH(Sites!$J$1,F2!H$1:H$15,0),1)=E408,Sites!$J$2=A408),ROW(),"")</f>
        <v/>
      </c>
    </row>
    <row r="409" customFormat="false" ht="13.8" hidden="false" customHeight="false" outlineLevel="0" collapsed="false">
      <c r="A409" s="7" t="n">
        <v>43831</v>
      </c>
      <c r="B409" s="2" t="s">
        <v>1120</v>
      </c>
      <c r="C409" s="2" t="s">
        <v>1121</v>
      </c>
      <c r="D409" s="2" t="s">
        <v>235</v>
      </c>
      <c r="E409" s="2" t="s">
        <v>964</v>
      </c>
      <c r="F409" s="2" t="n">
        <v>0</v>
      </c>
      <c r="G409" s="2" t="n">
        <v>0</v>
      </c>
      <c r="H409" s="2" t="n">
        <v>2000</v>
      </c>
      <c r="J409" s="1"/>
      <c r="K409" s="1"/>
      <c r="L409" s="1"/>
      <c r="M409" s="1"/>
      <c r="N409" s="1"/>
      <c r="O409" s="1"/>
      <c r="W409" s="2" t="str">
        <f aca="false">IF(AND(C409=Agent!$A$1,D409=Agent!$D$1),ROW(),"")</f>
        <v/>
      </c>
      <c r="X409" s="2" t="str">
        <f aca="false">IF(C409=Agent!$A$1,ROW(),"")</f>
        <v/>
      </c>
      <c r="Z409" s="8" t="str">
        <f aca="true">IF(AND(INDIRECT("F2!I"&amp;MATCH(Sites!$J$1,F2!H$1:H$15,0),1)=E409,Sites!$J$2=A409),ROW(),"")</f>
        <v/>
      </c>
    </row>
    <row r="410" customFormat="false" ht="13.8" hidden="false" customHeight="false" outlineLevel="0" collapsed="false">
      <c r="A410" s="7" t="n">
        <v>43831</v>
      </c>
      <c r="B410" s="2" t="s">
        <v>1122</v>
      </c>
      <c r="C410" s="2" t="s">
        <v>1123</v>
      </c>
      <c r="D410" s="2" t="s">
        <v>1124</v>
      </c>
      <c r="E410" s="2" t="s">
        <v>964</v>
      </c>
      <c r="F410" s="2" t="n">
        <v>0</v>
      </c>
      <c r="G410" s="2" t="n">
        <v>0</v>
      </c>
      <c r="H410" s="2" t="n">
        <v>2000</v>
      </c>
      <c r="J410" s="1"/>
      <c r="K410" s="1"/>
      <c r="L410" s="1"/>
      <c r="M410" s="1"/>
      <c r="N410" s="1"/>
      <c r="O410" s="1"/>
      <c r="W410" s="2" t="str">
        <f aca="false">IF(AND(C410=Agent!$A$1,D410=Agent!$D$1),ROW(),"")</f>
        <v/>
      </c>
      <c r="X410" s="2" t="str">
        <f aca="false">IF(C410=Agent!$A$1,ROW(),"")</f>
        <v/>
      </c>
      <c r="Z410" s="8" t="str">
        <f aca="true">IF(AND(INDIRECT("F2!I"&amp;MATCH(Sites!$J$1,F2!H$1:H$15,0),1)=E410,Sites!$J$2=A410),ROW(),"")</f>
        <v/>
      </c>
    </row>
    <row r="411" customFormat="false" ht="13.8" hidden="false" customHeight="false" outlineLevel="0" collapsed="false">
      <c r="A411" s="7" t="n">
        <v>43831</v>
      </c>
      <c r="B411" s="2" t="s">
        <v>1125</v>
      </c>
      <c r="C411" s="2" t="s">
        <v>1126</v>
      </c>
      <c r="D411" s="2" t="s">
        <v>1127</v>
      </c>
      <c r="E411" s="2" t="s">
        <v>964</v>
      </c>
      <c r="F411" s="2" t="n">
        <v>0</v>
      </c>
      <c r="G411" s="2" t="n">
        <v>10515</v>
      </c>
      <c r="H411" s="2" t="n">
        <v>2000</v>
      </c>
      <c r="J411" s="1"/>
      <c r="K411" s="1"/>
      <c r="L411" s="1"/>
      <c r="M411" s="1"/>
      <c r="N411" s="1"/>
      <c r="O411" s="1"/>
      <c r="W411" s="2" t="str">
        <f aca="false">IF(AND(C411=Agent!$A$1,D411=Agent!$D$1),ROW(),"")</f>
        <v/>
      </c>
      <c r="X411" s="2" t="str">
        <f aca="false">IF(C411=Agent!$A$1,ROW(),"")</f>
        <v/>
      </c>
      <c r="Z411" s="8" t="str">
        <f aca="true">IF(AND(INDIRECT("F2!I"&amp;MATCH(Sites!$J$1,F2!H$1:H$15,0),1)=E411,Sites!$J$2=A411),ROW(),"")</f>
        <v/>
      </c>
    </row>
    <row r="412" customFormat="false" ht="13.8" hidden="false" customHeight="false" outlineLevel="0" collapsed="false">
      <c r="A412" s="7" t="n">
        <v>43831</v>
      </c>
      <c r="B412" s="2" t="s">
        <v>1128</v>
      </c>
      <c r="C412" s="2" t="s">
        <v>1129</v>
      </c>
      <c r="D412" s="2" t="s">
        <v>668</v>
      </c>
      <c r="E412" s="2" t="s">
        <v>964</v>
      </c>
      <c r="F412" s="2" t="n">
        <v>0</v>
      </c>
      <c r="G412" s="2" t="n">
        <v>0</v>
      </c>
      <c r="H412" s="2" t="n">
        <v>2000</v>
      </c>
      <c r="J412" s="1"/>
      <c r="K412" s="1"/>
      <c r="L412" s="1"/>
      <c r="M412" s="1"/>
      <c r="N412" s="1"/>
      <c r="O412" s="1"/>
      <c r="W412" s="2" t="str">
        <f aca="false">IF(AND(C412=Agent!$A$1,D412=Agent!$D$1),ROW(),"")</f>
        <v/>
      </c>
      <c r="X412" s="2" t="str">
        <f aca="false">IF(C412=Agent!$A$1,ROW(),"")</f>
        <v/>
      </c>
      <c r="Z412" s="8" t="str">
        <f aca="true">IF(AND(INDIRECT("F2!I"&amp;MATCH(Sites!$J$1,F2!H$1:H$15,0),1)=E412,Sites!$J$2=A412),ROW(),"")</f>
        <v/>
      </c>
    </row>
    <row r="413" customFormat="false" ht="13.8" hidden="false" customHeight="false" outlineLevel="0" collapsed="false">
      <c r="A413" s="7" t="n">
        <v>43831</v>
      </c>
      <c r="B413" s="2" t="s">
        <v>1130</v>
      </c>
      <c r="C413" s="2" t="s">
        <v>1131</v>
      </c>
      <c r="D413" s="2" t="s">
        <v>366</v>
      </c>
      <c r="E413" s="2" t="s">
        <v>964</v>
      </c>
      <c r="F413" s="2" t="n">
        <v>0</v>
      </c>
      <c r="G413" s="2" t="n">
        <v>33095</v>
      </c>
      <c r="H413" s="2" t="n">
        <v>0</v>
      </c>
      <c r="J413" s="1"/>
      <c r="K413" s="1"/>
      <c r="L413" s="1"/>
      <c r="M413" s="1"/>
      <c r="N413" s="1"/>
      <c r="O413" s="1"/>
      <c r="W413" s="2" t="str">
        <f aca="false">IF(AND(C413=Agent!$A$1,D413=Agent!$D$1),ROW(),"")</f>
        <v/>
      </c>
      <c r="X413" s="2" t="str">
        <f aca="false">IF(C413=Agent!$A$1,ROW(),"")</f>
        <v/>
      </c>
      <c r="Z413" s="8" t="str">
        <f aca="true">IF(AND(INDIRECT("F2!I"&amp;MATCH(Sites!$J$1,F2!H$1:H$15,0),1)=E413,Sites!$J$2=A413),ROW(),"")</f>
        <v/>
      </c>
    </row>
    <row r="414" customFormat="false" ht="13.8" hidden="false" customHeight="false" outlineLevel="0" collapsed="false">
      <c r="A414" s="7" t="n">
        <v>43831</v>
      </c>
      <c r="B414" s="2" t="s">
        <v>1132</v>
      </c>
      <c r="C414" s="2" t="s">
        <v>1133</v>
      </c>
      <c r="D414" s="2" t="s">
        <v>1134</v>
      </c>
      <c r="E414" s="2" t="s">
        <v>964</v>
      </c>
      <c r="F414" s="2" t="n">
        <v>10000</v>
      </c>
      <c r="G414" s="2" t="n">
        <v>75612</v>
      </c>
      <c r="H414" s="2" t="n">
        <v>0</v>
      </c>
      <c r="J414" s="1"/>
      <c r="K414" s="1"/>
      <c r="L414" s="1"/>
      <c r="M414" s="1"/>
      <c r="N414" s="1"/>
      <c r="O414" s="1"/>
      <c r="W414" s="2" t="str">
        <f aca="false">IF(AND(C414=Agent!$A$1,D414=Agent!$D$1),ROW(),"")</f>
        <v/>
      </c>
      <c r="X414" s="2" t="str">
        <f aca="false">IF(C414=Agent!$A$1,ROW(),"")</f>
        <v/>
      </c>
      <c r="Z414" s="8" t="str">
        <f aca="true">IF(AND(INDIRECT("F2!I"&amp;MATCH(Sites!$J$1,F2!H$1:H$15,0),1)=E414,Sites!$J$2=A414),ROW(),"")</f>
        <v/>
      </c>
    </row>
    <row r="415" customFormat="false" ht="13.8" hidden="false" customHeight="false" outlineLevel="0" collapsed="false">
      <c r="A415" s="7" t="n">
        <v>43831</v>
      </c>
      <c r="B415" s="2" t="s">
        <v>1135</v>
      </c>
      <c r="C415" s="2" t="s">
        <v>1136</v>
      </c>
      <c r="D415" s="2" t="s">
        <v>59</v>
      </c>
      <c r="E415" s="2" t="s">
        <v>964</v>
      </c>
      <c r="F415" s="2" t="n">
        <v>0</v>
      </c>
      <c r="G415" s="2" t="n">
        <v>0</v>
      </c>
      <c r="H415" s="2" t="n">
        <v>2000</v>
      </c>
      <c r="J415" s="1"/>
      <c r="K415" s="1"/>
      <c r="L415" s="1"/>
      <c r="M415" s="1"/>
      <c r="N415" s="1"/>
      <c r="O415" s="1"/>
      <c r="W415" s="2" t="str">
        <f aca="false">IF(AND(C415=Agent!$A$1,D415=Agent!$D$1),ROW(),"")</f>
        <v/>
      </c>
      <c r="X415" s="2" t="str">
        <f aca="false">IF(C415=Agent!$A$1,ROW(),"")</f>
        <v/>
      </c>
      <c r="Z415" s="8" t="str">
        <f aca="true">IF(AND(INDIRECT("F2!I"&amp;MATCH(Sites!$J$1,F2!H$1:H$15,0),1)=E415,Sites!$J$2=A415),ROW(),"")</f>
        <v/>
      </c>
    </row>
    <row r="416" customFormat="false" ht="13.8" hidden="false" customHeight="false" outlineLevel="0" collapsed="false">
      <c r="A416" s="7" t="n">
        <v>43831</v>
      </c>
      <c r="B416" s="2" t="s">
        <v>1137</v>
      </c>
      <c r="C416" s="2" t="s">
        <v>1138</v>
      </c>
      <c r="D416" s="2" t="s">
        <v>1139</v>
      </c>
      <c r="E416" s="2" t="s">
        <v>964</v>
      </c>
      <c r="F416" s="2" t="n">
        <v>0</v>
      </c>
      <c r="G416" s="2" t="n">
        <v>0</v>
      </c>
      <c r="H416" s="2" t="n">
        <v>2000</v>
      </c>
      <c r="J416" s="1"/>
      <c r="K416" s="1"/>
      <c r="L416" s="1"/>
      <c r="M416" s="1"/>
      <c r="N416" s="1"/>
      <c r="O416" s="1"/>
      <c r="W416" s="2" t="str">
        <f aca="false">IF(AND(C416=Agent!$A$1,D416=Agent!$D$1),ROW(),"")</f>
        <v/>
      </c>
      <c r="X416" s="2" t="str">
        <f aca="false">IF(C416=Agent!$A$1,ROW(),"")</f>
        <v/>
      </c>
      <c r="Z416" s="8" t="str">
        <f aca="true">IF(AND(INDIRECT("F2!I"&amp;MATCH(Sites!$J$1,F2!H$1:H$15,0),1)=E416,Sites!$J$2=A416),ROW(),"")</f>
        <v/>
      </c>
    </row>
    <row r="417" customFormat="false" ht="13.8" hidden="false" customHeight="false" outlineLevel="0" collapsed="false">
      <c r="A417" s="7" t="n">
        <v>43831</v>
      </c>
      <c r="B417" s="2" t="s">
        <v>1140</v>
      </c>
      <c r="C417" s="2" t="s">
        <v>1141</v>
      </c>
      <c r="D417" s="2" t="s">
        <v>1142</v>
      </c>
      <c r="E417" s="2" t="s">
        <v>964</v>
      </c>
      <c r="F417" s="2" t="n">
        <v>100000</v>
      </c>
      <c r="G417" s="2" t="n">
        <v>0</v>
      </c>
      <c r="H417" s="2" t="n">
        <v>0</v>
      </c>
      <c r="J417" s="1"/>
      <c r="K417" s="1"/>
      <c r="L417" s="1"/>
      <c r="M417" s="1"/>
      <c r="N417" s="1"/>
      <c r="O417" s="1"/>
      <c r="W417" s="2" t="str">
        <f aca="false">IF(AND(C417=Agent!$A$1,D417=Agent!$D$1),ROW(),"")</f>
        <v/>
      </c>
      <c r="X417" s="2" t="str">
        <f aca="false">IF(C417=Agent!$A$1,ROW(),"")</f>
        <v/>
      </c>
      <c r="Z417" s="8" t="str">
        <f aca="true">IF(AND(INDIRECT("F2!I"&amp;MATCH(Sites!$J$1,F2!H$1:H$15,0),1)=E417,Sites!$J$2=A417),ROW(),"")</f>
        <v/>
      </c>
    </row>
    <row r="418" customFormat="false" ht="13.8" hidden="false" customHeight="false" outlineLevel="0" collapsed="false">
      <c r="A418" s="7" t="n">
        <v>43831</v>
      </c>
      <c r="B418" s="2" t="s">
        <v>1143</v>
      </c>
      <c r="C418" s="2" t="s">
        <v>1144</v>
      </c>
      <c r="D418" s="2" t="s">
        <v>107</v>
      </c>
      <c r="E418" s="2" t="s">
        <v>964</v>
      </c>
      <c r="F418" s="2" t="n">
        <v>0</v>
      </c>
      <c r="G418" s="2" t="n">
        <v>0</v>
      </c>
      <c r="H418" s="2" t="n">
        <v>2000</v>
      </c>
      <c r="J418" s="1"/>
      <c r="K418" s="1"/>
      <c r="L418" s="1"/>
      <c r="M418" s="1"/>
      <c r="N418" s="1"/>
      <c r="O418" s="1"/>
      <c r="W418" s="2" t="str">
        <f aca="false">IF(AND(C418=Agent!$A$1,D418=Agent!$D$1),ROW(),"")</f>
        <v/>
      </c>
      <c r="X418" s="2" t="str">
        <f aca="false">IF(C418=Agent!$A$1,ROW(),"")</f>
        <v/>
      </c>
      <c r="Z418" s="8" t="str">
        <f aca="true">IF(AND(INDIRECT("F2!I"&amp;MATCH(Sites!$J$1,F2!H$1:H$15,0),1)=E418,Sites!$J$2=A418),ROW(),"")</f>
        <v/>
      </c>
    </row>
    <row r="419" customFormat="false" ht="13.8" hidden="false" customHeight="false" outlineLevel="0" collapsed="false">
      <c r="A419" s="7" t="n">
        <v>43831</v>
      </c>
      <c r="B419" s="2" t="s">
        <v>1145</v>
      </c>
      <c r="C419" s="2" t="s">
        <v>1146</v>
      </c>
      <c r="D419" s="2" t="s">
        <v>402</v>
      </c>
      <c r="E419" s="2" t="s">
        <v>964</v>
      </c>
      <c r="F419" s="2" t="n">
        <v>0</v>
      </c>
      <c r="G419" s="2" t="n">
        <v>3120</v>
      </c>
      <c r="H419" s="2" t="n">
        <v>2000</v>
      </c>
      <c r="J419" s="1"/>
      <c r="K419" s="1"/>
      <c r="L419" s="1"/>
      <c r="M419" s="1"/>
      <c r="N419" s="1"/>
      <c r="O419" s="1"/>
      <c r="W419" s="2" t="str">
        <f aca="false">IF(AND(C419=Agent!$A$1,D419=Agent!$D$1),ROW(),"")</f>
        <v/>
      </c>
      <c r="X419" s="2" t="str">
        <f aca="false">IF(C419=Agent!$A$1,ROW(),"")</f>
        <v/>
      </c>
      <c r="Z419" s="8" t="str">
        <f aca="true">IF(AND(INDIRECT("F2!I"&amp;MATCH(Sites!$J$1,F2!H$1:H$15,0),1)=E419,Sites!$J$2=A419),ROW(),"")</f>
        <v/>
      </c>
    </row>
    <row r="420" customFormat="false" ht="13.8" hidden="false" customHeight="false" outlineLevel="0" collapsed="false">
      <c r="A420" s="7" t="n">
        <v>43831</v>
      </c>
      <c r="B420" s="2" t="s">
        <v>1147</v>
      </c>
      <c r="C420" s="2" t="s">
        <v>1148</v>
      </c>
      <c r="D420" s="2" t="s">
        <v>1149</v>
      </c>
      <c r="E420" s="2" t="s">
        <v>964</v>
      </c>
      <c r="F420" s="2" t="n">
        <v>0</v>
      </c>
      <c r="G420" s="2" t="n">
        <v>3149</v>
      </c>
      <c r="H420" s="2" t="n">
        <v>0</v>
      </c>
      <c r="J420" s="1"/>
      <c r="K420" s="1"/>
      <c r="L420" s="1"/>
      <c r="M420" s="1"/>
      <c r="N420" s="1"/>
      <c r="O420" s="1"/>
      <c r="W420" s="2" t="str">
        <f aca="false">IF(AND(C420=Agent!$A$1,D420=Agent!$D$1),ROW(),"")</f>
        <v/>
      </c>
      <c r="X420" s="2" t="str">
        <f aca="false">IF(C420=Agent!$A$1,ROW(),"")</f>
        <v/>
      </c>
      <c r="Z420" s="8" t="str">
        <f aca="true">IF(AND(INDIRECT("F2!I"&amp;MATCH(Sites!$J$1,F2!H$1:H$15,0),1)=E420,Sites!$J$2=A420),ROW(),"")</f>
        <v/>
      </c>
    </row>
    <row r="421" customFormat="false" ht="13.8" hidden="false" customHeight="false" outlineLevel="0" collapsed="false">
      <c r="A421" s="7" t="n">
        <v>43831</v>
      </c>
      <c r="B421" s="2" t="s">
        <v>1150</v>
      </c>
      <c r="C421" s="2" t="s">
        <v>1151</v>
      </c>
      <c r="D421" s="2" t="s">
        <v>330</v>
      </c>
      <c r="E421" s="2" t="s">
        <v>964</v>
      </c>
      <c r="F421" s="2" t="n">
        <v>10000</v>
      </c>
      <c r="G421" s="2" t="n">
        <v>52513</v>
      </c>
      <c r="H421" s="2" t="n">
        <v>2000</v>
      </c>
      <c r="J421" s="1"/>
      <c r="K421" s="1"/>
      <c r="L421" s="1"/>
      <c r="M421" s="1"/>
      <c r="N421" s="1"/>
      <c r="O421" s="1"/>
      <c r="W421" s="2" t="str">
        <f aca="false">IF(AND(C421=Agent!$A$1,D421=Agent!$D$1),ROW(),"")</f>
        <v/>
      </c>
      <c r="X421" s="2" t="str">
        <f aca="false">IF(C421=Agent!$A$1,ROW(),"")</f>
        <v/>
      </c>
      <c r="Z421" s="8" t="str">
        <f aca="true">IF(AND(INDIRECT("F2!I"&amp;MATCH(Sites!$J$1,F2!H$1:H$15,0),1)=E421,Sites!$J$2=A421),ROW(),"")</f>
        <v/>
      </c>
    </row>
    <row r="422" customFormat="false" ht="13.8" hidden="false" customHeight="false" outlineLevel="0" collapsed="false">
      <c r="A422" s="7" t="n">
        <v>43831</v>
      </c>
      <c r="B422" s="2" t="s">
        <v>1152</v>
      </c>
      <c r="C422" s="2" t="s">
        <v>1153</v>
      </c>
      <c r="D422" s="2" t="s">
        <v>107</v>
      </c>
      <c r="E422" s="2" t="s">
        <v>964</v>
      </c>
      <c r="F422" s="2" t="n">
        <v>0</v>
      </c>
      <c r="G422" s="2" t="n">
        <v>10000</v>
      </c>
      <c r="H422" s="2" t="n">
        <v>0</v>
      </c>
      <c r="J422" s="1"/>
      <c r="K422" s="1"/>
      <c r="L422" s="1"/>
      <c r="M422" s="1"/>
      <c r="N422" s="1"/>
      <c r="O422" s="1"/>
      <c r="W422" s="2" t="str">
        <f aca="false">IF(AND(C422=Agent!$A$1,D422=Agent!$D$1),ROW(),"")</f>
        <v/>
      </c>
      <c r="X422" s="2" t="str">
        <f aca="false">IF(C422=Agent!$A$1,ROW(),"")</f>
        <v/>
      </c>
      <c r="Z422" s="8" t="str">
        <f aca="true">IF(AND(INDIRECT("F2!I"&amp;MATCH(Sites!$J$1,F2!H$1:H$15,0),1)=E422,Sites!$J$2=A422),ROW(),"")</f>
        <v/>
      </c>
    </row>
    <row r="423" customFormat="false" ht="13.8" hidden="false" customHeight="false" outlineLevel="0" collapsed="false">
      <c r="A423" s="7" t="n">
        <v>43831</v>
      </c>
      <c r="B423" s="2" t="s">
        <v>1154</v>
      </c>
      <c r="C423" s="2" t="s">
        <v>1155</v>
      </c>
      <c r="D423" s="2" t="s">
        <v>1156</v>
      </c>
      <c r="E423" s="2" t="s">
        <v>964</v>
      </c>
      <c r="F423" s="2" t="n">
        <v>5000</v>
      </c>
      <c r="G423" s="2" t="n">
        <v>10000</v>
      </c>
      <c r="H423" s="2" t="n">
        <v>2000</v>
      </c>
      <c r="J423" s="1"/>
      <c r="K423" s="1"/>
      <c r="L423" s="1"/>
      <c r="M423" s="1"/>
      <c r="N423" s="1"/>
      <c r="O423" s="1"/>
      <c r="W423" s="2" t="str">
        <f aca="false">IF(AND(C423=Agent!$A$1,D423=Agent!$D$1),ROW(),"")</f>
        <v/>
      </c>
      <c r="X423" s="2" t="str">
        <f aca="false">IF(C423=Agent!$A$1,ROW(),"")</f>
        <v/>
      </c>
      <c r="Z423" s="8" t="str">
        <f aca="true">IF(AND(INDIRECT("F2!I"&amp;MATCH(Sites!$J$1,F2!H$1:H$15,0),1)=E423,Sites!$J$2=A423),ROW(),"")</f>
        <v/>
      </c>
    </row>
    <row r="424" customFormat="false" ht="13.8" hidden="false" customHeight="false" outlineLevel="0" collapsed="false">
      <c r="A424" s="7" t="n">
        <v>43831</v>
      </c>
      <c r="B424" s="2" t="s">
        <v>1157</v>
      </c>
      <c r="C424" s="2" t="s">
        <v>1158</v>
      </c>
      <c r="D424" s="2" t="s">
        <v>841</v>
      </c>
      <c r="E424" s="2" t="s">
        <v>964</v>
      </c>
      <c r="F424" s="2" t="n">
        <v>0</v>
      </c>
      <c r="G424" s="2" t="n">
        <v>-161800</v>
      </c>
      <c r="H424" s="2" t="n">
        <v>2000</v>
      </c>
      <c r="J424" s="1"/>
      <c r="K424" s="1"/>
      <c r="L424" s="1"/>
      <c r="M424" s="1"/>
      <c r="N424" s="1"/>
      <c r="O424" s="1"/>
      <c r="W424" s="2" t="str">
        <f aca="false">IF(AND(C424=Agent!$A$1,D424=Agent!$D$1),ROW(),"")</f>
        <v/>
      </c>
      <c r="X424" s="2" t="str">
        <f aca="false">IF(C424=Agent!$A$1,ROW(),"")</f>
        <v/>
      </c>
      <c r="Z424" s="8" t="str">
        <f aca="true">IF(AND(INDIRECT("F2!I"&amp;MATCH(Sites!$J$1,F2!H$1:H$15,0),1)=E424,Sites!$J$2=A424),ROW(),"")</f>
        <v/>
      </c>
    </row>
    <row r="425" customFormat="false" ht="13.8" hidden="false" customHeight="false" outlineLevel="0" collapsed="false">
      <c r="A425" s="7" t="n">
        <v>43831</v>
      </c>
      <c r="B425" s="2" t="s">
        <v>1159</v>
      </c>
      <c r="C425" s="2" t="s">
        <v>1160</v>
      </c>
      <c r="D425" s="2" t="s">
        <v>884</v>
      </c>
      <c r="E425" s="2" t="s">
        <v>964</v>
      </c>
      <c r="F425" s="2" t="n">
        <v>20000</v>
      </c>
      <c r="G425" s="2" t="n">
        <v>26775</v>
      </c>
      <c r="H425" s="2" t="n">
        <v>2000</v>
      </c>
      <c r="J425" s="1"/>
      <c r="K425" s="1"/>
      <c r="L425" s="1"/>
      <c r="M425" s="1"/>
      <c r="N425" s="1"/>
      <c r="O425" s="1"/>
      <c r="W425" s="2" t="str">
        <f aca="false">IF(AND(C425=Agent!$A$1,D425=Agent!$D$1),ROW(),"")</f>
        <v/>
      </c>
      <c r="X425" s="2" t="str">
        <f aca="false">IF(C425=Agent!$A$1,ROW(),"")</f>
        <v/>
      </c>
      <c r="Z425" s="8" t="str">
        <f aca="true">IF(AND(INDIRECT("F2!I"&amp;MATCH(Sites!$J$1,F2!H$1:H$15,0),1)=E425,Sites!$J$2=A425),ROW(),"")</f>
        <v/>
      </c>
    </row>
    <row r="426" customFormat="false" ht="13.8" hidden="false" customHeight="false" outlineLevel="0" collapsed="false">
      <c r="A426" s="7" t="n">
        <v>43831</v>
      </c>
      <c r="B426" s="2" t="s">
        <v>1161</v>
      </c>
      <c r="C426" s="2" t="s">
        <v>1162</v>
      </c>
      <c r="D426" s="2" t="s">
        <v>62</v>
      </c>
      <c r="E426" s="2" t="s">
        <v>964</v>
      </c>
      <c r="F426" s="2" t="n">
        <v>15000</v>
      </c>
      <c r="G426" s="2" t="n">
        <v>26280</v>
      </c>
      <c r="H426" s="2" t="n">
        <v>2000</v>
      </c>
      <c r="J426" s="1"/>
      <c r="K426" s="1"/>
      <c r="L426" s="1"/>
      <c r="M426" s="1"/>
      <c r="N426" s="1"/>
      <c r="O426" s="1"/>
      <c r="W426" s="2" t="str">
        <f aca="false">IF(AND(C426=Agent!$A$1,D426=Agent!$D$1),ROW(),"")</f>
        <v/>
      </c>
      <c r="X426" s="2" t="str">
        <f aca="false">IF(C426=Agent!$A$1,ROW(),"")</f>
        <v/>
      </c>
      <c r="Z426" s="8" t="str">
        <f aca="true">IF(AND(INDIRECT("F2!I"&amp;MATCH(Sites!$J$1,F2!H$1:H$15,0),1)=E426,Sites!$J$2=A426),ROW(),"")</f>
        <v/>
      </c>
    </row>
    <row r="427" customFormat="false" ht="13.8" hidden="false" customHeight="false" outlineLevel="0" collapsed="false">
      <c r="A427" s="7" t="n">
        <v>43831</v>
      </c>
      <c r="B427" s="2" t="s">
        <v>1163</v>
      </c>
      <c r="C427" s="2" t="s">
        <v>1164</v>
      </c>
      <c r="D427" s="2" t="s">
        <v>342</v>
      </c>
      <c r="E427" s="2" t="s">
        <v>964</v>
      </c>
      <c r="F427" s="2" t="n">
        <v>20000</v>
      </c>
      <c r="G427" s="2" t="n">
        <v>5792</v>
      </c>
      <c r="H427" s="2" t="n">
        <v>0</v>
      </c>
      <c r="J427" s="1"/>
      <c r="K427" s="1"/>
      <c r="L427" s="1"/>
      <c r="M427" s="1"/>
      <c r="N427" s="1"/>
      <c r="O427" s="1"/>
      <c r="W427" s="2" t="str">
        <f aca="false">IF(AND(C427=Agent!$A$1,D427=Agent!$D$1),ROW(),"")</f>
        <v/>
      </c>
      <c r="X427" s="2" t="str">
        <f aca="false">IF(C427=Agent!$A$1,ROW(),"")</f>
        <v/>
      </c>
      <c r="Z427" s="8" t="str">
        <f aca="true">IF(AND(INDIRECT("F2!I"&amp;MATCH(Sites!$J$1,F2!H$1:H$15,0),1)=E427,Sites!$J$2=A427),ROW(),"")</f>
        <v/>
      </c>
    </row>
    <row r="428" customFormat="false" ht="13.8" hidden="false" customHeight="false" outlineLevel="0" collapsed="false">
      <c r="A428" s="7" t="n">
        <v>43831</v>
      </c>
      <c r="B428" s="2" t="s">
        <v>1165</v>
      </c>
      <c r="C428" s="2" t="s">
        <v>1166</v>
      </c>
      <c r="D428" s="2" t="s">
        <v>1167</v>
      </c>
      <c r="E428" s="2" t="s">
        <v>964</v>
      </c>
      <c r="F428" s="2" t="n">
        <v>5000</v>
      </c>
      <c r="G428" s="2" t="n">
        <v>10415</v>
      </c>
      <c r="H428" s="2" t="n">
        <v>0</v>
      </c>
      <c r="J428" s="1"/>
      <c r="K428" s="1"/>
      <c r="L428" s="1"/>
      <c r="M428" s="1"/>
      <c r="N428" s="1"/>
      <c r="O428" s="1"/>
      <c r="W428" s="2" t="str">
        <f aca="false">IF(AND(C428=Agent!$A$1,D428=Agent!$D$1),ROW(),"")</f>
        <v/>
      </c>
      <c r="X428" s="2" t="str">
        <f aca="false">IF(C428=Agent!$A$1,ROW(),"")</f>
        <v/>
      </c>
      <c r="Z428" s="8" t="str">
        <f aca="true">IF(AND(INDIRECT("F2!I"&amp;MATCH(Sites!$J$1,F2!H$1:H$15,0),1)=E428,Sites!$J$2=A428),ROW(),"")</f>
        <v/>
      </c>
    </row>
    <row r="429" customFormat="false" ht="13.8" hidden="false" customHeight="false" outlineLevel="0" collapsed="false">
      <c r="A429" s="7" t="n">
        <v>43831</v>
      </c>
      <c r="B429" s="2" t="s">
        <v>1168</v>
      </c>
      <c r="C429" s="2" t="s">
        <v>1169</v>
      </c>
      <c r="D429" s="2" t="s">
        <v>986</v>
      </c>
      <c r="E429" s="2" t="s">
        <v>964</v>
      </c>
      <c r="F429" s="2" t="n">
        <v>10000</v>
      </c>
      <c r="G429" s="2" t="n">
        <v>23763</v>
      </c>
      <c r="H429" s="2" t="n">
        <v>2000</v>
      </c>
      <c r="J429" s="1"/>
      <c r="K429" s="1"/>
      <c r="L429" s="1"/>
      <c r="M429" s="1"/>
      <c r="N429" s="1"/>
      <c r="O429" s="1"/>
      <c r="W429" s="2" t="str">
        <f aca="false">IF(AND(C429=Agent!$A$1,D429=Agent!$D$1),ROW(),"")</f>
        <v/>
      </c>
      <c r="X429" s="2" t="str">
        <f aca="false">IF(C429=Agent!$A$1,ROW(),"")</f>
        <v/>
      </c>
      <c r="Z429" s="8" t="str">
        <f aca="true">IF(AND(INDIRECT("F2!I"&amp;MATCH(Sites!$J$1,F2!H$1:H$15,0),1)=E429,Sites!$J$2=A429),ROW(),"")</f>
        <v/>
      </c>
    </row>
    <row r="430" customFormat="false" ht="13.8" hidden="false" customHeight="false" outlineLevel="0" collapsed="false">
      <c r="A430" s="7" t="n">
        <v>43831</v>
      </c>
      <c r="B430" s="2" t="s">
        <v>1170</v>
      </c>
      <c r="C430" s="2" t="s">
        <v>1171</v>
      </c>
      <c r="D430" s="2" t="s">
        <v>1172</v>
      </c>
      <c r="E430" s="2" t="s">
        <v>964</v>
      </c>
      <c r="F430" s="2" t="n">
        <v>10000</v>
      </c>
      <c r="G430" s="2" t="n">
        <v>0</v>
      </c>
      <c r="H430" s="2" t="n">
        <v>0</v>
      </c>
      <c r="J430" s="1"/>
      <c r="K430" s="1"/>
      <c r="L430" s="1"/>
      <c r="M430" s="1"/>
      <c r="N430" s="1"/>
      <c r="O430" s="1"/>
      <c r="W430" s="2" t="str">
        <f aca="false">IF(AND(C430=Agent!$A$1,D430=Agent!$D$1),ROW(),"")</f>
        <v/>
      </c>
      <c r="X430" s="2" t="str">
        <f aca="false">IF(C430=Agent!$A$1,ROW(),"")</f>
        <v/>
      </c>
      <c r="Z430" s="8" t="str">
        <f aca="true">IF(AND(INDIRECT("F2!I"&amp;MATCH(Sites!$J$1,F2!H$1:H$15,0),1)=E430,Sites!$J$2=A430),ROW(),"")</f>
        <v/>
      </c>
    </row>
    <row r="431" customFormat="false" ht="13.8" hidden="false" customHeight="false" outlineLevel="0" collapsed="false">
      <c r="A431" s="7" t="n">
        <v>43831</v>
      </c>
      <c r="B431" s="2" t="s">
        <v>1173</v>
      </c>
      <c r="C431" s="2" t="s">
        <v>1174</v>
      </c>
      <c r="D431" s="2" t="s">
        <v>1175</v>
      </c>
      <c r="E431" s="2" t="s">
        <v>964</v>
      </c>
      <c r="F431" s="2" t="n">
        <v>15000</v>
      </c>
      <c r="G431" s="2" t="n">
        <v>12060</v>
      </c>
      <c r="H431" s="2" t="n">
        <v>0</v>
      </c>
      <c r="J431" s="1"/>
      <c r="K431" s="1"/>
      <c r="L431" s="1"/>
      <c r="M431" s="1"/>
      <c r="N431" s="1"/>
      <c r="O431" s="1"/>
      <c r="W431" s="2" t="str">
        <f aca="false">IF(AND(C431=Agent!$A$1,D431=Agent!$D$1),ROW(),"")</f>
        <v/>
      </c>
      <c r="X431" s="2" t="str">
        <f aca="false">IF(C431=Agent!$A$1,ROW(),"")</f>
        <v/>
      </c>
      <c r="Z431" s="8" t="str">
        <f aca="true">IF(AND(INDIRECT("F2!I"&amp;MATCH(Sites!$J$1,F2!H$1:H$15,0),1)=E431,Sites!$J$2=A431),ROW(),"")</f>
        <v/>
      </c>
    </row>
    <row r="432" customFormat="false" ht="13.8" hidden="false" customHeight="false" outlineLevel="0" collapsed="false">
      <c r="A432" s="7" t="n">
        <v>43831</v>
      </c>
      <c r="B432" s="2" t="s">
        <v>1176</v>
      </c>
      <c r="C432" s="2" t="s">
        <v>1177</v>
      </c>
      <c r="D432" s="2" t="s">
        <v>336</v>
      </c>
      <c r="E432" s="2" t="s">
        <v>964</v>
      </c>
      <c r="F432" s="2" t="n">
        <v>0</v>
      </c>
      <c r="G432" s="2" t="n">
        <v>0</v>
      </c>
      <c r="H432" s="2" t="n">
        <v>2000</v>
      </c>
      <c r="J432" s="1"/>
      <c r="K432" s="1"/>
      <c r="L432" s="1"/>
      <c r="M432" s="1"/>
      <c r="N432" s="1"/>
      <c r="O432" s="1"/>
      <c r="W432" s="2" t="str">
        <f aca="false">IF(AND(C432=Agent!$A$1,D432=Agent!$D$1),ROW(),"")</f>
        <v/>
      </c>
      <c r="X432" s="2" t="str">
        <f aca="false">IF(C432=Agent!$A$1,ROW(),"")</f>
        <v/>
      </c>
      <c r="Z432" s="8" t="str">
        <f aca="true">IF(AND(INDIRECT("F2!I"&amp;MATCH(Sites!$J$1,F2!H$1:H$15,0),1)=E432,Sites!$J$2=A432),ROW(),"")</f>
        <v/>
      </c>
    </row>
    <row r="433" customFormat="false" ht="13.8" hidden="false" customHeight="false" outlineLevel="0" collapsed="false">
      <c r="A433" s="7" t="n">
        <v>43831</v>
      </c>
      <c r="B433" s="2" t="s">
        <v>1178</v>
      </c>
      <c r="C433" s="2" t="s">
        <v>1179</v>
      </c>
      <c r="D433" s="2" t="s">
        <v>1180</v>
      </c>
      <c r="E433" s="2" t="s">
        <v>964</v>
      </c>
      <c r="F433" s="2" t="n">
        <v>10000</v>
      </c>
      <c r="G433" s="2" t="n">
        <v>0</v>
      </c>
      <c r="H433" s="2" t="n">
        <v>0</v>
      </c>
      <c r="J433" s="1"/>
      <c r="K433" s="1"/>
      <c r="L433" s="1"/>
      <c r="M433" s="1"/>
      <c r="N433" s="1"/>
      <c r="O433" s="1"/>
      <c r="W433" s="2" t="str">
        <f aca="false">IF(AND(C433=Agent!$A$1,D433=Agent!$D$1),ROW(),"")</f>
        <v/>
      </c>
      <c r="X433" s="2" t="str">
        <f aca="false">IF(C433=Agent!$A$1,ROW(),"")</f>
        <v/>
      </c>
      <c r="Z433" s="8" t="str">
        <f aca="true">IF(AND(INDIRECT("F2!I"&amp;MATCH(Sites!$J$1,F2!H$1:H$15,0),1)=E433,Sites!$J$2=A433),ROW(),"")</f>
        <v/>
      </c>
    </row>
    <row r="434" customFormat="false" ht="13.8" hidden="false" customHeight="false" outlineLevel="0" collapsed="false">
      <c r="A434" s="7" t="n">
        <v>43831</v>
      </c>
      <c r="B434" s="2" t="s">
        <v>1181</v>
      </c>
      <c r="C434" s="2" t="s">
        <v>1182</v>
      </c>
      <c r="D434" s="2" t="s">
        <v>1183</v>
      </c>
      <c r="E434" s="2" t="s">
        <v>964</v>
      </c>
      <c r="F434" s="2" t="n">
        <v>0</v>
      </c>
      <c r="G434" s="2" t="n">
        <v>5000</v>
      </c>
      <c r="H434" s="2" t="n">
        <v>0</v>
      </c>
      <c r="J434" s="1"/>
      <c r="K434" s="1"/>
      <c r="L434" s="1"/>
      <c r="M434" s="1"/>
      <c r="N434" s="1"/>
      <c r="O434" s="1"/>
      <c r="W434" s="2" t="str">
        <f aca="false">IF(AND(C434=Agent!$A$1,D434=Agent!$D$1),ROW(),"")</f>
        <v/>
      </c>
      <c r="X434" s="2" t="str">
        <f aca="false">IF(C434=Agent!$A$1,ROW(),"")</f>
        <v/>
      </c>
      <c r="Z434" s="8" t="str">
        <f aca="true">IF(AND(INDIRECT("F2!I"&amp;MATCH(Sites!$J$1,F2!H$1:H$15,0),1)=E434,Sites!$J$2=A434),ROW(),"")</f>
        <v/>
      </c>
    </row>
    <row r="435" customFormat="false" ht="13.8" hidden="false" customHeight="false" outlineLevel="0" collapsed="false">
      <c r="A435" s="7" t="n">
        <v>43831</v>
      </c>
      <c r="B435" s="2" t="s">
        <v>1184</v>
      </c>
      <c r="C435" s="2" t="s">
        <v>1185</v>
      </c>
      <c r="D435" s="2" t="s">
        <v>238</v>
      </c>
      <c r="E435" s="2" t="s">
        <v>964</v>
      </c>
      <c r="F435" s="2" t="n">
        <v>15000</v>
      </c>
      <c r="G435" s="2" t="n">
        <v>0</v>
      </c>
      <c r="H435" s="2" t="n">
        <v>0</v>
      </c>
      <c r="J435" s="1"/>
      <c r="K435" s="1"/>
      <c r="L435" s="1"/>
      <c r="M435" s="1"/>
      <c r="N435" s="1"/>
      <c r="O435" s="1"/>
      <c r="W435" s="2" t="str">
        <f aca="false">IF(AND(C435=Agent!$A$1,D435=Agent!$D$1),ROW(),"")</f>
        <v/>
      </c>
      <c r="X435" s="2" t="str">
        <f aca="false">IF(C435=Agent!$A$1,ROW(),"")</f>
        <v/>
      </c>
      <c r="Z435" s="8" t="str">
        <f aca="true">IF(AND(INDIRECT("F2!I"&amp;MATCH(Sites!$J$1,F2!H$1:H$15,0),1)=E435,Sites!$J$2=A435),ROW(),"")</f>
        <v/>
      </c>
    </row>
    <row r="436" customFormat="false" ht="13.8" hidden="false" customHeight="false" outlineLevel="0" collapsed="false">
      <c r="A436" s="7" t="n">
        <v>43831</v>
      </c>
      <c r="B436" s="2" t="s">
        <v>1186</v>
      </c>
      <c r="C436" s="2" t="s">
        <v>1187</v>
      </c>
      <c r="D436" s="2" t="s">
        <v>1188</v>
      </c>
      <c r="E436" s="2" t="s">
        <v>964</v>
      </c>
      <c r="F436" s="2" t="n">
        <v>10000</v>
      </c>
      <c r="G436" s="2" t="n">
        <v>0</v>
      </c>
      <c r="H436" s="2" t="n">
        <v>0</v>
      </c>
      <c r="J436" s="1"/>
      <c r="K436" s="1"/>
      <c r="L436" s="1"/>
      <c r="M436" s="1"/>
      <c r="N436" s="1"/>
      <c r="O436" s="1"/>
      <c r="W436" s="2" t="str">
        <f aca="false">IF(AND(C436=Agent!$A$1,D436=Agent!$D$1),ROW(),"")</f>
        <v/>
      </c>
      <c r="X436" s="2" t="str">
        <f aca="false">IF(C436=Agent!$A$1,ROW(),"")</f>
        <v/>
      </c>
      <c r="Z436" s="8" t="str">
        <f aca="true">IF(AND(INDIRECT("F2!I"&amp;MATCH(Sites!$J$1,F2!H$1:H$15,0),1)=E436,Sites!$J$2=A436),ROW(),"")</f>
        <v/>
      </c>
    </row>
    <row r="437" customFormat="false" ht="13.8" hidden="false" customHeight="false" outlineLevel="0" collapsed="false">
      <c r="A437" s="7" t="n">
        <v>43831</v>
      </c>
      <c r="B437" s="2" t="s">
        <v>1189</v>
      </c>
      <c r="C437" s="2" t="s">
        <v>1190</v>
      </c>
      <c r="D437" s="2" t="s">
        <v>1191</v>
      </c>
      <c r="E437" s="2" t="s">
        <v>964</v>
      </c>
      <c r="F437" s="2" t="n">
        <v>5000</v>
      </c>
      <c r="G437" s="2" t="n">
        <v>23519</v>
      </c>
      <c r="H437" s="2" t="n">
        <v>2000</v>
      </c>
      <c r="J437" s="1"/>
      <c r="K437" s="1"/>
      <c r="L437" s="1"/>
      <c r="M437" s="1"/>
      <c r="N437" s="1"/>
      <c r="O437" s="1"/>
      <c r="W437" s="2" t="str">
        <f aca="false">IF(AND(C437=Agent!$A$1,D437=Agent!$D$1),ROW(),"")</f>
        <v/>
      </c>
      <c r="X437" s="2" t="str">
        <f aca="false">IF(C437=Agent!$A$1,ROW(),"")</f>
        <v/>
      </c>
      <c r="Z437" s="8" t="str">
        <f aca="true">IF(AND(INDIRECT("F2!I"&amp;MATCH(Sites!$J$1,F2!H$1:H$15,0),1)=E437,Sites!$J$2=A437),ROW(),"")</f>
        <v/>
      </c>
    </row>
    <row r="438" customFormat="false" ht="13.8" hidden="false" customHeight="false" outlineLevel="0" collapsed="false">
      <c r="A438" s="7" t="n">
        <v>43831</v>
      </c>
      <c r="B438" s="2" t="s">
        <v>1192</v>
      </c>
      <c r="C438" s="2" t="s">
        <v>1193</v>
      </c>
      <c r="D438" s="2" t="s">
        <v>50</v>
      </c>
      <c r="E438" s="2" t="s">
        <v>964</v>
      </c>
      <c r="F438" s="2" t="n">
        <v>10000</v>
      </c>
      <c r="G438" s="2" t="n">
        <v>10000</v>
      </c>
      <c r="H438" s="2" t="n">
        <v>2000</v>
      </c>
      <c r="J438" s="1"/>
      <c r="K438" s="1"/>
      <c r="L438" s="1"/>
      <c r="M438" s="1"/>
      <c r="N438" s="1"/>
      <c r="O438" s="1"/>
      <c r="W438" s="2" t="str">
        <f aca="false">IF(AND(C438=Agent!$A$1,D438=Agent!$D$1),ROW(),"")</f>
        <v/>
      </c>
      <c r="X438" s="2" t="str">
        <f aca="false">IF(C438=Agent!$A$1,ROW(),"")</f>
        <v/>
      </c>
      <c r="Z438" s="8" t="str">
        <f aca="true">IF(AND(INDIRECT("F2!I"&amp;MATCH(Sites!$J$1,F2!H$1:H$15,0),1)=E438,Sites!$J$2=A438),ROW(),"")</f>
        <v/>
      </c>
    </row>
    <row r="439" customFormat="false" ht="13.8" hidden="false" customHeight="false" outlineLevel="0" collapsed="false">
      <c r="A439" s="7" t="n">
        <v>43831</v>
      </c>
      <c r="B439" s="2" t="s">
        <v>1194</v>
      </c>
      <c r="C439" s="2" t="s">
        <v>1195</v>
      </c>
      <c r="D439" s="2" t="s">
        <v>1196</v>
      </c>
      <c r="E439" s="2" t="s">
        <v>964</v>
      </c>
      <c r="F439" s="2" t="n">
        <v>0</v>
      </c>
      <c r="G439" s="2" t="n">
        <v>3162</v>
      </c>
      <c r="H439" s="2" t="n">
        <v>0</v>
      </c>
      <c r="J439" s="1"/>
      <c r="K439" s="1"/>
      <c r="L439" s="1"/>
      <c r="M439" s="1"/>
      <c r="N439" s="1"/>
      <c r="O439" s="1"/>
      <c r="W439" s="2" t="str">
        <f aca="false">IF(AND(C439=Agent!$A$1,D439=Agent!$D$1),ROW(),"")</f>
        <v/>
      </c>
      <c r="X439" s="2" t="str">
        <f aca="false">IF(C439=Agent!$A$1,ROW(),"")</f>
        <v/>
      </c>
      <c r="Z439" s="8" t="str">
        <f aca="true">IF(AND(INDIRECT("F2!I"&amp;MATCH(Sites!$J$1,F2!H$1:H$15,0),1)=E439,Sites!$J$2=A439),ROW(),"")</f>
        <v/>
      </c>
    </row>
    <row r="440" customFormat="false" ht="13.8" hidden="false" customHeight="false" outlineLevel="0" collapsed="false">
      <c r="A440" s="7" t="n">
        <v>43831</v>
      </c>
      <c r="B440" s="2" t="s">
        <v>1197</v>
      </c>
      <c r="C440" s="2" t="s">
        <v>1198</v>
      </c>
      <c r="D440" s="2" t="s">
        <v>264</v>
      </c>
      <c r="E440" s="2" t="s">
        <v>964</v>
      </c>
      <c r="F440" s="2" t="n">
        <v>20000</v>
      </c>
      <c r="G440" s="2" t="n">
        <v>10000</v>
      </c>
      <c r="H440" s="2" t="n">
        <v>0</v>
      </c>
      <c r="J440" s="1"/>
      <c r="K440" s="1"/>
      <c r="L440" s="1"/>
      <c r="M440" s="1"/>
      <c r="N440" s="1"/>
      <c r="O440" s="1"/>
      <c r="W440" s="2" t="str">
        <f aca="false">IF(AND(C440=Agent!$A$1,D440=Agent!$D$1),ROW(),"")</f>
        <v/>
      </c>
      <c r="X440" s="2" t="str">
        <f aca="false">IF(C440=Agent!$A$1,ROW(),"")</f>
        <v/>
      </c>
      <c r="Z440" s="8" t="str">
        <f aca="true">IF(AND(INDIRECT("F2!I"&amp;MATCH(Sites!$J$1,F2!H$1:H$15,0),1)=E440,Sites!$J$2=A440),ROW(),"")</f>
        <v/>
      </c>
    </row>
    <row r="441" customFormat="false" ht="13.8" hidden="false" customHeight="false" outlineLevel="0" collapsed="false">
      <c r="A441" s="7" t="n">
        <v>43831</v>
      </c>
      <c r="B441" s="2" t="s">
        <v>1199</v>
      </c>
      <c r="C441" s="2" t="s">
        <v>1200</v>
      </c>
      <c r="D441" s="2" t="s">
        <v>1201</v>
      </c>
      <c r="E441" s="2" t="s">
        <v>964</v>
      </c>
      <c r="F441" s="2" t="n">
        <v>0</v>
      </c>
      <c r="G441" s="2" t="n">
        <v>5162</v>
      </c>
      <c r="H441" s="2" t="n">
        <v>2000</v>
      </c>
      <c r="J441" s="1"/>
      <c r="K441" s="1"/>
      <c r="L441" s="1"/>
      <c r="M441" s="1"/>
      <c r="N441" s="1"/>
      <c r="O441" s="1"/>
      <c r="W441" s="2" t="str">
        <f aca="false">IF(AND(C441=Agent!$A$1,D441=Agent!$D$1),ROW(),"")</f>
        <v/>
      </c>
      <c r="X441" s="2" t="str">
        <f aca="false">IF(C441=Agent!$A$1,ROW(),"")</f>
        <v/>
      </c>
      <c r="Z441" s="8" t="str">
        <f aca="true">IF(AND(INDIRECT("F2!I"&amp;MATCH(Sites!$J$1,F2!H$1:H$15,0),1)=E441,Sites!$J$2=A441),ROW(),"")</f>
        <v/>
      </c>
    </row>
    <row r="442" customFormat="false" ht="13.8" hidden="false" customHeight="false" outlineLevel="0" collapsed="false">
      <c r="A442" s="7" t="n">
        <v>43831</v>
      </c>
      <c r="B442" s="2" t="s">
        <v>1202</v>
      </c>
      <c r="C442" s="2" t="s">
        <v>1203</v>
      </c>
      <c r="D442" s="2" t="s">
        <v>1204</v>
      </c>
      <c r="E442" s="2" t="s">
        <v>964</v>
      </c>
      <c r="F442" s="2" t="n">
        <v>10000</v>
      </c>
      <c r="G442" s="2" t="n">
        <v>0</v>
      </c>
      <c r="H442" s="2" t="n">
        <v>0</v>
      </c>
      <c r="J442" s="1"/>
      <c r="K442" s="1"/>
      <c r="L442" s="1"/>
      <c r="M442" s="1"/>
      <c r="N442" s="1"/>
      <c r="O442" s="1"/>
      <c r="W442" s="2" t="str">
        <f aca="false">IF(AND(C442=Agent!$A$1,D442=Agent!$D$1),ROW(),"")</f>
        <v/>
      </c>
      <c r="X442" s="2" t="str">
        <f aca="false">IF(C442=Agent!$A$1,ROW(),"")</f>
        <v/>
      </c>
      <c r="Z442" s="8" t="str">
        <f aca="true">IF(AND(INDIRECT("F2!I"&amp;MATCH(Sites!$J$1,F2!H$1:H$15,0),1)=E442,Sites!$J$2=A442),ROW(),"")</f>
        <v/>
      </c>
    </row>
    <row r="443" customFormat="false" ht="13.8" hidden="false" customHeight="false" outlineLevel="0" collapsed="false">
      <c r="A443" s="7" t="n">
        <v>43831</v>
      </c>
      <c r="B443" s="2" t="s">
        <v>1205</v>
      </c>
      <c r="C443" s="2" t="s">
        <v>1206</v>
      </c>
      <c r="D443" s="2" t="s">
        <v>1207</v>
      </c>
      <c r="E443" s="2" t="s">
        <v>964</v>
      </c>
      <c r="F443" s="2" t="n">
        <v>5000</v>
      </c>
      <c r="G443" s="2" t="n">
        <v>0</v>
      </c>
      <c r="H443" s="2" t="n">
        <v>0</v>
      </c>
      <c r="J443" s="1"/>
      <c r="K443" s="1"/>
      <c r="L443" s="1"/>
      <c r="M443" s="1"/>
      <c r="N443" s="1"/>
      <c r="O443" s="1"/>
      <c r="W443" s="2" t="str">
        <f aca="false">IF(AND(C443=Agent!$A$1,D443=Agent!$D$1),ROW(),"")</f>
        <v/>
      </c>
      <c r="X443" s="2" t="str">
        <f aca="false">IF(C443=Agent!$A$1,ROW(),"")</f>
        <v/>
      </c>
      <c r="Z443" s="8" t="str">
        <f aca="true">IF(AND(INDIRECT("F2!I"&amp;MATCH(Sites!$J$1,F2!H$1:H$15,0),1)=E443,Sites!$J$2=A443),ROW(),"")</f>
        <v/>
      </c>
    </row>
    <row r="444" customFormat="false" ht="13.8" hidden="false" customHeight="false" outlineLevel="0" collapsed="false">
      <c r="A444" s="7" t="n">
        <v>43831</v>
      </c>
      <c r="B444" s="2" t="s">
        <v>1208</v>
      </c>
      <c r="C444" s="2" t="s">
        <v>1209</v>
      </c>
      <c r="D444" s="2" t="s">
        <v>1210</v>
      </c>
      <c r="E444" s="2" t="s">
        <v>964</v>
      </c>
      <c r="F444" s="2" t="n">
        <v>25000</v>
      </c>
      <c r="G444" s="2" t="n">
        <v>25494</v>
      </c>
      <c r="H444" s="2" t="n">
        <v>0</v>
      </c>
      <c r="J444" s="1"/>
      <c r="K444" s="1"/>
      <c r="L444" s="1"/>
      <c r="M444" s="1"/>
      <c r="N444" s="1"/>
      <c r="O444" s="1"/>
      <c r="W444" s="2" t="str">
        <f aca="false">IF(AND(C444=Agent!$A$1,D444=Agent!$D$1),ROW(),"")</f>
        <v/>
      </c>
      <c r="X444" s="2" t="str">
        <f aca="false">IF(C444=Agent!$A$1,ROW(),"")</f>
        <v/>
      </c>
      <c r="Z444" s="8" t="str">
        <f aca="true">IF(AND(INDIRECT("F2!I"&amp;MATCH(Sites!$J$1,F2!H$1:H$15,0),1)=E444,Sites!$J$2=A444),ROW(),"")</f>
        <v/>
      </c>
    </row>
    <row r="445" customFormat="false" ht="13.8" hidden="false" customHeight="false" outlineLevel="0" collapsed="false">
      <c r="A445" s="7" t="n">
        <v>43831</v>
      </c>
      <c r="B445" s="2" t="s">
        <v>1211</v>
      </c>
      <c r="C445" s="2" t="s">
        <v>1212</v>
      </c>
      <c r="D445" s="2" t="s">
        <v>1213</v>
      </c>
      <c r="E445" s="2" t="s">
        <v>964</v>
      </c>
      <c r="F445" s="2" t="n">
        <v>10000</v>
      </c>
      <c r="G445" s="2" t="n">
        <v>8460</v>
      </c>
      <c r="H445" s="2" t="n">
        <v>0</v>
      </c>
      <c r="J445" s="1"/>
      <c r="K445" s="1"/>
      <c r="L445" s="1"/>
      <c r="M445" s="1"/>
      <c r="N445" s="1"/>
      <c r="O445" s="1"/>
      <c r="W445" s="2" t="str">
        <f aca="false">IF(AND(C445=Agent!$A$1,D445=Agent!$D$1),ROW(),"")</f>
        <v/>
      </c>
      <c r="X445" s="2" t="str">
        <f aca="false">IF(C445=Agent!$A$1,ROW(),"")</f>
        <v/>
      </c>
      <c r="Z445" s="8" t="str">
        <f aca="true">IF(AND(INDIRECT("F2!I"&amp;MATCH(Sites!$J$1,F2!H$1:H$15,0),1)=E445,Sites!$J$2=A445),ROW(),"")</f>
        <v/>
      </c>
    </row>
    <row r="446" customFormat="false" ht="13.8" hidden="false" customHeight="false" outlineLevel="0" collapsed="false">
      <c r="A446" s="7" t="n">
        <v>43831</v>
      </c>
      <c r="B446" s="2" t="s">
        <v>1214</v>
      </c>
      <c r="C446" s="2" t="s">
        <v>1215</v>
      </c>
      <c r="D446" s="2" t="s">
        <v>47</v>
      </c>
      <c r="E446" s="2" t="s">
        <v>964</v>
      </c>
      <c r="F446" s="2" t="n">
        <v>5000</v>
      </c>
      <c r="G446" s="2" t="n">
        <v>0</v>
      </c>
      <c r="H446" s="2" t="n">
        <v>0</v>
      </c>
      <c r="J446" s="1"/>
      <c r="K446" s="1"/>
      <c r="L446" s="1"/>
      <c r="M446" s="1"/>
      <c r="N446" s="1"/>
      <c r="O446" s="1"/>
      <c r="W446" s="2" t="str">
        <f aca="false">IF(AND(C446=Agent!$A$1,D446=Agent!$D$1),ROW(),"")</f>
        <v/>
      </c>
      <c r="X446" s="2" t="str">
        <f aca="false">IF(C446=Agent!$A$1,ROW(),"")</f>
        <v/>
      </c>
      <c r="Z446" s="8" t="str">
        <f aca="true">IF(AND(INDIRECT("F2!I"&amp;MATCH(Sites!$J$1,F2!H$1:H$15,0),1)=E446,Sites!$J$2=A446),ROW(),"")</f>
        <v/>
      </c>
    </row>
    <row r="447" customFormat="false" ht="13.8" hidden="false" customHeight="false" outlineLevel="0" collapsed="false">
      <c r="A447" s="7" t="n">
        <v>43831</v>
      </c>
      <c r="B447" s="2" t="s">
        <v>1216</v>
      </c>
      <c r="C447" s="2" t="s">
        <v>1217</v>
      </c>
      <c r="D447" s="2" t="s">
        <v>1218</v>
      </c>
      <c r="E447" s="2" t="s">
        <v>964</v>
      </c>
      <c r="F447" s="2" t="n">
        <v>0</v>
      </c>
      <c r="G447" s="2" t="n">
        <v>0</v>
      </c>
      <c r="H447" s="2" t="n">
        <v>2000</v>
      </c>
      <c r="J447" s="1"/>
      <c r="K447" s="1"/>
      <c r="L447" s="1"/>
      <c r="M447" s="1"/>
      <c r="N447" s="1"/>
      <c r="O447" s="1"/>
      <c r="W447" s="2" t="str">
        <f aca="false">IF(AND(C447=Agent!$A$1,D447=Agent!$D$1),ROW(),"")</f>
        <v/>
      </c>
      <c r="X447" s="2" t="str">
        <f aca="false">IF(C447=Agent!$A$1,ROW(),"")</f>
        <v/>
      </c>
      <c r="Z447" s="8" t="str">
        <f aca="true">IF(AND(INDIRECT("F2!I"&amp;MATCH(Sites!$J$1,F2!H$1:H$15,0),1)=E447,Sites!$J$2=A447),ROW(),"")</f>
        <v/>
      </c>
    </row>
    <row r="448" customFormat="false" ht="13.8" hidden="false" customHeight="false" outlineLevel="0" collapsed="false">
      <c r="A448" s="7" t="n">
        <v>43831</v>
      </c>
      <c r="B448" s="2" t="s">
        <v>1219</v>
      </c>
      <c r="C448" s="2" t="s">
        <v>1220</v>
      </c>
      <c r="D448" s="2" t="s">
        <v>1221</v>
      </c>
      <c r="E448" s="2" t="s">
        <v>964</v>
      </c>
      <c r="F448" s="2" t="n">
        <v>0</v>
      </c>
      <c r="G448" s="2" t="n">
        <v>35010</v>
      </c>
      <c r="H448" s="2" t="n">
        <v>2000</v>
      </c>
      <c r="J448" s="1"/>
      <c r="K448" s="1"/>
      <c r="L448" s="1"/>
      <c r="M448" s="1"/>
      <c r="N448" s="1"/>
      <c r="O448" s="1"/>
      <c r="W448" s="2" t="str">
        <f aca="false">IF(AND(C448=Agent!$A$1,D448=Agent!$D$1),ROW(),"")</f>
        <v/>
      </c>
      <c r="X448" s="2" t="str">
        <f aca="false">IF(C448=Agent!$A$1,ROW(),"")</f>
        <v/>
      </c>
      <c r="Z448" s="8" t="str">
        <f aca="true">IF(AND(INDIRECT("F2!I"&amp;MATCH(Sites!$J$1,F2!H$1:H$15,0),1)=E448,Sites!$J$2=A448),ROW(),"")</f>
        <v/>
      </c>
    </row>
    <row r="449" customFormat="false" ht="13.8" hidden="false" customHeight="false" outlineLevel="0" collapsed="false">
      <c r="A449" s="7" t="n">
        <v>43831</v>
      </c>
      <c r="B449" s="2" t="s">
        <v>1222</v>
      </c>
      <c r="C449" s="2" t="s">
        <v>1223</v>
      </c>
      <c r="D449" s="2" t="s">
        <v>1224</v>
      </c>
      <c r="E449" s="2" t="s">
        <v>964</v>
      </c>
      <c r="F449" s="2" t="n">
        <v>20000</v>
      </c>
      <c r="G449" s="2" t="n">
        <v>10560</v>
      </c>
      <c r="H449" s="2" t="n">
        <v>0</v>
      </c>
      <c r="J449" s="1"/>
      <c r="K449" s="1"/>
      <c r="L449" s="1"/>
      <c r="M449" s="1"/>
      <c r="N449" s="1"/>
      <c r="O449" s="1"/>
      <c r="W449" s="2" t="str">
        <f aca="false">IF(AND(C449=Agent!$A$1,D449=Agent!$D$1),ROW(),"")</f>
        <v/>
      </c>
      <c r="X449" s="2" t="str">
        <f aca="false">IF(C449=Agent!$A$1,ROW(),"")</f>
        <v/>
      </c>
      <c r="Z449" s="8" t="str">
        <f aca="true">IF(AND(INDIRECT("F2!I"&amp;MATCH(Sites!$J$1,F2!H$1:H$15,0),1)=E449,Sites!$J$2=A449),ROW(),"")</f>
        <v/>
      </c>
    </row>
    <row r="450" customFormat="false" ht="13.8" hidden="false" customHeight="false" outlineLevel="0" collapsed="false">
      <c r="A450" s="7" t="n">
        <v>43831</v>
      </c>
      <c r="B450" s="2" t="s">
        <v>1225</v>
      </c>
      <c r="C450" s="2" t="s">
        <v>1226</v>
      </c>
      <c r="D450" s="2" t="s">
        <v>348</v>
      </c>
      <c r="E450" s="2" t="s">
        <v>964</v>
      </c>
      <c r="F450" s="2" t="n">
        <v>20000</v>
      </c>
      <c r="G450" s="2" t="n">
        <v>15458</v>
      </c>
      <c r="H450" s="2" t="n">
        <v>0</v>
      </c>
      <c r="J450" s="1"/>
      <c r="K450" s="1"/>
      <c r="L450" s="1"/>
      <c r="M450" s="1"/>
      <c r="N450" s="1"/>
      <c r="O450" s="1"/>
      <c r="W450" s="2" t="str">
        <f aca="false">IF(AND(C450=Agent!$A$1,D450=Agent!$D$1),ROW(),"")</f>
        <v/>
      </c>
      <c r="X450" s="2" t="str">
        <f aca="false">IF(C450=Agent!$A$1,ROW(),"")</f>
        <v/>
      </c>
      <c r="Z450" s="8" t="str">
        <f aca="true">IF(AND(INDIRECT("F2!I"&amp;MATCH(Sites!$J$1,F2!H$1:H$15,0),1)=E450,Sites!$J$2=A450),ROW(),"")</f>
        <v/>
      </c>
    </row>
    <row r="451" customFormat="false" ht="13.8" hidden="false" customHeight="false" outlineLevel="0" collapsed="false">
      <c r="A451" s="7" t="n">
        <v>43831</v>
      </c>
      <c r="B451" s="2" t="s">
        <v>1227</v>
      </c>
      <c r="C451" s="2" t="s">
        <v>1228</v>
      </c>
      <c r="D451" s="2" t="s">
        <v>41</v>
      </c>
      <c r="E451" s="2" t="s">
        <v>964</v>
      </c>
      <c r="F451" s="2" t="n">
        <v>30000</v>
      </c>
      <c r="G451" s="2" t="n">
        <v>0</v>
      </c>
      <c r="H451" s="2" t="n">
        <v>0</v>
      </c>
      <c r="J451" s="1"/>
      <c r="K451" s="1"/>
      <c r="L451" s="1"/>
      <c r="M451" s="1"/>
      <c r="N451" s="1"/>
      <c r="O451" s="1"/>
      <c r="W451" s="2" t="str">
        <f aca="false">IF(AND(C451=Agent!$A$1,D451=Agent!$D$1),ROW(),"")</f>
        <v/>
      </c>
      <c r="X451" s="2" t="str">
        <f aca="false">IF(C451=Agent!$A$1,ROW(),"")</f>
        <v/>
      </c>
      <c r="Z451" s="8" t="str">
        <f aca="true">IF(AND(INDIRECT("F2!I"&amp;MATCH(Sites!$J$1,F2!H$1:H$15,0),1)=E451,Sites!$J$2=A451),ROW(),"")</f>
        <v/>
      </c>
    </row>
    <row r="452" customFormat="false" ht="13.8" hidden="false" customHeight="false" outlineLevel="0" collapsed="false">
      <c r="A452" s="7" t="n">
        <v>43831</v>
      </c>
      <c r="B452" s="2" t="s">
        <v>1229</v>
      </c>
      <c r="C452" s="2" t="s">
        <v>798</v>
      </c>
      <c r="D452" s="2" t="s">
        <v>1061</v>
      </c>
      <c r="E452" s="2" t="s">
        <v>964</v>
      </c>
      <c r="F452" s="2" t="n">
        <v>10000</v>
      </c>
      <c r="G452" s="2" t="n">
        <v>13425</v>
      </c>
      <c r="H452" s="2" t="n">
        <v>2000</v>
      </c>
      <c r="J452" s="1"/>
      <c r="K452" s="1"/>
      <c r="L452" s="1"/>
      <c r="M452" s="1"/>
      <c r="N452" s="1"/>
      <c r="O452" s="1"/>
      <c r="W452" s="2" t="str">
        <f aca="false">IF(AND(C452=Agent!$A$1,D452=Agent!$D$1),ROW(),"")</f>
        <v/>
      </c>
      <c r="X452" s="2" t="str">
        <f aca="false">IF(C452=Agent!$A$1,ROW(),"")</f>
        <v/>
      </c>
      <c r="Z452" s="8" t="str">
        <f aca="true">IF(AND(INDIRECT("F2!I"&amp;MATCH(Sites!$J$1,F2!H$1:H$15,0),1)=E452,Sites!$J$2=A452),ROW(),"")</f>
        <v/>
      </c>
    </row>
    <row r="453" customFormat="false" ht="13.8" hidden="false" customHeight="false" outlineLevel="0" collapsed="false">
      <c r="A453" s="7" t="n">
        <v>43831</v>
      </c>
      <c r="B453" s="2" t="s">
        <v>1230</v>
      </c>
      <c r="C453" s="2" t="s">
        <v>1231</v>
      </c>
      <c r="D453" s="2" t="s">
        <v>1232</v>
      </c>
      <c r="E453" s="2" t="s">
        <v>964</v>
      </c>
      <c r="F453" s="2" t="n">
        <v>5000</v>
      </c>
      <c r="G453" s="2" t="n">
        <v>16392</v>
      </c>
      <c r="H453" s="2" t="n">
        <v>2000</v>
      </c>
      <c r="J453" s="1"/>
      <c r="K453" s="1"/>
      <c r="L453" s="1"/>
      <c r="M453" s="1"/>
      <c r="N453" s="1"/>
      <c r="O453" s="1"/>
      <c r="W453" s="2" t="str">
        <f aca="false">IF(AND(C453=Agent!$A$1,D453=Agent!$D$1),ROW(),"")</f>
        <v/>
      </c>
      <c r="X453" s="2" t="str">
        <f aca="false">IF(C453=Agent!$A$1,ROW(),"")</f>
        <v/>
      </c>
      <c r="Z453" s="8" t="str">
        <f aca="true">IF(AND(INDIRECT("F2!I"&amp;MATCH(Sites!$J$1,F2!H$1:H$15,0),1)=E453,Sites!$J$2=A453),ROW(),"")</f>
        <v/>
      </c>
    </row>
    <row r="454" customFormat="false" ht="13.8" hidden="false" customHeight="false" outlineLevel="0" collapsed="false">
      <c r="A454" s="7" t="n">
        <v>43831</v>
      </c>
      <c r="B454" s="2" t="s">
        <v>1233</v>
      </c>
      <c r="C454" s="2" t="s">
        <v>1234</v>
      </c>
      <c r="D454" s="2" t="s">
        <v>1235</v>
      </c>
      <c r="E454" s="2" t="s">
        <v>964</v>
      </c>
      <c r="F454" s="2" t="n">
        <v>20000</v>
      </c>
      <c r="G454" s="2" t="n">
        <v>20000</v>
      </c>
      <c r="H454" s="2" t="n">
        <v>2000</v>
      </c>
      <c r="J454" s="1"/>
      <c r="K454" s="1"/>
      <c r="L454" s="1"/>
      <c r="M454" s="1"/>
      <c r="N454" s="1"/>
      <c r="O454" s="1"/>
      <c r="W454" s="2" t="str">
        <f aca="false">IF(AND(C454=Agent!$A$1,D454=Agent!$D$1),ROW(),"")</f>
        <v/>
      </c>
      <c r="X454" s="2" t="str">
        <f aca="false">IF(C454=Agent!$A$1,ROW(),"")</f>
        <v/>
      </c>
      <c r="Z454" s="8" t="str">
        <f aca="true">IF(AND(INDIRECT("F2!I"&amp;MATCH(Sites!$J$1,F2!H$1:H$15,0),1)=E454,Sites!$J$2=A454),ROW(),"")</f>
        <v/>
      </c>
    </row>
    <row r="455" customFormat="false" ht="13.8" hidden="false" customHeight="false" outlineLevel="0" collapsed="false">
      <c r="A455" s="7" t="n">
        <v>43831</v>
      </c>
      <c r="B455" s="2" t="s">
        <v>1236</v>
      </c>
      <c r="C455" s="2" t="s">
        <v>1237</v>
      </c>
      <c r="D455" s="2" t="s">
        <v>1238</v>
      </c>
      <c r="E455" s="2" t="s">
        <v>964</v>
      </c>
      <c r="F455" s="2" t="n">
        <v>5000</v>
      </c>
      <c r="G455" s="2" t="n">
        <v>20152</v>
      </c>
      <c r="H455" s="2" t="n">
        <v>2000</v>
      </c>
      <c r="J455" s="1"/>
      <c r="K455" s="1"/>
      <c r="L455" s="1"/>
      <c r="M455" s="1"/>
      <c r="N455" s="1"/>
      <c r="O455" s="1"/>
      <c r="W455" s="2" t="str">
        <f aca="false">IF(AND(C455=Agent!$A$1,D455=Agent!$D$1),ROW(),"")</f>
        <v/>
      </c>
      <c r="X455" s="2" t="str">
        <f aca="false">IF(C455=Agent!$A$1,ROW(),"")</f>
        <v/>
      </c>
      <c r="Z455" s="8" t="str">
        <f aca="true">IF(AND(INDIRECT("F2!I"&amp;MATCH(Sites!$J$1,F2!H$1:H$15,0),1)=E455,Sites!$J$2=A455),ROW(),"")</f>
        <v/>
      </c>
    </row>
    <row r="456" customFormat="false" ht="13.8" hidden="false" customHeight="false" outlineLevel="0" collapsed="false">
      <c r="A456" s="7" t="n">
        <v>43831</v>
      </c>
      <c r="B456" s="2" t="s">
        <v>1239</v>
      </c>
      <c r="C456" s="2" t="s">
        <v>1240</v>
      </c>
      <c r="D456" s="2" t="s">
        <v>1241</v>
      </c>
      <c r="E456" s="2" t="s">
        <v>964</v>
      </c>
      <c r="F456" s="2" t="n">
        <v>10000</v>
      </c>
      <c r="G456" s="2" t="n">
        <v>20000</v>
      </c>
      <c r="H456" s="2" t="n">
        <v>0</v>
      </c>
      <c r="J456" s="1"/>
      <c r="K456" s="1"/>
      <c r="L456" s="1"/>
      <c r="M456" s="1"/>
      <c r="N456" s="1"/>
      <c r="O456" s="1"/>
      <c r="W456" s="2" t="str">
        <f aca="false">IF(AND(C456=Agent!$A$1,D456=Agent!$D$1),ROW(),"")</f>
        <v/>
      </c>
      <c r="X456" s="2" t="str">
        <f aca="false">IF(C456=Agent!$A$1,ROW(),"")</f>
        <v/>
      </c>
      <c r="Z456" s="8" t="str">
        <f aca="true">IF(AND(INDIRECT("F2!I"&amp;MATCH(Sites!$J$1,F2!H$1:H$15,0),1)=E456,Sites!$J$2=A456),ROW(),"")</f>
        <v/>
      </c>
    </row>
    <row r="457" customFormat="false" ht="13.8" hidden="false" customHeight="false" outlineLevel="0" collapsed="false">
      <c r="A457" s="7" t="n">
        <v>43831</v>
      </c>
      <c r="B457" s="2" t="s">
        <v>1242</v>
      </c>
      <c r="C457" s="2" t="s">
        <v>1243</v>
      </c>
      <c r="D457" s="2" t="s">
        <v>1244</v>
      </c>
      <c r="E457" s="2" t="s">
        <v>964</v>
      </c>
      <c r="F457" s="2" t="n">
        <v>0</v>
      </c>
      <c r="G457" s="2" t="n">
        <v>10000</v>
      </c>
      <c r="H457" s="2" t="n">
        <v>0</v>
      </c>
      <c r="J457" s="1"/>
      <c r="K457" s="1"/>
      <c r="L457" s="1"/>
      <c r="M457" s="1"/>
      <c r="N457" s="1"/>
      <c r="O457" s="1"/>
      <c r="W457" s="2" t="str">
        <f aca="false">IF(AND(C457=Agent!$A$1,D457=Agent!$D$1),ROW(),"")</f>
        <v/>
      </c>
      <c r="X457" s="2" t="str">
        <f aca="false">IF(C457=Agent!$A$1,ROW(),"")</f>
        <v/>
      </c>
      <c r="Z457" s="8" t="str">
        <f aca="true">IF(AND(INDIRECT("F2!I"&amp;MATCH(Sites!$J$1,F2!H$1:H$15,0),1)=E457,Sites!$J$2=A457),ROW(),"")</f>
        <v/>
      </c>
    </row>
    <row r="458" customFormat="false" ht="13.8" hidden="false" customHeight="false" outlineLevel="0" collapsed="false">
      <c r="A458" s="7" t="n">
        <v>43831</v>
      </c>
      <c r="B458" s="2" t="s">
        <v>1245</v>
      </c>
      <c r="C458" s="2" t="s">
        <v>1246</v>
      </c>
      <c r="D458" s="2" t="s">
        <v>1247</v>
      </c>
      <c r="E458" s="2" t="s">
        <v>964</v>
      </c>
      <c r="F458" s="2" t="n">
        <v>5000</v>
      </c>
      <c r="G458" s="2" t="n">
        <v>16354</v>
      </c>
      <c r="H458" s="2" t="n">
        <v>0</v>
      </c>
      <c r="J458" s="1"/>
      <c r="K458" s="1"/>
      <c r="L458" s="1"/>
      <c r="M458" s="1"/>
      <c r="N458" s="1"/>
      <c r="O458" s="1"/>
      <c r="W458" s="2" t="str">
        <f aca="false">IF(AND(C458=Agent!$A$1,D458=Agent!$D$1),ROW(),"")</f>
        <v/>
      </c>
      <c r="X458" s="2" t="str">
        <f aca="false">IF(C458=Agent!$A$1,ROW(),"")</f>
        <v/>
      </c>
      <c r="Z458" s="8" t="str">
        <f aca="true">IF(AND(INDIRECT("F2!I"&amp;MATCH(Sites!$J$1,F2!H$1:H$15,0),1)=E458,Sites!$J$2=A458),ROW(),"")</f>
        <v/>
      </c>
    </row>
    <row r="459" customFormat="false" ht="13.8" hidden="false" customHeight="false" outlineLevel="0" collapsed="false">
      <c r="A459" s="7" t="n">
        <v>43831</v>
      </c>
      <c r="B459" s="2" t="s">
        <v>1248</v>
      </c>
      <c r="C459" s="2" t="s">
        <v>1249</v>
      </c>
      <c r="D459" s="2" t="s">
        <v>414</v>
      </c>
      <c r="E459" s="2" t="s">
        <v>964</v>
      </c>
      <c r="F459" s="2" t="n">
        <v>5000</v>
      </c>
      <c r="G459" s="2" t="n">
        <v>15765</v>
      </c>
      <c r="H459" s="2" t="n">
        <v>0</v>
      </c>
      <c r="J459" s="1"/>
      <c r="K459" s="1"/>
      <c r="L459" s="1"/>
      <c r="M459" s="1"/>
      <c r="N459" s="1"/>
      <c r="O459" s="1"/>
      <c r="W459" s="2" t="str">
        <f aca="false">IF(AND(C459=Agent!$A$1,D459=Agent!$D$1),ROW(),"")</f>
        <v/>
      </c>
      <c r="X459" s="2" t="str">
        <f aca="false">IF(C459=Agent!$A$1,ROW(),"")</f>
        <v/>
      </c>
      <c r="Z459" s="8" t="str">
        <f aca="true">IF(AND(INDIRECT("F2!I"&amp;MATCH(Sites!$J$1,F2!H$1:H$15,0),1)=E459,Sites!$J$2=A459),ROW(),"")</f>
        <v/>
      </c>
    </row>
    <row r="460" customFormat="false" ht="13.8" hidden="false" customHeight="false" outlineLevel="0" collapsed="false">
      <c r="A460" s="7" t="n">
        <v>43831</v>
      </c>
      <c r="B460" s="2" t="s">
        <v>1250</v>
      </c>
      <c r="C460" s="2" t="s">
        <v>1251</v>
      </c>
      <c r="D460" s="2" t="s">
        <v>1252</v>
      </c>
      <c r="E460" s="2" t="s">
        <v>964</v>
      </c>
      <c r="F460" s="2" t="n">
        <v>5000</v>
      </c>
      <c r="G460" s="2" t="n">
        <v>0</v>
      </c>
      <c r="H460" s="2" t="n">
        <v>0</v>
      </c>
      <c r="J460" s="1"/>
      <c r="K460" s="1"/>
      <c r="L460" s="1"/>
      <c r="M460" s="1"/>
      <c r="N460" s="1"/>
      <c r="O460" s="1"/>
      <c r="W460" s="2" t="str">
        <f aca="false">IF(AND(C460=Agent!$A$1,D460=Agent!$D$1),ROW(),"")</f>
        <v/>
      </c>
      <c r="X460" s="2" t="str">
        <f aca="false">IF(C460=Agent!$A$1,ROW(),"")</f>
        <v/>
      </c>
      <c r="Z460" s="8" t="str">
        <f aca="true">IF(AND(INDIRECT("F2!I"&amp;MATCH(Sites!$J$1,F2!H$1:H$15,0),1)=E460,Sites!$J$2=A460),ROW(),"")</f>
        <v/>
      </c>
    </row>
    <row r="461" customFormat="false" ht="13.8" hidden="false" customHeight="false" outlineLevel="0" collapsed="false">
      <c r="A461" s="7" t="n">
        <v>43831</v>
      </c>
      <c r="B461" s="2" t="s">
        <v>1253</v>
      </c>
      <c r="C461" s="2" t="s">
        <v>1254</v>
      </c>
      <c r="D461" s="2" t="s">
        <v>1255</v>
      </c>
      <c r="E461" s="2" t="s">
        <v>964</v>
      </c>
      <c r="F461" s="2" t="n">
        <v>0</v>
      </c>
      <c r="G461" s="2" t="n">
        <v>0</v>
      </c>
      <c r="H461" s="2" t="n">
        <v>2000</v>
      </c>
      <c r="J461" s="1"/>
      <c r="K461" s="1"/>
      <c r="L461" s="1"/>
      <c r="M461" s="1"/>
      <c r="N461" s="1"/>
      <c r="O461" s="1"/>
      <c r="W461" s="2" t="str">
        <f aca="false">IF(AND(C461=Agent!$A$1,D461=Agent!$D$1),ROW(),"")</f>
        <v/>
      </c>
      <c r="X461" s="2" t="str">
        <f aca="false">IF(C461=Agent!$A$1,ROW(),"")</f>
        <v/>
      </c>
      <c r="Z461" s="8" t="str">
        <f aca="true">IF(AND(INDIRECT("F2!I"&amp;MATCH(Sites!$J$1,F2!H$1:H$15,0),1)=E461,Sites!$J$2=A461),ROW(),"")</f>
        <v/>
      </c>
    </row>
    <row r="462" customFormat="false" ht="13.8" hidden="false" customHeight="false" outlineLevel="0" collapsed="false">
      <c r="A462" s="7" t="n">
        <v>43831</v>
      </c>
      <c r="B462" s="2" t="s">
        <v>1256</v>
      </c>
      <c r="C462" s="2" t="s">
        <v>1257</v>
      </c>
      <c r="D462" s="2" t="s">
        <v>1258</v>
      </c>
      <c r="E462" s="2" t="s">
        <v>964</v>
      </c>
      <c r="F462" s="2" t="n">
        <v>0</v>
      </c>
      <c r="G462" s="2" t="n">
        <v>0</v>
      </c>
      <c r="H462" s="2" t="n">
        <v>2000</v>
      </c>
      <c r="J462" s="1"/>
      <c r="K462" s="1"/>
      <c r="L462" s="1"/>
      <c r="M462" s="1"/>
      <c r="N462" s="1"/>
      <c r="O462" s="1"/>
      <c r="W462" s="2" t="str">
        <f aca="false">IF(AND(C462=Agent!$A$1,D462=Agent!$D$1),ROW(),"")</f>
        <v/>
      </c>
      <c r="X462" s="2" t="str">
        <f aca="false">IF(C462=Agent!$A$1,ROW(),"")</f>
        <v/>
      </c>
      <c r="Z462" s="8" t="str">
        <f aca="true">IF(AND(INDIRECT("F2!I"&amp;MATCH(Sites!$J$1,F2!H$1:H$15,0),1)=E462,Sites!$J$2=A462),ROW(),"")</f>
        <v/>
      </c>
    </row>
    <row r="463" customFormat="false" ht="13.8" hidden="false" customHeight="false" outlineLevel="0" collapsed="false">
      <c r="A463" s="7" t="n">
        <v>43831</v>
      </c>
      <c r="B463" s="2" t="s">
        <v>1259</v>
      </c>
      <c r="C463" s="2" t="s">
        <v>1260</v>
      </c>
      <c r="D463" s="2" t="s">
        <v>1261</v>
      </c>
      <c r="E463" s="2" t="s">
        <v>964</v>
      </c>
      <c r="F463" s="2" t="n">
        <v>0</v>
      </c>
      <c r="G463" s="2" t="n">
        <v>15780</v>
      </c>
      <c r="H463" s="2" t="n">
        <v>0</v>
      </c>
      <c r="J463" s="1"/>
      <c r="K463" s="1"/>
      <c r="L463" s="1"/>
      <c r="M463" s="1"/>
      <c r="N463" s="1"/>
      <c r="O463" s="1"/>
      <c r="W463" s="2" t="str">
        <f aca="false">IF(AND(C463=Agent!$A$1,D463=Agent!$D$1),ROW(),"")</f>
        <v/>
      </c>
      <c r="X463" s="2" t="str">
        <f aca="false">IF(C463=Agent!$A$1,ROW(),"")</f>
        <v/>
      </c>
      <c r="Z463" s="8" t="str">
        <f aca="true">IF(AND(INDIRECT("F2!I"&amp;MATCH(Sites!$J$1,F2!H$1:H$15,0),1)=E463,Sites!$J$2=A463),ROW(),"")</f>
        <v/>
      </c>
    </row>
    <row r="464" customFormat="false" ht="13.8" hidden="false" customHeight="false" outlineLevel="0" collapsed="false">
      <c r="A464" s="7" t="n">
        <v>43831</v>
      </c>
      <c r="B464" s="2" t="s">
        <v>1262</v>
      </c>
      <c r="C464" s="2" t="s">
        <v>1263</v>
      </c>
      <c r="D464" s="2" t="s">
        <v>396</v>
      </c>
      <c r="E464" s="2" t="s">
        <v>964</v>
      </c>
      <c r="F464" s="2" t="n">
        <v>5000</v>
      </c>
      <c r="G464" s="2" t="n">
        <v>0</v>
      </c>
      <c r="H464" s="2" t="n">
        <v>2000</v>
      </c>
      <c r="J464" s="1"/>
      <c r="K464" s="1"/>
      <c r="L464" s="1"/>
      <c r="M464" s="1"/>
      <c r="N464" s="1"/>
      <c r="O464" s="1"/>
      <c r="W464" s="2" t="str">
        <f aca="false">IF(AND(C464=Agent!$A$1,D464=Agent!$D$1),ROW(),"")</f>
        <v/>
      </c>
      <c r="X464" s="2" t="str">
        <f aca="false">IF(C464=Agent!$A$1,ROW(),"")</f>
        <v/>
      </c>
      <c r="Z464" s="8" t="str">
        <f aca="true">IF(AND(INDIRECT("F2!I"&amp;MATCH(Sites!$J$1,F2!H$1:H$15,0),1)=E464,Sites!$J$2=A464),ROW(),"")</f>
        <v/>
      </c>
    </row>
    <row r="465" customFormat="false" ht="13.8" hidden="false" customHeight="false" outlineLevel="0" collapsed="false">
      <c r="A465" s="7" t="n">
        <v>43831</v>
      </c>
      <c r="B465" s="2" t="s">
        <v>1264</v>
      </c>
      <c r="C465" s="2" t="s">
        <v>1265</v>
      </c>
      <c r="D465" s="2" t="s">
        <v>451</v>
      </c>
      <c r="E465" s="2" t="s">
        <v>964</v>
      </c>
      <c r="F465" s="2" t="n">
        <v>10000</v>
      </c>
      <c r="G465" s="2" t="n">
        <v>10741</v>
      </c>
      <c r="H465" s="2" t="n">
        <v>0</v>
      </c>
      <c r="J465" s="1"/>
      <c r="K465" s="1"/>
      <c r="L465" s="1"/>
      <c r="M465" s="1"/>
      <c r="N465" s="1"/>
      <c r="O465" s="1"/>
      <c r="W465" s="2" t="str">
        <f aca="false">IF(AND(C465=Agent!$A$1,D465=Agent!$D$1),ROW(),"")</f>
        <v/>
      </c>
      <c r="X465" s="2" t="str">
        <f aca="false">IF(C465=Agent!$A$1,ROW(),"")</f>
        <v/>
      </c>
      <c r="Z465" s="8" t="str">
        <f aca="true">IF(AND(INDIRECT("F2!I"&amp;MATCH(Sites!$J$1,F2!H$1:H$15,0),1)=E465,Sites!$J$2=A465),ROW(),"")</f>
        <v/>
      </c>
    </row>
    <row r="466" customFormat="false" ht="13.8" hidden="false" customHeight="false" outlineLevel="0" collapsed="false">
      <c r="A466" s="7" t="n">
        <v>43831</v>
      </c>
      <c r="B466" s="2" t="s">
        <v>1266</v>
      </c>
      <c r="C466" s="2" t="s">
        <v>1267</v>
      </c>
      <c r="D466" s="2" t="s">
        <v>1268</v>
      </c>
      <c r="E466" s="2" t="s">
        <v>964</v>
      </c>
      <c r="F466" s="2" t="n">
        <v>5000</v>
      </c>
      <c r="G466" s="2" t="n">
        <v>14475</v>
      </c>
      <c r="H466" s="2" t="n">
        <v>0</v>
      </c>
      <c r="J466" s="1"/>
      <c r="K466" s="1"/>
      <c r="L466" s="1"/>
      <c r="M466" s="1"/>
      <c r="N466" s="1"/>
      <c r="O466" s="1"/>
      <c r="W466" s="2" t="str">
        <f aca="false">IF(AND(C466=Agent!$A$1,D466=Agent!$D$1),ROW(),"")</f>
        <v/>
      </c>
      <c r="X466" s="2" t="str">
        <f aca="false">IF(C466=Agent!$A$1,ROW(),"")</f>
        <v/>
      </c>
      <c r="Z466" s="8" t="str">
        <f aca="true">IF(AND(INDIRECT("F2!I"&amp;MATCH(Sites!$J$1,F2!H$1:H$15,0),1)=E466,Sites!$J$2=A466),ROW(),"")</f>
        <v/>
      </c>
    </row>
    <row r="467" customFormat="false" ht="13.8" hidden="false" customHeight="false" outlineLevel="0" collapsed="false">
      <c r="A467" s="7" t="n">
        <v>43831</v>
      </c>
      <c r="B467" s="2" t="s">
        <v>1269</v>
      </c>
      <c r="C467" s="2" t="s">
        <v>1270</v>
      </c>
      <c r="D467" s="2" t="s">
        <v>1271</v>
      </c>
      <c r="E467" s="2" t="s">
        <v>964</v>
      </c>
      <c r="F467" s="2" t="n">
        <v>0</v>
      </c>
      <c r="G467" s="2" t="n">
        <v>0</v>
      </c>
      <c r="H467" s="2" t="n">
        <v>2000</v>
      </c>
      <c r="J467" s="1"/>
      <c r="K467" s="1"/>
      <c r="L467" s="1"/>
      <c r="M467" s="1"/>
      <c r="N467" s="1"/>
      <c r="O467" s="1"/>
      <c r="W467" s="2" t="str">
        <f aca="false">IF(AND(C467=Agent!$A$1,D467=Agent!$D$1),ROW(),"")</f>
        <v/>
      </c>
      <c r="X467" s="2" t="str">
        <f aca="false">IF(C467=Agent!$A$1,ROW(),"")</f>
        <v/>
      </c>
      <c r="Z467" s="8" t="str">
        <f aca="true">IF(AND(INDIRECT("F2!I"&amp;MATCH(Sites!$J$1,F2!H$1:H$15,0),1)=E467,Sites!$J$2=A467),ROW(),"")</f>
        <v/>
      </c>
    </row>
    <row r="468" customFormat="false" ht="13.8" hidden="false" customHeight="false" outlineLevel="0" collapsed="false">
      <c r="A468" s="7" t="n">
        <v>43831</v>
      </c>
      <c r="B468" s="2" t="s">
        <v>1272</v>
      </c>
      <c r="C468" s="2" t="s">
        <v>1273</v>
      </c>
      <c r="D468" s="2" t="s">
        <v>1274</v>
      </c>
      <c r="E468" s="2" t="s">
        <v>964</v>
      </c>
      <c r="F468" s="2" t="n">
        <v>0</v>
      </c>
      <c r="G468" s="2" t="n">
        <v>0</v>
      </c>
      <c r="H468" s="2" t="n">
        <v>2000</v>
      </c>
      <c r="J468" s="1"/>
      <c r="K468" s="1"/>
      <c r="L468" s="1"/>
      <c r="M468" s="1"/>
      <c r="N468" s="1"/>
      <c r="O468" s="1"/>
      <c r="W468" s="2" t="str">
        <f aca="false">IF(AND(C468=Agent!$A$1,D468=Agent!$D$1),ROW(),"")</f>
        <v/>
      </c>
      <c r="X468" s="2" t="str">
        <f aca="false">IF(C468=Agent!$A$1,ROW(),"")</f>
        <v/>
      </c>
      <c r="Z468" s="8" t="str">
        <f aca="true">IF(AND(INDIRECT("F2!I"&amp;MATCH(Sites!$J$1,F2!H$1:H$15,0),1)=E468,Sites!$J$2=A468),ROW(),"")</f>
        <v/>
      </c>
    </row>
    <row r="469" customFormat="false" ht="13.8" hidden="false" customHeight="false" outlineLevel="0" collapsed="false">
      <c r="A469" s="7" t="n">
        <v>43831</v>
      </c>
      <c r="B469" s="2" t="s">
        <v>1275</v>
      </c>
      <c r="C469" s="2" t="s">
        <v>1276</v>
      </c>
      <c r="D469" s="2" t="s">
        <v>1277</v>
      </c>
      <c r="E469" s="2" t="s">
        <v>964</v>
      </c>
      <c r="F469" s="2" t="n">
        <v>5000</v>
      </c>
      <c r="G469" s="2" t="n">
        <v>0</v>
      </c>
      <c r="H469" s="2" t="n">
        <v>0</v>
      </c>
      <c r="J469" s="1"/>
      <c r="K469" s="1"/>
      <c r="L469" s="1"/>
      <c r="M469" s="1"/>
      <c r="N469" s="1"/>
      <c r="O469" s="1"/>
      <c r="W469" s="2" t="str">
        <f aca="false">IF(AND(C469=Agent!$A$1,D469=Agent!$D$1),ROW(),"")</f>
        <v/>
      </c>
      <c r="X469" s="2" t="str">
        <f aca="false">IF(C469=Agent!$A$1,ROW(),"")</f>
        <v/>
      </c>
      <c r="Z469" s="8" t="str">
        <f aca="true">IF(AND(INDIRECT("F2!I"&amp;MATCH(Sites!$J$1,F2!H$1:H$15,0),1)=E469,Sites!$J$2=A469),ROW(),"")</f>
        <v/>
      </c>
    </row>
    <row r="470" customFormat="false" ht="13.8" hidden="false" customHeight="false" outlineLevel="0" collapsed="false">
      <c r="A470" s="7" t="n">
        <v>43831</v>
      </c>
      <c r="B470" s="2" t="s">
        <v>1278</v>
      </c>
      <c r="C470" s="2" t="s">
        <v>1279</v>
      </c>
      <c r="D470" s="2" t="s">
        <v>1280</v>
      </c>
      <c r="E470" s="2" t="s">
        <v>964</v>
      </c>
      <c r="F470" s="2" t="n">
        <v>15000</v>
      </c>
      <c r="G470" s="2" t="n">
        <v>0</v>
      </c>
      <c r="H470" s="2" t="n">
        <v>0</v>
      </c>
      <c r="J470" s="1"/>
      <c r="K470" s="1"/>
      <c r="L470" s="1"/>
      <c r="M470" s="1"/>
      <c r="N470" s="1"/>
      <c r="O470" s="1"/>
      <c r="W470" s="2" t="str">
        <f aca="false">IF(AND(C470=Agent!$A$1,D470=Agent!$D$1),ROW(),"")</f>
        <v/>
      </c>
      <c r="X470" s="2" t="str">
        <f aca="false">IF(C470=Agent!$A$1,ROW(),"")</f>
        <v/>
      </c>
      <c r="Z470" s="8" t="str">
        <f aca="true">IF(AND(INDIRECT("F2!I"&amp;MATCH(Sites!$J$1,F2!H$1:H$15,0),1)=E470,Sites!$J$2=A470),ROW(),"")</f>
        <v/>
      </c>
    </row>
    <row r="471" customFormat="false" ht="13.8" hidden="false" customHeight="false" outlineLevel="0" collapsed="false">
      <c r="A471" s="7" t="n">
        <v>43831</v>
      </c>
      <c r="B471" s="2" t="s">
        <v>1281</v>
      </c>
      <c r="C471" s="2" t="s">
        <v>1282</v>
      </c>
      <c r="D471" s="2" t="s">
        <v>1283</v>
      </c>
      <c r="E471" s="2" t="s">
        <v>964</v>
      </c>
      <c r="F471" s="2" t="n">
        <v>0</v>
      </c>
      <c r="G471" s="2" t="n">
        <v>0</v>
      </c>
      <c r="H471" s="2" t="n">
        <v>2000</v>
      </c>
      <c r="J471" s="1"/>
      <c r="K471" s="1"/>
      <c r="L471" s="1"/>
      <c r="M471" s="1"/>
      <c r="N471" s="1"/>
      <c r="O471" s="1"/>
      <c r="W471" s="2" t="str">
        <f aca="false">IF(AND(C471=Agent!$A$1,D471=Agent!$D$1),ROW(),"")</f>
        <v/>
      </c>
      <c r="X471" s="2" t="str">
        <f aca="false">IF(C471=Agent!$A$1,ROW(),"")</f>
        <v/>
      </c>
      <c r="Z471" s="8" t="str">
        <f aca="true">IF(AND(INDIRECT("F2!I"&amp;MATCH(Sites!$J$1,F2!H$1:H$15,0),1)=E471,Sites!$J$2=A471),ROW(),"")</f>
        <v/>
      </c>
    </row>
    <row r="472" customFormat="false" ht="13.8" hidden="false" customHeight="false" outlineLevel="0" collapsed="false">
      <c r="A472" s="7" t="n">
        <v>43831</v>
      </c>
      <c r="B472" s="2" t="s">
        <v>1284</v>
      </c>
      <c r="C472" s="2" t="s">
        <v>1285</v>
      </c>
      <c r="D472" s="2" t="s">
        <v>1188</v>
      </c>
      <c r="E472" s="2" t="s">
        <v>964</v>
      </c>
      <c r="F472" s="2" t="n">
        <v>20000</v>
      </c>
      <c r="G472" s="2" t="n">
        <v>21438</v>
      </c>
      <c r="H472" s="2" t="n">
        <v>0</v>
      </c>
      <c r="J472" s="1"/>
      <c r="K472" s="1"/>
      <c r="L472" s="1"/>
      <c r="M472" s="1"/>
      <c r="N472" s="1"/>
      <c r="O472" s="1"/>
      <c r="W472" s="2" t="str">
        <f aca="false">IF(AND(C472=Agent!$A$1,D472=Agent!$D$1),ROW(),"")</f>
        <v/>
      </c>
      <c r="X472" s="2" t="str">
        <f aca="false">IF(C472=Agent!$A$1,ROW(),"")</f>
        <v/>
      </c>
      <c r="Z472" s="8" t="str">
        <f aca="true">IF(AND(INDIRECT("F2!I"&amp;MATCH(Sites!$J$1,F2!H$1:H$15,0),1)=E472,Sites!$J$2=A472),ROW(),"")</f>
        <v/>
      </c>
    </row>
    <row r="473" customFormat="false" ht="13.8" hidden="false" customHeight="false" outlineLevel="0" collapsed="false">
      <c r="A473" s="7" t="n">
        <v>43831</v>
      </c>
      <c r="B473" s="2" t="s">
        <v>1286</v>
      </c>
      <c r="C473" s="2" t="s">
        <v>1287</v>
      </c>
      <c r="D473" s="2" t="s">
        <v>1288</v>
      </c>
      <c r="E473" s="2" t="s">
        <v>964</v>
      </c>
      <c r="F473" s="2" t="n">
        <v>5000</v>
      </c>
      <c r="G473" s="2" t="n">
        <v>8602</v>
      </c>
      <c r="H473" s="2" t="n">
        <v>0</v>
      </c>
      <c r="J473" s="1"/>
      <c r="K473" s="1"/>
      <c r="L473" s="1"/>
      <c r="M473" s="1"/>
      <c r="N473" s="1"/>
      <c r="O473" s="1"/>
      <c r="W473" s="2" t="str">
        <f aca="false">IF(AND(C473=Agent!$A$1,D473=Agent!$D$1),ROW(),"")</f>
        <v/>
      </c>
      <c r="X473" s="2" t="str">
        <f aca="false">IF(C473=Agent!$A$1,ROW(),"")</f>
        <v/>
      </c>
      <c r="Z473" s="8" t="str">
        <f aca="true">IF(AND(INDIRECT("F2!I"&amp;MATCH(Sites!$J$1,F2!H$1:H$15,0),1)=E473,Sites!$J$2=A473),ROW(),"")</f>
        <v/>
      </c>
    </row>
    <row r="474" customFormat="false" ht="13.8" hidden="false" customHeight="false" outlineLevel="0" collapsed="false">
      <c r="A474" s="7" t="n">
        <v>43831</v>
      </c>
      <c r="B474" s="2" t="s">
        <v>1289</v>
      </c>
      <c r="C474" s="2" t="s">
        <v>1290</v>
      </c>
      <c r="D474" s="2" t="s">
        <v>1291</v>
      </c>
      <c r="E474" s="2" t="s">
        <v>964</v>
      </c>
      <c r="F474" s="2" t="n">
        <v>20000</v>
      </c>
      <c r="G474" s="2" t="n">
        <v>0</v>
      </c>
      <c r="H474" s="2" t="n">
        <v>2000</v>
      </c>
      <c r="J474" s="1"/>
      <c r="K474" s="1"/>
      <c r="L474" s="1"/>
      <c r="M474" s="1"/>
      <c r="N474" s="1"/>
      <c r="O474" s="1"/>
      <c r="W474" s="2" t="str">
        <f aca="false">IF(AND(C474=Agent!$A$1,D474=Agent!$D$1),ROW(),"")</f>
        <v/>
      </c>
      <c r="X474" s="2" t="str">
        <f aca="false">IF(C474=Agent!$A$1,ROW(),"")</f>
        <v/>
      </c>
      <c r="Z474" s="8" t="str">
        <f aca="true">IF(AND(INDIRECT("F2!I"&amp;MATCH(Sites!$J$1,F2!H$1:H$15,0),1)=E474,Sites!$J$2=A474),ROW(),"")</f>
        <v/>
      </c>
    </row>
    <row r="475" customFormat="false" ht="13.8" hidden="false" customHeight="false" outlineLevel="0" collapsed="false">
      <c r="A475" s="7" t="n">
        <v>43831</v>
      </c>
      <c r="B475" s="2" t="s">
        <v>1292</v>
      </c>
      <c r="C475" s="2" t="s">
        <v>1293</v>
      </c>
      <c r="D475" s="2" t="s">
        <v>1294</v>
      </c>
      <c r="E475" s="2" t="s">
        <v>964</v>
      </c>
      <c r="F475" s="2" t="n">
        <v>15000</v>
      </c>
      <c r="G475" s="2" t="n">
        <v>10000</v>
      </c>
      <c r="H475" s="2" t="n">
        <v>0</v>
      </c>
      <c r="J475" s="1"/>
      <c r="K475" s="1"/>
      <c r="L475" s="1"/>
      <c r="M475" s="1"/>
      <c r="N475" s="1"/>
      <c r="O475" s="1"/>
      <c r="W475" s="2" t="str">
        <f aca="false">IF(AND(C475=Agent!$A$1,D475=Agent!$D$1),ROW(),"")</f>
        <v/>
      </c>
      <c r="X475" s="2" t="str">
        <f aca="false">IF(C475=Agent!$A$1,ROW(),"")</f>
        <v/>
      </c>
      <c r="Z475" s="8" t="str">
        <f aca="true">IF(AND(INDIRECT("F2!I"&amp;MATCH(Sites!$J$1,F2!H$1:H$15,0),1)=E475,Sites!$J$2=A475),ROW(),"")</f>
        <v/>
      </c>
    </row>
    <row r="476" customFormat="false" ht="13.8" hidden="false" customHeight="false" outlineLevel="0" collapsed="false">
      <c r="A476" s="7" t="n">
        <v>43831</v>
      </c>
      <c r="B476" s="2" t="s">
        <v>1295</v>
      </c>
      <c r="C476" s="2" t="s">
        <v>1296</v>
      </c>
      <c r="D476" s="2" t="s">
        <v>727</v>
      </c>
      <c r="E476" s="2" t="s">
        <v>964</v>
      </c>
      <c r="F476" s="2" t="n">
        <v>0</v>
      </c>
      <c r="G476" s="2" t="n">
        <v>8841</v>
      </c>
      <c r="H476" s="2" t="n">
        <v>0</v>
      </c>
      <c r="J476" s="1"/>
      <c r="K476" s="1"/>
      <c r="L476" s="1"/>
      <c r="M476" s="1"/>
      <c r="N476" s="1"/>
      <c r="O476" s="1"/>
      <c r="W476" s="2" t="str">
        <f aca="false">IF(AND(C476=Agent!$A$1,D476=Agent!$D$1),ROW(),"")</f>
        <v/>
      </c>
      <c r="X476" s="2" t="str">
        <f aca="false">IF(C476=Agent!$A$1,ROW(),"")</f>
        <v/>
      </c>
      <c r="Z476" s="8" t="str">
        <f aca="true">IF(AND(INDIRECT("F2!I"&amp;MATCH(Sites!$J$1,F2!H$1:H$15,0),1)=E476,Sites!$J$2=A476),ROW(),"")</f>
        <v/>
      </c>
    </row>
    <row r="477" customFormat="false" ht="13.8" hidden="false" customHeight="false" outlineLevel="0" collapsed="false">
      <c r="A477" s="7" t="n">
        <v>43831</v>
      </c>
      <c r="B477" s="2" t="s">
        <v>1297</v>
      </c>
      <c r="C477" s="2" t="s">
        <v>1298</v>
      </c>
      <c r="D477" s="2" t="s">
        <v>336</v>
      </c>
      <c r="E477" s="2" t="s">
        <v>964</v>
      </c>
      <c r="F477" s="2" t="n">
        <v>10000</v>
      </c>
      <c r="G477" s="2" t="n">
        <v>0</v>
      </c>
      <c r="H477" s="2" t="n">
        <v>2000</v>
      </c>
      <c r="J477" s="1"/>
      <c r="K477" s="1"/>
      <c r="L477" s="1"/>
      <c r="M477" s="1"/>
      <c r="N477" s="1"/>
      <c r="O477" s="1"/>
      <c r="W477" s="2" t="str">
        <f aca="false">IF(AND(C477=Agent!$A$1,D477=Agent!$D$1),ROW(),"")</f>
        <v/>
      </c>
      <c r="X477" s="2" t="str">
        <f aca="false">IF(C477=Agent!$A$1,ROW(),"")</f>
        <v/>
      </c>
      <c r="Z477" s="8" t="str">
        <f aca="true">IF(AND(INDIRECT("F2!I"&amp;MATCH(Sites!$J$1,F2!H$1:H$15,0),1)=E477,Sites!$J$2=A477),ROW(),"")</f>
        <v/>
      </c>
    </row>
    <row r="478" customFormat="false" ht="13.8" hidden="false" customHeight="false" outlineLevel="0" collapsed="false">
      <c r="A478" s="7" t="n">
        <v>43831</v>
      </c>
      <c r="B478" s="2" t="s">
        <v>1299</v>
      </c>
      <c r="C478" s="2" t="s">
        <v>1300</v>
      </c>
      <c r="D478" s="2" t="s">
        <v>1301</v>
      </c>
      <c r="E478" s="2" t="s">
        <v>964</v>
      </c>
      <c r="F478" s="2" t="n">
        <v>10000</v>
      </c>
      <c r="G478" s="2" t="n">
        <v>21060</v>
      </c>
      <c r="H478" s="2" t="n">
        <v>0</v>
      </c>
      <c r="J478" s="1"/>
      <c r="K478" s="1"/>
      <c r="L478" s="1"/>
      <c r="M478" s="1"/>
      <c r="N478" s="1"/>
      <c r="O478" s="1"/>
      <c r="W478" s="2" t="str">
        <f aca="false">IF(AND(C478=Agent!$A$1,D478=Agent!$D$1),ROW(),"")</f>
        <v/>
      </c>
      <c r="X478" s="2" t="str">
        <f aca="false">IF(C478=Agent!$A$1,ROW(),"")</f>
        <v/>
      </c>
      <c r="Z478" s="8" t="str">
        <f aca="true">IF(AND(INDIRECT("F2!I"&amp;MATCH(Sites!$J$1,F2!H$1:H$15,0),1)=E478,Sites!$J$2=A478),ROW(),"")</f>
        <v/>
      </c>
    </row>
    <row r="479" customFormat="false" ht="13.8" hidden="false" customHeight="false" outlineLevel="0" collapsed="false">
      <c r="A479" s="7" t="n">
        <v>43831</v>
      </c>
      <c r="B479" s="2" t="s">
        <v>1302</v>
      </c>
      <c r="C479" s="2" t="s">
        <v>1303</v>
      </c>
      <c r="D479" s="2" t="s">
        <v>65</v>
      </c>
      <c r="E479" s="2" t="s">
        <v>964</v>
      </c>
      <c r="F479" s="2" t="n">
        <v>0</v>
      </c>
      <c r="G479" s="2" t="n">
        <v>7550</v>
      </c>
      <c r="H479" s="2" t="n">
        <v>2000</v>
      </c>
      <c r="J479" s="1"/>
      <c r="K479" s="1"/>
      <c r="L479" s="1"/>
      <c r="M479" s="1"/>
      <c r="N479" s="1"/>
      <c r="O479" s="1"/>
      <c r="W479" s="2" t="str">
        <f aca="false">IF(AND(C479=Agent!$A$1,D479=Agent!$D$1),ROW(),"")</f>
        <v/>
      </c>
      <c r="X479" s="2" t="str">
        <f aca="false">IF(C479=Agent!$A$1,ROW(),"")</f>
        <v/>
      </c>
      <c r="Z479" s="8" t="str">
        <f aca="true">IF(AND(INDIRECT("F2!I"&amp;MATCH(Sites!$J$1,F2!H$1:H$15,0),1)=E479,Sites!$J$2=A479),ROW(),"")</f>
        <v/>
      </c>
    </row>
    <row r="480" customFormat="false" ht="13.8" hidden="false" customHeight="false" outlineLevel="0" collapsed="false">
      <c r="A480" s="7" t="n">
        <v>43831</v>
      </c>
      <c r="B480" s="2" t="s">
        <v>1304</v>
      </c>
      <c r="C480" s="2" t="s">
        <v>1198</v>
      </c>
      <c r="D480" s="2" t="s">
        <v>466</v>
      </c>
      <c r="E480" s="2" t="s">
        <v>964</v>
      </c>
      <c r="F480" s="2" t="n">
        <v>20000</v>
      </c>
      <c r="G480" s="2" t="n">
        <v>0</v>
      </c>
      <c r="H480" s="2" t="n">
        <v>0</v>
      </c>
      <c r="J480" s="1"/>
      <c r="K480" s="1"/>
      <c r="L480" s="1"/>
      <c r="M480" s="1"/>
      <c r="N480" s="1"/>
      <c r="O480" s="1"/>
      <c r="W480" s="2" t="str">
        <f aca="false">IF(AND(C480=Agent!$A$1,D480=Agent!$D$1),ROW(),"")</f>
        <v/>
      </c>
      <c r="X480" s="2" t="str">
        <f aca="false">IF(C480=Agent!$A$1,ROW(),"")</f>
        <v/>
      </c>
      <c r="Z480" s="8" t="str">
        <f aca="true">IF(AND(INDIRECT("F2!I"&amp;MATCH(Sites!$J$1,F2!H$1:H$15,0),1)=E480,Sites!$J$2=A480),ROW(),"")</f>
        <v/>
      </c>
    </row>
    <row r="481" customFormat="false" ht="13.8" hidden="false" customHeight="false" outlineLevel="0" collapsed="false">
      <c r="A481" s="7" t="n">
        <v>43831</v>
      </c>
      <c r="B481" s="2" t="s">
        <v>1305</v>
      </c>
      <c r="C481" s="2" t="s">
        <v>1306</v>
      </c>
      <c r="D481" s="2" t="s">
        <v>973</v>
      </c>
      <c r="E481" s="2" t="s">
        <v>964</v>
      </c>
      <c r="F481" s="2" t="n">
        <v>10000</v>
      </c>
      <c r="G481" s="2" t="n">
        <v>0</v>
      </c>
      <c r="H481" s="2" t="n">
        <v>2000</v>
      </c>
      <c r="J481" s="1"/>
      <c r="K481" s="1"/>
      <c r="L481" s="1"/>
      <c r="M481" s="1"/>
      <c r="N481" s="1"/>
      <c r="O481" s="1"/>
      <c r="W481" s="2" t="str">
        <f aca="false">IF(AND(C481=Agent!$A$1,D481=Agent!$D$1),ROW(),"")</f>
        <v/>
      </c>
      <c r="X481" s="2" t="str">
        <f aca="false">IF(C481=Agent!$A$1,ROW(),"")</f>
        <v/>
      </c>
      <c r="Z481" s="8" t="str">
        <f aca="true">IF(AND(INDIRECT("F2!I"&amp;MATCH(Sites!$J$1,F2!H$1:H$15,0),1)=E481,Sites!$J$2=A481),ROW(),"")</f>
        <v/>
      </c>
    </row>
    <row r="482" customFormat="false" ht="13.8" hidden="false" customHeight="false" outlineLevel="0" collapsed="false">
      <c r="A482" s="7" t="n">
        <v>43831</v>
      </c>
      <c r="B482" s="2" t="s">
        <v>1307</v>
      </c>
      <c r="C482" s="2" t="s">
        <v>1308</v>
      </c>
      <c r="D482" s="2" t="s">
        <v>1074</v>
      </c>
      <c r="E482" s="2" t="s">
        <v>964</v>
      </c>
      <c r="F482" s="2" t="n">
        <v>0</v>
      </c>
      <c r="G482" s="2" t="n">
        <v>0</v>
      </c>
      <c r="H482" s="2" t="n">
        <v>2000</v>
      </c>
      <c r="J482" s="1"/>
      <c r="K482" s="1"/>
      <c r="L482" s="1"/>
      <c r="M482" s="1"/>
      <c r="N482" s="1"/>
      <c r="O482" s="1"/>
      <c r="W482" s="2" t="str">
        <f aca="false">IF(AND(C482=Agent!$A$1,D482=Agent!$D$1),ROW(),"")</f>
        <v/>
      </c>
      <c r="X482" s="2" t="str">
        <f aca="false">IF(C482=Agent!$A$1,ROW(),"")</f>
        <v/>
      </c>
      <c r="Z482" s="8" t="str">
        <f aca="true">IF(AND(INDIRECT("F2!I"&amp;MATCH(Sites!$J$1,F2!H$1:H$15,0),1)=E482,Sites!$J$2=A482),ROW(),"")</f>
        <v/>
      </c>
    </row>
    <row r="483" customFormat="false" ht="13.8" hidden="false" customHeight="false" outlineLevel="0" collapsed="false">
      <c r="A483" s="7" t="n">
        <v>43831</v>
      </c>
      <c r="B483" s="2" t="s">
        <v>1309</v>
      </c>
      <c r="C483" s="2" t="s">
        <v>1310</v>
      </c>
      <c r="D483" s="2" t="s">
        <v>1311</v>
      </c>
      <c r="E483" s="2" t="s">
        <v>964</v>
      </c>
      <c r="F483" s="2" t="n">
        <v>10000</v>
      </c>
      <c r="G483" s="2" t="n">
        <v>10000</v>
      </c>
      <c r="H483" s="2" t="n">
        <v>0</v>
      </c>
      <c r="J483" s="1"/>
      <c r="K483" s="1"/>
      <c r="L483" s="1"/>
      <c r="M483" s="1"/>
      <c r="N483" s="1"/>
      <c r="O483" s="1"/>
      <c r="W483" s="2" t="str">
        <f aca="false">IF(AND(C483=Agent!$A$1,D483=Agent!$D$1),ROW(),"")</f>
        <v/>
      </c>
      <c r="X483" s="2" t="str">
        <f aca="false">IF(C483=Agent!$A$1,ROW(),"")</f>
        <v/>
      </c>
      <c r="Z483" s="8" t="str">
        <f aca="true">IF(AND(INDIRECT("F2!I"&amp;MATCH(Sites!$J$1,F2!H$1:H$15,0),1)=E483,Sites!$J$2=A483),ROW(),"")</f>
        <v/>
      </c>
    </row>
    <row r="484" customFormat="false" ht="13.8" hidden="false" customHeight="false" outlineLevel="0" collapsed="false">
      <c r="A484" s="7" t="n">
        <v>43831</v>
      </c>
      <c r="B484" s="2" t="s">
        <v>1312</v>
      </c>
      <c r="C484" s="2" t="s">
        <v>1313</v>
      </c>
      <c r="D484" s="2" t="s">
        <v>1314</v>
      </c>
      <c r="E484" s="2" t="s">
        <v>964</v>
      </c>
      <c r="F484" s="2" t="n">
        <v>5000</v>
      </c>
      <c r="G484" s="2" t="n">
        <v>15641</v>
      </c>
      <c r="H484" s="2" t="n">
        <v>2000</v>
      </c>
      <c r="J484" s="1"/>
      <c r="K484" s="1"/>
      <c r="L484" s="1"/>
      <c r="M484" s="1"/>
      <c r="N484" s="1"/>
      <c r="O484" s="1"/>
      <c r="W484" s="2" t="str">
        <f aca="false">IF(AND(C484=Agent!$A$1,D484=Agent!$D$1),ROW(),"")</f>
        <v/>
      </c>
      <c r="X484" s="2" t="str">
        <f aca="false">IF(C484=Agent!$A$1,ROW(),"")</f>
        <v/>
      </c>
      <c r="Z484" s="8" t="str">
        <f aca="true">IF(AND(INDIRECT("F2!I"&amp;MATCH(Sites!$J$1,F2!H$1:H$15,0),1)=E484,Sites!$J$2=A484),ROW(),"")</f>
        <v/>
      </c>
    </row>
    <row r="485" customFormat="false" ht="13.8" hidden="false" customHeight="false" outlineLevel="0" collapsed="false">
      <c r="A485" s="7" t="n">
        <v>43831</v>
      </c>
      <c r="B485" s="2" t="s">
        <v>1315</v>
      </c>
      <c r="C485" s="2" t="s">
        <v>1316</v>
      </c>
      <c r="D485" s="2" t="s">
        <v>1317</v>
      </c>
      <c r="E485" s="2" t="s">
        <v>964</v>
      </c>
      <c r="F485" s="2" t="n">
        <v>0</v>
      </c>
      <c r="G485" s="2" t="n">
        <v>0</v>
      </c>
      <c r="H485" s="2" t="n">
        <v>2000</v>
      </c>
      <c r="J485" s="1"/>
      <c r="K485" s="1"/>
      <c r="L485" s="1"/>
      <c r="M485" s="1"/>
      <c r="N485" s="1"/>
      <c r="O485" s="1"/>
      <c r="W485" s="2" t="str">
        <f aca="false">IF(AND(C485=Agent!$A$1,D485=Agent!$D$1),ROW(),"")</f>
        <v/>
      </c>
      <c r="X485" s="2" t="str">
        <f aca="false">IF(C485=Agent!$A$1,ROW(),"")</f>
        <v/>
      </c>
      <c r="Z485" s="8" t="str">
        <f aca="true">IF(AND(INDIRECT("F2!I"&amp;MATCH(Sites!$J$1,F2!H$1:H$15,0),1)=E485,Sites!$J$2=A485),ROW(),"")</f>
        <v/>
      </c>
    </row>
    <row r="486" customFormat="false" ht="13.8" hidden="false" customHeight="false" outlineLevel="0" collapsed="false">
      <c r="A486" s="7" t="n">
        <v>43831</v>
      </c>
      <c r="B486" s="2" t="s">
        <v>1318</v>
      </c>
      <c r="C486" s="2" t="s">
        <v>1319</v>
      </c>
      <c r="D486" s="2" t="s">
        <v>1320</v>
      </c>
      <c r="E486" s="2" t="s">
        <v>964</v>
      </c>
      <c r="F486" s="2" t="n">
        <v>0</v>
      </c>
      <c r="G486" s="2" t="n">
        <v>0</v>
      </c>
      <c r="H486" s="2" t="n">
        <v>2000</v>
      </c>
      <c r="J486" s="1"/>
      <c r="K486" s="1"/>
      <c r="L486" s="1"/>
      <c r="M486" s="1"/>
      <c r="N486" s="1"/>
      <c r="O486" s="1"/>
      <c r="W486" s="2" t="str">
        <f aca="false">IF(AND(C486=Agent!$A$1,D486=Agent!$D$1),ROW(),"")</f>
        <v/>
      </c>
      <c r="X486" s="2" t="str">
        <f aca="false">IF(C486=Agent!$A$1,ROW(),"")</f>
        <v/>
      </c>
      <c r="Z486" s="8" t="str">
        <f aca="true">IF(AND(INDIRECT("F2!I"&amp;MATCH(Sites!$J$1,F2!H$1:H$15,0),1)=E486,Sites!$J$2=A486),ROW(),"")</f>
        <v/>
      </c>
    </row>
    <row r="487" customFormat="false" ht="13.8" hidden="false" customHeight="false" outlineLevel="0" collapsed="false">
      <c r="A487" s="7" t="n">
        <v>43831</v>
      </c>
      <c r="B487" s="2" t="s">
        <v>1321</v>
      </c>
      <c r="C487" s="2" t="s">
        <v>1322</v>
      </c>
      <c r="D487" s="2" t="s">
        <v>1323</v>
      </c>
      <c r="E487" s="2" t="s">
        <v>964</v>
      </c>
      <c r="F487" s="2" t="n">
        <v>10000</v>
      </c>
      <c r="G487" s="2" t="n">
        <v>4325</v>
      </c>
      <c r="H487" s="2" t="n">
        <v>2000</v>
      </c>
      <c r="J487" s="1"/>
      <c r="K487" s="1"/>
      <c r="L487" s="1"/>
      <c r="M487" s="1"/>
      <c r="N487" s="1"/>
      <c r="O487" s="1"/>
      <c r="W487" s="2" t="str">
        <f aca="false">IF(AND(C487=Agent!$A$1,D487=Agent!$D$1),ROW(),"")</f>
        <v/>
      </c>
      <c r="X487" s="2" t="str">
        <f aca="false">IF(C487=Agent!$A$1,ROW(),"")</f>
        <v/>
      </c>
      <c r="Z487" s="8" t="str">
        <f aca="true">IF(AND(INDIRECT("F2!I"&amp;MATCH(Sites!$J$1,F2!H$1:H$15,0),1)=E487,Sites!$J$2=A487),ROW(),"")</f>
        <v/>
      </c>
    </row>
    <row r="488" customFormat="false" ht="13.8" hidden="false" customHeight="false" outlineLevel="0" collapsed="false">
      <c r="A488" s="7" t="n">
        <v>43831</v>
      </c>
      <c r="B488" s="2" t="s">
        <v>1324</v>
      </c>
      <c r="C488" s="2" t="s">
        <v>1325</v>
      </c>
      <c r="D488" s="2" t="s">
        <v>417</v>
      </c>
      <c r="E488" s="2" t="s">
        <v>964</v>
      </c>
      <c r="F488" s="2" t="n">
        <v>5000</v>
      </c>
      <c r="G488" s="2" t="n">
        <v>0</v>
      </c>
      <c r="H488" s="2" t="n">
        <v>0</v>
      </c>
      <c r="J488" s="1"/>
      <c r="K488" s="1"/>
      <c r="L488" s="1"/>
      <c r="M488" s="1"/>
      <c r="N488" s="1"/>
      <c r="O488" s="1"/>
      <c r="W488" s="2" t="str">
        <f aca="false">IF(AND(C488=Agent!$A$1,D488=Agent!$D$1),ROW(),"")</f>
        <v/>
      </c>
      <c r="X488" s="2" t="str">
        <f aca="false">IF(C488=Agent!$A$1,ROW(),"")</f>
        <v/>
      </c>
      <c r="Z488" s="8" t="str">
        <f aca="true">IF(AND(INDIRECT("F2!I"&amp;MATCH(Sites!$J$1,F2!H$1:H$15,0),1)=E488,Sites!$J$2=A488),ROW(),"")</f>
        <v/>
      </c>
    </row>
    <row r="489" customFormat="false" ht="13.8" hidden="false" customHeight="false" outlineLevel="0" collapsed="false">
      <c r="A489" s="7" t="n">
        <v>43831</v>
      </c>
      <c r="B489" s="2" t="s">
        <v>1326</v>
      </c>
      <c r="C489" s="2" t="s">
        <v>1327</v>
      </c>
      <c r="D489" s="2" t="s">
        <v>1328</v>
      </c>
      <c r="E489" s="2" t="s">
        <v>964</v>
      </c>
      <c r="F489" s="2" t="n">
        <v>0</v>
      </c>
      <c r="G489" s="2" t="n">
        <v>13680</v>
      </c>
      <c r="H489" s="2" t="n">
        <v>0</v>
      </c>
      <c r="J489" s="1"/>
      <c r="K489" s="1"/>
      <c r="L489" s="1"/>
      <c r="M489" s="1"/>
      <c r="N489" s="1"/>
      <c r="O489" s="1"/>
      <c r="W489" s="2" t="str">
        <f aca="false">IF(AND(C489=Agent!$A$1,D489=Agent!$D$1),ROW(),"")</f>
        <v/>
      </c>
      <c r="X489" s="2" t="str">
        <f aca="false">IF(C489=Agent!$A$1,ROW(),"")</f>
        <v/>
      </c>
      <c r="Z489" s="8" t="str">
        <f aca="true">IF(AND(INDIRECT("F2!I"&amp;MATCH(Sites!$J$1,F2!H$1:H$15,0),1)=E489,Sites!$J$2=A489),ROW(),"")</f>
        <v/>
      </c>
    </row>
    <row r="490" customFormat="false" ht="13.8" hidden="false" customHeight="false" outlineLevel="0" collapsed="false">
      <c r="A490" s="7" t="n">
        <v>43831</v>
      </c>
      <c r="B490" s="2" t="s">
        <v>1329</v>
      </c>
      <c r="C490" s="2" t="s">
        <v>1330</v>
      </c>
      <c r="D490" s="2" t="s">
        <v>202</v>
      </c>
      <c r="E490" s="2" t="s">
        <v>964</v>
      </c>
      <c r="F490" s="2" t="n">
        <v>0</v>
      </c>
      <c r="G490" s="2" t="n">
        <v>15000</v>
      </c>
      <c r="H490" s="2" t="n">
        <v>0</v>
      </c>
      <c r="J490" s="1"/>
      <c r="K490" s="1"/>
      <c r="L490" s="1"/>
      <c r="M490" s="1"/>
      <c r="N490" s="1"/>
      <c r="O490" s="1"/>
      <c r="W490" s="2" t="str">
        <f aca="false">IF(AND(C490=Agent!$A$1,D490=Agent!$D$1),ROW(),"")</f>
        <v/>
      </c>
      <c r="X490" s="2" t="str">
        <f aca="false">IF(C490=Agent!$A$1,ROW(),"")</f>
        <v/>
      </c>
      <c r="Z490" s="8" t="str">
        <f aca="true">IF(AND(INDIRECT("F2!I"&amp;MATCH(Sites!$J$1,F2!H$1:H$15,0),1)=E490,Sites!$J$2=A490),ROW(),"")</f>
        <v/>
      </c>
    </row>
    <row r="491" customFormat="false" ht="13.8" hidden="false" customHeight="false" outlineLevel="0" collapsed="false">
      <c r="A491" s="7" t="n">
        <v>43831</v>
      </c>
      <c r="B491" s="2" t="s">
        <v>1331</v>
      </c>
      <c r="C491" s="2" t="s">
        <v>1332</v>
      </c>
      <c r="D491" s="2" t="s">
        <v>21</v>
      </c>
      <c r="E491" s="2" t="s">
        <v>964</v>
      </c>
      <c r="F491" s="2" t="n">
        <v>5000</v>
      </c>
      <c r="G491" s="2" t="n">
        <v>0</v>
      </c>
      <c r="H491" s="2" t="n">
        <v>2000</v>
      </c>
      <c r="J491" s="1"/>
      <c r="K491" s="1"/>
      <c r="L491" s="1"/>
      <c r="M491" s="1"/>
      <c r="N491" s="1"/>
      <c r="O491" s="1"/>
      <c r="W491" s="2" t="str">
        <f aca="false">IF(AND(C491=Agent!$A$1,D491=Agent!$D$1),ROW(),"")</f>
        <v/>
      </c>
      <c r="X491" s="2" t="str">
        <f aca="false">IF(C491=Agent!$A$1,ROW(),"")</f>
        <v/>
      </c>
      <c r="Z491" s="8" t="str">
        <f aca="true">IF(AND(INDIRECT("F2!I"&amp;MATCH(Sites!$J$1,F2!H$1:H$15,0),1)=E491,Sites!$J$2=A491),ROW(),"")</f>
        <v/>
      </c>
    </row>
    <row r="492" customFormat="false" ht="13.8" hidden="false" customHeight="false" outlineLevel="0" collapsed="false">
      <c r="A492" s="7" t="n">
        <v>43831</v>
      </c>
      <c r="B492" s="2" t="s">
        <v>1333</v>
      </c>
      <c r="C492" s="2" t="s">
        <v>1334</v>
      </c>
      <c r="D492" s="2" t="s">
        <v>1074</v>
      </c>
      <c r="E492" s="2" t="s">
        <v>964</v>
      </c>
      <c r="F492" s="2" t="n">
        <v>0</v>
      </c>
      <c r="G492" s="2" t="n">
        <v>12648</v>
      </c>
      <c r="H492" s="2" t="n">
        <v>0</v>
      </c>
      <c r="J492" s="1"/>
      <c r="K492" s="1"/>
      <c r="L492" s="1"/>
      <c r="M492" s="1"/>
      <c r="N492" s="1"/>
      <c r="O492" s="1"/>
      <c r="W492" s="2" t="str">
        <f aca="false">IF(AND(C492=Agent!$A$1,D492=Agent!$D$1),ROW(),"")</f>
        <v/>
      </c>
      <c r="X492" s="2" t="str">
        <f aca="false">IF(C492=Agent!$A$1,ROW(),"")</f>
        <v/>
      </c>
      <c r="Z492" s="8" t="str">
        <f aca="true">IF(AND(INDIRECT("F2!I"&amp;MATCH(Sites!$J$1,F2!H$1:H$15,0),1)=E492,Sites!$J$2=A492),ROW(),"")</f>
        <v/>
      </c>
    </row>
    <row r="493" customFormat="false" ht="13.8" hidden="false" customHeight="false" outlineLevel="0" collapsed="false">
      <c r="A493" s="7" t="n">
        <v>43831</v>
      </c>
      <c r="B493" s="2" t="s">
        <v>1335</v>
      </c>
      <c r="C493" s="2" t="s">
        <v>1336</v>
      </c>
      <c r="D493" s="2" t="s">
        <v>660</v>
      </c>
      <c r="E493" s="2" t="s">
        <v>964</v>
      </c>
      <c r="F493" s="2" t="n">
        <v>0</v>
      </c>
      <c r="G493" s="2" t="n">
        <v>0</v>
      </c>
      <c r="H493" s="2" t="n">
        <v>2000</v>
      </c>
      <c r="J493" s="1"/>
      <c r="K493" s="1"/>
      <c r="L493" s="1"/>
      <c r="M493" s="1"/>
      <c r="N493" s="1"/>
      <c r="O493" s="1"/>
      <c r="W493" s="2" t="str">
        <f aca="false">IF(AND(C493=Agent!$A$1,D493=Agent!$D$1),ROW(),"")</f>
        <v/>
      </c>
      <c r="X493" s="2" t="str">
        <f aca="false">IF(C493=Agent!$A$1,ROW(),"")</f>
        <v/>
      </c>
      <c r="Z493" s="8" t="str">
        <f aca="true">IF(AND(INDIRECT("F2!I"&amp;MATCH(Sites!$J$1,F2!H$1:H$15,0),1)=E493,Sites!$J$2=A493),ROW(),"")</f>
        <v/>
      </c>
    </row>
    <row r="494" customFormat="false" ht="13.8" hidden="false" customHeight="false" outlineLevel="0" collapsed="false">
      <c r="A494" s="7" t="n">
        <v>43831</v>
      </c>
      <c r="B494" s="2" t="s">
        <v>1337</v>
      </c>
      <c r="C494" s="2" t="s">
        <v>1338</v>
      </c>
      <c r="D494" s="2" t="s">
        <v>1339</v>
      </c>
      <c r="E494" s="2" t="s">
        <v>964</v>
      </c>
      <c r="F494" s="2" t="n">
        <v>5000</v>
      </c>
      <c r="G494" s="2" t="n">
        <v>31530</v>
      </c>
      <c r="H494" s="2" t="n">
        <v>0</v>
      </c>
      <c r="J494" s="1"/>
      <c r="K494" s="1"/>
      <c r="L494" s="1"/>
      <c r="M494" s="1"/>
      <c r="N494" s="1"/>
      <c r="O494" s="1"/>
      <c r="W494" s="2" t="str">
        <f aca="false">IF(AND(C494=Agent!$A$1,D494=Agent!$D$1),ROW(),"")</f>
        <v/>
      </c>
      <c r="X494" s="2" t="str">
        <f aca="false">IF(C494=Agent!$A$1,ROW(),"")</f>
        <v/>
      </c>
      <c r="Z494" s="8" t="str">
        <f aca="true">IF(AND(INDIRECT("F2!I"&amp;MATCH(Sites!$J$1,F2!H$1:H$15,0),1)=E494,Sites!$J$2=A494),ROW(),"")</f>
        <v/>
      </c>
    </row>
    <row r="495" customFormat="false" ht="13.8" hidden="false" customHeight="false" outlineLevel="0" collapsed="false">
      <c r="A495" s="7" t="n">
        <v>43831</v>
      </c>
      <c r="B495" s="2" t="s">
        <v>1340</v>
      </c>
      <c r="C495" s="2" t="s">
        <v>1341</v>
      </c>
      <c r="D495" s="2" t="s">
        <v>21</v>
      </c>
      <c r="E495" s="2" t="s">
        <v>964</v>
      </c>
      <c r="F495" s="2" t="n">
        <v>10000</v>
      </c>
      <c r="G495" s="2" t="n">
        <v>0</v>
      </c>
      <c r="H495" s="2" t="n">
        <v>2000</v>
      </c>
      <c r="J495" s="1"/>
      <c r="K495" s="1"/>
      <c r="L495" s="1"/>
      <c r="M495" s="1"/>
      <c r="N495" s="1"/>
      <c r="O495" s="1"/>
      <c r="W495" s="2" t="str">
        <f aca="false">IF(AND(C495=Agent!$A$1,D495=Agent!$D$1),ROW(),"")</f>
        <v/>
      </c>
      <c r="X495" s="2" t="str">
        <f aca="false">IF(C495=Agent!$A$1,ROW(),"")</f>
        <v/>
      </c>
      <c r="Z495" s="8" t="str">
        <f aca="true">IF(AND(INDIRECT("F2!I"&amp;MATCH(Sites!$J$1,F2!H$1:H$15,0),1)=E495,Sites!$J$2=A495),ROW(),"")</f>
        <v/>
      </c>
    </row>
    <row r="496" customFormat="false" ht="13.8" hidden="false" customHeight="false" outlineLevel="0" collapsed="false">
      <c r="A496" s="7" t="n">
        <v>43831</v>
      </c>
      <c r="B496" s="2" t="s">
        <v>1342</v>
      </c>
      <c r="C496" s="2" t="s">
        <v>1343</v>
      </c>
      <c r="D496" s="2" t="s">
        <v>282</v>
      </c>
      <c r="E496" s="2" t="s">
        <v>964</v>
      </c>
      <c r="F496" s="2" t="n">
        <v>0</v>
      </c>
      <c r="G496" s="2" t="n">
        <v>17512</v>
      </c>
      <c r="H496" s="2" t="n">
        <v>0</v>
      </c>
      <c r="J496" s="1"/>
      <c r="K496" s="1"/>
      <c r="L496" s="1"/>
      <c r="M496" s="1"/>
      <c r="N496" s="1"/>
      <c r="O496" s="1"/>
      <c r="W496" s="2" t="str">
        <f aca="false">IF(AND(C496=Agent!$A$1,D496=Agent!$D$1),ROW(),"")</f>
        <v/>
      </c>
      <c r="X496" s="2" t="str">
        <f aca="false">IF(C496=Agent!$A$1,ROW(),"")</f>
        <v/>
      </c>
      <c r="Z496" s="8" t="str">
        <f aca="true">IF(AND(INDIRECT("F2!I"&amp;MATCH(Sites!$J$1,F2!H$1:H$15,0),1)=E496,Sites!$J$2=A496),ROW(),"")</f>
        <v/>
      </c>
    </row>
    <row r="497" customFormat="false" ht="13.8" hidden="false" customHeight="false" outlineLevel="0" collapsed="false">
      <c r="A497" s="7" t="n">
        <v>43831</v>
      </c>
      <c r="B497" s="2" t="s">
        <v>1344</v>
      </c>
      <c r="C497" s="2" t="s">
        <v>898</v>
      </c>
      <c r="D497" s="2" t="s">
        <v>1345</v>
      </c>
      <c r="E497" s="2" t="s">
        <v>964</v>
      </c>
      <c r="F497" s="2" t="n">
        <v>0</v>
      </c>
      <c r="G497" s="2" t="n">
        <v>0</v>
      </c>
      <c r="H497" s="2" t="n">
        <v>2000</v>
      </c>
      <c r="J497" s="1"/>
      <c r="K497" s="1"/>
      <c r="L497" s="1"/>
      <c r="M497" s="1"/>
      <c r="N497" s="1"/>
      <c r="O497" s="1"/>
      <c r="W497" s="2" t="str">
        <f aca="false">IF(AND(C497=Agent!$A$1,D497=Agent!$D$1),ROW(),"")</f>
        <v/>
      </c>
      <c r="X497" s="2" t="str">
        <f aca="false">IF(C497=Agent!$A$1,ROW(),"")</f>
        <v/>
      </c>
      <c r="Z497" s="8" t="str">
        <f aca="true">IF(AND(INDIRECT("F2!I"&amp;MATCH(Sites!$J$1,F2!H$1:H$15,0),1)=E497,Sites!$J$2=A497),ROW(),"")</f>
        <v/>
      </c>
    </row>
    <row r="498" customFormat="false" ht="13.8" hidden="false" customHeight="false" outlineLevel="0" collapsed="false">
      <c r="A498" s="7" t="n">
        <v>43831</v>
      </c>
      <c r="B498" s="2" t="s">
        <v>1346</v>
      </c>
      <c r="C498" s="2" t="s">
        <v>1347</v>
      </c>
      <c r="D498" s="2" t="s">
        <v>336</v>
      </c>
      <c r="E498" s="2" t="s">
        <v>964</v>
      </c>
      <c r="F498" s="2" t="n">
        <v>10000</v>
      </c>
      <c r="G498" s="2" t="n">
        <v>15000</v>
      </c>
      <c r="H498" s="2" t="n">
        <v>2000</v>
      </c>
      <c r="J498" s="1"/>
      <c r="K498" s="1"/>
      <c r="L498" s="1"/>
      <c r="M498" s="1"/>
      <c r="N498" s="1"/>
      <c r="O498" s="1"/>
      <c r="W498" s="2" t="str">
        <f aca="false">IF(AND(C498=Agent!$A$1,D498=Agent!$D$1),ROW(),"")</f>
        <v/>
      </c>
      <c r="X498" s="2" t="str">
        <f aca="false">IF(C498=Agent!$A$1,ROW(),"")</f>
        <v/>
      </c>
      <c r="Z498" s="8" t="str">
        <f aca="true">IF(AND(INDIRECT("F2!I"&amp;MATCH(Sites!$J$1,F2!H$1:H$15,0),1)=E498,Sites!$J$2=A498),ROW(),"")</f>
        <v/>
      </c>
    </row>
    <row r="499" customFormat="false" ht="13.8" hidden="false" customHeight="false" outlineLevel="0" collapsed="false">
      <c r="A499" s="7" t="n">
        <v>43831</v>
      </c>
      <c r="B499" s="2" t="s">
        <v>1348</v>
      </c>
      <c r="C499" s="2" t="s">
        <v>1349</v>
      </c>
      <c r="D499" s="2" t="s">
        <v>1350</v>
      </c>
      <c r="E499" s="2" t="s">
        <v>964</v>
      </c>
      <c r="F499" s="2" t="n">
        <v>5000</v>
      </c>
      <c r="G499" s="2" t="n">
        <v>5300</v>
      </c>
      <c r="H499" s="2" t="n">
        <v>2000</v>
      </c>
      <c r="J499" s="1"/>
      <c r="K499" s="1"/>
      <c r="L499" s="1"/>
      <c r="M499" s="1"/>
      <c r="N499" s="1"/>
      <c r="O499" s="1"/>
      <c r="W499" s="2" t="str">
        <f aca="false">IF(AND(C499=Agent!$A$1,D499=Agent!$D$1),ROW(),"")</f>
        <v/>
      </c>
      <c r="X499" s="2" t="str">
        <f aca="false">IF(C499=Agent!$A$1,ROW(),"")</f>
        <v/>
      </c>
      <c r="Z499" s="8" t="str">
        <f aca="true">IF(AND(INDIRECT("F2!I"&amp;MATCH(Sites!$J$1,F2!H$1:H$15,0),1)=E499,Sites!$J$2=A499),ROW(),"")</f>
        <v/>
      </c>
    </row>
    <row r="500" customFormat="false" ht="13.8" hidden="false" customHeight="false" outlineLevel="0" collapsed="false">
      <c r="A500" s="7" t="n">
        <v>43831</v>
      </c>
      <c r="B500" s="2" t="s">
        <v>1351</v>
      </c>
      <c r="C500" s="2" t="s">
        <v>1352</v>
      </c>
      <c r="D500" s="2" t="s">
        <v>469</v>
      </c>
      <c r="E500" s="2" t="s">
        <v>964</v>
      </c>
      <c r="F500" s="2" t="n">
        <v>0</v>
      </c>
      <c r="G500" s="2" t="n">
        <v>0</v>
      </c>
      <c r="H500" s="2" t="n">
        <v>2000</v>
      </c>
      <c r="J500" s="1"/>
      <c r="K500" s="1"/>
      <c r="L500" s="1"/>
      <c r="M500" s="1"/>
      <c r="N500" s="1"/>
      <c r="O500" s="1"/>
      <c r="W500" s="2" t="str">
        <f aca="false">IF(AND(C500=Agent!$A$1,D500=Agent!$D$1),ROW(),"")</f>
        <v/>
      </c>
      <c r="X500" s="2" t="str">
        <f aca="false">IF(C500=Agent!$A$1,ROW(),"")</f>
        <v/>
      </c>
      <c r="Z500" s="8" t="str">
        <f aca="true">IF(AND(INDIRECT("F2!I"&amp;MATCH(Sites!$J$1,F2!H$1:H$15,0),1)=E500,Sites!$J$2=A500),ROW(),"")</f>
        <v/>
      </c>
    </row>
    <row r="501" customFormat="false" ht="13.8" hidden="false" customHeight="false" outlineLevel="0" collapsed="false">
      <c r="A501" s="7" t="n">
        <v>43831</v>
      </c>
      <c r="B501" s="2" t="s">
        <v>1353</v>
      </c>
      <c r="C501" s="2" t="s">
        <v>1354</v>
      </c>
      <c r="D501" s="2" t="s">
        <v>1355</v>
      </c>
      <c r="E501" s="2" t="s">
        <v>964</v>
      </c>
      <c r="F501" s="2" t="n">
        <v>5000</v>
      </c>
      <c r="G501" s="2" t="n">
        <v>14029</v>
      </c>
      <c r="H501" s="2" t="n">
        <v>2000</v>
      </c>
      <c r="J501" s="1"/>
      <c r="K501" s="1"/>
      <c r="L501" s="1"/>
      <c r="M501" s="1"/>
      <c r="N501" s="1"/>
      <c r="O501" s="1"/>
      <c r="W501" s="2" t="str">
        <f aca="false">IF(AND(C501=Agent!$A$1,D501=Agent!$D$1),ROW(),"")</f>
        <v/>
      </c>
      <c r="X501" s="2" t="str">
        <f aca="false">IF(C501=Agent!$A$1,ROW(),"")</f>
        <v/>
      </c>
      <c r="Z501" s="8" t="str">
        <f aca="true">IF(AND(INDIRECT("F2!I"&amp;MATCH(Sites!$J$1,F2!H$1:H$15,0),1)=E501,Sites!$J$2=A501),ROW(),"")</f>
        <v/>
      </c>
    </row>
    <row r="502" customFormat="false" ht="13.8" hidden="false" customHeight="false" outlineLevel="0" collapsed="false">
      <c r="A502" s="7" t="n">
        <v>43831</v>
      </c>
      <c r="B502" s="2" t="s">
        <v>1356</v>
      </c>
      <c r="C502" s="2" t="s">
        <v>1357</v>
      </c>
      <c r="D502" s="2" t="s">
        <v>1142</v>
      </c>
      <c r="E502" s="2" t="s">
        <v>964</v>
      </c>
      <c r="F502" s="2" t="n">
        <v>5000</v>
      </c>
      <c r="G502" s="2" t="n">
        <v>5000</v>
      </c>
      <c r="H502" s="2" t="n">
        <v>0</v>
      </c>
      <c r="J502" s="1"/>
      <c r="K502" s="1"/>
      <c r="L502" s="1"/>
      <c r="M502" s="1"/>
      <c r="N502" s="1"/>
      <c r="O502" s="1"/>
      <c r="W502" s="2" t="str">
        <f aca="false">IF(AND(C502=Agent!$A$1,D502=Agent!$D$1),ROW(),"")</f>
        <v/>
      </c>
      <c r="X502" s="2" t="str">
        <f aca="false">IF(C502=Agent!$A$1,ROW(),"")</f>
        <v/>
      </c>
      <c r="Z502" s="8" t="str">
        <f aca="true">IF(AND(INDIRECT("F2!I"&amp;MATCH(Sites!$J$1,F2!H$1:H$15,0),1)=E502,Sites!$J$2=A502),ROW(),"")</f>
        <v/>
      </c>
    </row>
    <row r="503" customFormat="false" ht="13.8" hidden="false" customHeight="false" outlineLevel="0" collapsed="false">
      <c r="A503" s="7" t="n">
        <v>43831</v>
      </c>
      <c r="B503" s="2" t="s">
        <v>1358</v>
      </c>
      <c r="C503" s="2" t="s">
        <v>1359</v>
      </c>
      <c r="D503" s="2" t="s">
        <v>1360</v>
      </c>
      <c r="E503" s="2" t="s">
        <v>964</v>
      </c>
      <c r="F503" s="2" t="n">
        <v>0</v>
      </c>
      <c r="G503" s="2" t="n">
        <v>0</v>
      </c>
      <c r="H503" s="2" t="n">
        <v>2000</v>
      </c>
      <c r="J503" s="1"/>
      <c r="K503" s="1"/>
      <c r="L503" s="1"/>
      <c r="M503" s="1"/>
      <c r="N503" s="1"/>
      <c r="O503" s="1"/>
      <c r="W503" s="2" t="str">
        <f aca="false">IF(AND(C503=Agent!$A$1,D503=Agent!$D$1),ROW(),"")</f>
        <v/>
      </c>
      <c r="X503" s="2" t="str">
        <f aca="false">IF(C503=Agent!$A$1,ROW(),"")</f>
        <v/>
      </c>
      <c r="Z503" s="8" t="str">
        <f aca="true">IF(AND(INDIRECT("F2!I"&amp;MATCH(Sites!$J$1,F2!H$1:H$15,0),1)=E503,Sites!$J$2=A503),ROW(),"")</f>
        <v/>
      </c>
    </row>
    <row r="504" customFormat="false" ht="13.8" hidden="false" customHeight="false" outlineLevel="0" collapsed="false">
      <c r="A504" s="7" t="n">
        <v>43831</v>
      </c>
      <c r="B504" s="2" t="s">
        <v>1361</v>
      </c>
      <c r="C504" s="2" t="s">
        <v>1362</v>
      </c>
      <c r="D504" s="2" t="s">
        <v>1363</v>
      </c>
      <c r="E504" s="2" t="s">
        <v>964</v>
      </c>
      <c r="F504" s="2" t="n">
        <v>10000</v>
      </c>
      <c r="G504" s="2" t="n">
        <v>36778</v>
      </c>
      <c r="H504" s="2" t="n">
        <v>2000</v>
      </c>
      <c r="J504" s="1"/>
      <c r="K504" s="1"/>
      <c r="L504" s="1"/>
      <c r="M504" s="1"/>
      <c r="N504" s="1"/>
      <c r="O504" s="1"/>
      <c r="W504" s="2" t="str">
        <f aca="false">IF(AND(C504=Agent!$A$1,D504=Agent!$D$1),ROW(),"")</f>
        <v/>
      </c>
      <c r="X504" s="2" t="str">
        <f aca="false">IF(C504=Agent!$A$1,ROW(),"")</f>
        <v/>
      </c>
      <c r="Z504" s="8" t="str">
        <f aca="true">IF(AND(INDIRECT("F2!I"&amp;MATCH(Sites!$J$1,F2!H$1:H$15,0),1)=E504,Sites!$J$2=A504),ROW(),"")</f>
        <v/>
      </c>
    </row>
    <row r="505" customFormat="false" ht="13.8" hidden="false" customHeight="false" outlineLevel="0" collapsed="false">
      <c r="A505" s="7" t="n">
        <v>43831</v>
      </c>
      <c r="B505" s="2" t="s">
        <v>1364</v>
      </c>
      <c r="C505" s="2" t="s">
        <v>1365</v>
      </c>
      <c r="D505" s="2" t="s">
        <v>1366</v>
      </c>
      <c r="E505" s="2" t="s">
        <v>964</v>
      </c>
      <c r="F505" s="2" t="n">
        <v>20000</v>
      </c>
      <c r="G505" s="2" t="n">
        <v>17525</v>
      </c>
      <c r="H505" s="2" t="n">
        <v>0</v>
      </c>
      <c r="J505" s="1"/>
      <c r="K505" s="1"/>
      <c r="L505" s="1"/>
      <c r="M505" s="1"/>
      <c r="N505" s="1"/>
      <c r="O505" s="1"/>
      <c r="W505" s="2" t="str">
        <f aca="false">IF(AND(C505=Agent!$A$1,D505=Agent!$D$1),ROW(),"")</f>
        <v/>
      </c>
      <c r="X505" s="2" t="str">
        <f aca="false">IF(C505=Agent!$A$1,ROW(),"")</f>
        <v/>
      </c>
      <c r="Z505" s="8" t="str">
        <f aca="true">IF(AND(INDIRECT("F2!I"&amp;MATCH(Sites!$J$1,F2!H$1:H$15,0),1)=E505,Sites!$J$2=A505),ROW(),"")</f>
        <v/>
      </c>
    </row>
    <row r="506" customFormat="false" ht="13.8" hidden="false" customHeight="false" outlineLevel="0" collapsed="false">
      <c r="A506" s="7" t="n">
        <v>43831</v>
      </c>
      <c r="B506" s="2" t="s">
        <v>1367</v>
      </c>
      <c r="C506" s="2" t="s">
        <v>1368</v>
      </c>
      <c r="D506" s="2" t="s">
        <v>1369</v>
      </c>
      <c r="E506" s="2" t="s">
        <v>964</v>
      </c>
      <c r="F506" s="2" t="n">
        <v>5000</v>
      </c>
      <c r="G506" s="2" t="n">
        <v>0</v>
      </c>
      <c r="H506" s="2" t="n">
        <v>0</v>
      </c>
      <c r="J506" s="1"/>
      <c r="K506" s="1"/>
      <c r="L506" s="1"/>
      <c r="M506" s="1"/>
      <c r="N506" s="1"/>
      <c r="O506" s="1"/>
      <c r="W506" s="2" t="str">
        <f aca="false">IF(AND(C506=Agent!$A$1,D506=Agent!$D$1),ROW(),"")</f>
        <v/>
      </c>
      <c r="X506" s="2" t="str">
        <f aca="false">IF(C506=Agent!$A$1,ROW(),"")</f>
        <v/>
      </c>
      <c r="Z506" s="8" t="str">
        <f aca="true">IF(AND(INDIRECT("F2!I"&amp;MATCH(Sites!$J$1,F2!H$1:H$15,0),1)=E506,Sites!$J$2=A506),ROW(),"")</f>
        <v/>
      </c>
    </row>
    <row r="507" customFormat="false" ht="13.8" hidden="false" customHeight="false" outlineLevel="0" collapsed="false">
      <c r="A507" s="7" t="n">
        <v>43831</v>
      </c>
      <c r="B507" s="2" t="s">
        <v>1370</v>
      </c>
      <c r="C507" s="2" t="s">
        <v>1371</v>
      </c>
      <c r="D507" s="2" t="s">
        <v>11</v>
      </c>
      <c r="E507" s="2" t="s">
        <v>964</v>
      </c>
      <c r="F507" s="2" t="n">
        <v>0</v>
      </c>
      <c r="G507" s="2" t="n">
        <v>0</v>
      </c>
      <c r="H507" s="2" t="n">
        <v>2000</v>
      </c>
      <c r="J507" s="1"/>
      <c r="K507" s="1"/>
      <c r="L507" s="1"/>
      <c r="M507" s="1"/>
      <c r="N507" s="1"/>
      <c r="O507" s="1"/>
      <c r="W507" s="2" t="str">
        <f aca="false">IF(AND(C507=Agent!$A$1,D507=Agent!$D$1),ROW(),"")</f>
        <v/>
      </c>
      <c r="X507" s="2" t="str">
        <f aca="false">IF(C507=Agent!$A$1,ROW(),"")</f>
        <v/>
      </c>
      <c r="Z507" s="8" t="str">
        <f aca="true">IF(AND(INDIRECT("F2!I"&amp;MATCH(Sites!$J$1,F2!H$1:H$15,0),1)=E507,Sites!$J$2=A507),ROW(),"")</f>
        <v/>
      </c>
    </row>
    <row r="508" customFormat="false" ht="13.8" hidden="false" customHeight="false" outlineLevel="0" collapsed="false">
      <c r="A508" s="7" t="n">
        <v>43831</v>
      </c>
      <c r="B508" s="2" t="s">
        <v>1372</v>
      </c>
      <c r="C508" s="2" t="s">
        <v>1373</v>
      </c>
      <c r="D508" s="2" t="s">
        <v>1374</v>
      </c>
      <c r="E508" s="2" t="s">
        <v>964</v>
      </c>
      <c r="F508" s="2" t="n">
        <v>20000</v>
      </c>
      <c r="G508" s="2" t="n">
        <v>19113</v>
      </c>
      <c r="H508" s="2" t="n">
        <v>0</v>
      </c>
      <c r="J508" s="1"/>
      <c r="K508" s="1"/>
      <c r="L508" s="1"/>
      <c r="M508" s="1"/>
      <c r="N508" s="1"/>
      <c r="O508" s="1"/>
      <c r="W508" s="2" t="str">
        <f aca="false">IF(AND(C508=Agent!$A$1,D508=Agent!$D$1),ROW(),"")</f>
        <v/>
      </c>
      <c r="X508" s="2" t="str">
        <f aca="false">IF(C508=Agent!$A$1,ROW(),"")</f>
        <v/>
      </c>
      <c r="Z508" s="8" t="str">
        <f aca="true">IF(AND(INDIRECT("F2!I"&amp;MATCH(Sites!$J$1,F2!H$1:H$15,0),1)=E508,Sites!$J$2=A508),ROW(),"")</f>
        <v/>
      </c>
    </row>
    <row r="509" customFormat="false" ht="13.8" hidden="false" customHeight="false" outlineLevel="0" collapsed="false">
      <c r="A509" s="7" t="n">
        <v>43831</v>
      </c>
      <c r="B509" s="2" t="s">
        <v>1375</v>
      </c>
      <c r="C509" s="2" t="s">
        <v>1376</v>
      </c>
      <c r="D509" s="2" t="s">
        <v>21</v>
      </c>
      <c r="E509" s="2" t="s">
        <v>964</v>
      </c>
      <c r="F509" s="2" t="n">
        <v>0</v>
      </c>
      <c r="G509" s="2" t="n">
        <v>0</v>
      </c>
      <c r="H509" s="2" t="n">
        <v>2000</v>
      </c>
      <c r="J509" s="1"/>
      <c r="K509" s="1"/>
      <c r="L509" s="1"/>
      <c r="M509" s="1"/>
      <c r="N509" s="1"/>
      <c r="O509" s="1"/>
      <c r="W509" s="2" t="str">
        <f aca="false">IF(AND(C509=Agent!$A$1,D509=Agent!$D$1),ROW(),"")</f>
        <v/>
      </c>
      <c r="X509" s="2" t="str">
        <f aca="false">IF(C509=Agent!$A$1,ROW(),"")</f>
        <v/>
      </c>
      <c r="Z509" s="8" t="str">
        <f aca="true">IF(AND(INDIRECT("F2!I"&amp;MATCH(Sites!$J$1,F2!H$1:H$15,0),1)=E509,Sites!$J$2=A509),ROW(),"")</f>
        <v/>
      </c>
    </row>
    <row r="510" customFormat="false" ht="13.8" hidden="false" customHeight="false" outlineLevel="0" collapsed="false">
      <c r="A510" s="7" t="n">
        <v>43831</v>
      </c>
      <c r="B510" s="2" t="s">
        <v>1377</v>
      </c>
      <c r="C510" s="2" t="s">
        <v>1378</v>
      </c>
      <c r="D510" s="2" t="s">
        <v>1379</v>
      </c>
      <c r="E510" s="2" t="s">
        <v>964</v>
      </c>
      <c r="F510" s="2" t="n">
        <v>10000</v>
      </c>
      <c r="G510" s="2" t="n">
        <v>5912</v>
      </c>
      <c r="H510" s="2" t="n">
        <v>0</v>
      </c>
      <c r="J510" s="1"/>
      <c r="K510" s="1"/>
      <c r="L510" s="1"/>
      <c r="M510" s="1"/>
      <c r="N510" s="1"/>
      <c r="O510" s="1"/>
      <c r="W510" s="2" t="str">
        <f aca="false">IF(AND(C510=Agent!$A$1,D510=Agent!$D$1),ROW(),"")</f>
        <v/>
      </c>
      <c r="X510" s="2" t="str">
        <f aca="false">IF(C510=Agent!$A$1,ROW(),"")</f>
        <v/>
      </c>
      <c r="Z510" s="8" t="str">
        <f aca="true">IF(AND(INDIRECT("F2!I"&amp;MATCH(Sites!$J$1,F2!H$1:H$15,0),1)=E510,Sites!$J$2=A510),ROW(),"")</f>
        <v/>
      </c>
    </row>
    <row r="511" customFormat="false" ht="13.8" hidden="false" customHeight="false" outlineLevel="0" collapsed="false">
      <c r="A511" s="7" t="n">
        <v>43831</v>
      </c>
      <c r="B511" s="2" t="s">
        <v>1380</v>
      </c>
      <c r="C511" s="2" t="s">
        <v>1381</v>
      </c>
      <c r="D511" s="2" t="s">
        <v>134</v>
      </c>
      <c r="E511" s="2" t="s">
        <v>964</v>
      </c>
      <c r="F511" s="2" t="n">
        <v>5000</v>
      </c>
      <c r="G511" s="2" t="n">
        <v>0</v>
      </c>
      <c r="H511" s="2" t="n">
        <v>0</v>
      </c>
      <c r="J511" s="1"/>
      <c r="K511" s="1"/>
      <c r="L511" s="1"/>
      <c r="M511" s="1"/>
      <c r="N511" s="1"/>
      <c r="O511" s="1"/>
      <c r="W511" s="2" t="str">
        <f aca="false">IF(AND(C511=Agent!$A$1,D511=Agent!$D$1),ROW(),"")</f>
        <v/>
      </c>
      <c r="X511" s="2" t="str">
        <f aca="false">IF(C511=Agent!$A$1,ROW(),"")</f>
        <v/>
      </c>
      <c r="Z511" s="8" t="str">
        <f aca="true">IF(AND(INDIRECT("F2!I"&amp;MATCH(Sites!$J$1,F2!H$1:H$15,0),1)=E511,Sites!$J$2=A511),ROW(),"")</f>
        <v/>
      </c>
    </row>
    <row r="512" customFormat="false" ht="13.8" hidden="false" customHeight="false" outlineLevel="0" collapsed="false">
      <c r="A512" s="7" t="n">
        <v>43831</v>
      </c>
      <c r="B512" s="2" t="s">
        <v>1382</v>
      </c>
      <c r="C512" s="2" t="s">
        <v>1383</v>
      </c>
      <c r="D512" s="2" t="s">
        <v>1384</v>
      </c>
      <c r="E512" s="2" t="s">
        <v>964</v>
      </c>
      <c r="F512" s="2" t="n">
        <v>5000</v>
      </c>
      <c r="G512" s="2" t="n">
        <v>3716</v>
      </c>
      <c r="H512" s="2" t="n">
        <v>0</v>
      </c>
      <c r="J512" s="1"/>
      <c r="K512" s="1"/>
      <c r="L512" s="1"/>
      <c r="M512" s="1"/>
      <c r="N512" s="1"/>
      <c r="O512" s="1"/>
      <c r="W512" s="2" t="str">
        <f aca="false">IF(AND(C512=Agent!$A$1,D512=Agent!$D$1),ROW(),"")</f>
        <v/>
      </c>
      <c r="X512" s="2" t="str">
        <f aca="false">IF(C512=Agent!$A$1,ROW(),"")</f>
        <v/>
      </c>
      <c r="Z512" s="8" t="str">
        <f aca="true">IF(AND(INDIRECT("F2!I"&amp;MATCH(Sites!$J$1,F2!H$1:H$15,0),1)=E512,Sites!$J$2=A512),ROW(),"")</f>
        <v/>
      </c>
    </row>
    <row r="513" customFormat="false" ht="13.8" hidden="false" customHeight="false" outlineLevel="0" collapsed="false">
      <c r="A513" s="7" t="n">
        <v>43831</v>
      </c>
      <c r="B513" s="2" t="s">
        <v>1385</v>
      </c>
      <c r="C513" s="2" t="s">
        <v>1386</v>
      </c>
      <c r="D513" s="2" t="s">
        <v>21</v>
      </c>
      <c r="E513" s="2" t="s">
        <v>964</v>
      </c>
      <c r="F513" s="2" t="n">
        <v>5000</v>
      </c>
      <c r="G513" s="2" t="n">
        <v>26262</v>
      </c>
      <c r="H513" s="2" t="n">
        <v>0</v>
      </c>
      <c r="J513" s="1"/>
      <c r="K513" s="1"/>
      <c r="L513" s="1"/>
      <c r="M513" s="1"/>
      <c r="N513" s="1"/>
      <c r="O513" s="1"/>
      <c r="W513" s="2" t="str">
        <f aca="false">IF(AND(C513=Agent!$A$1,D513=Agent!$D$1),ROW(),"")</f>
        <v/>
      </c>
      <c r="X513" s="2" t="str">
        <f aca="false">IF(C513=Agent!$A$1,ROW(),"")</f>
        <v/>
      </c>
      <c r="Z513" s="8" t="str">
        <f aca="true">IF(AND(INDIRECT("F2!I"&amp;MATCH(Sites!$J$1,F2!H$1:H$15,0),1)=E513,Sites!$J$2=A513),ROW(),"")</f>
        <v/>
      </c>
    </row>
    <row r="514" customFormat="false" ht="13.8" hidden="false" customHeight="false" outlineLevel="0" collapsed="false">
      <c r="A514" s="7" t="n">
        <v>43831</v>
      </c>
      <c r="B514" s="2" t="s">
        <v>1387</v>
      </c>
      <c r="C514" s="2" t="s">
        <v>1388</v>
      </c>
      <c r="D514" s="2" t="s">
        <v>1389</v>
      </c>
      <c r="E514" s="2" t="s">
        <v>964</v>
      </c>
      <c r="F514" s="2" t="n">
        <v>20000</v>
      </c>
      <c r="G514" s="2" t="n">
        <v>21030</v>
      </c>
      <c r="H514" s="2" t="n">
        <v>0</v>
      </c>
      <c r="J514" s="1"/>
      <c r="K514" s="1"/>
      <c r="L514" s="1"/>
      <c r="M514" s="1"/>
      <c r="N514" s="1"/>
      <c r="O514" s="1"/>
      <c r="W514" s="2" t="str">
        <f aca="false">IF(AND(C514=Agent!$A$1,D514=Agent!$D$1),ROW(),"")</f>
        <v/>
      </c>
      <c r="X514" s="2" t="str">
        <f aca="false">IF(C514=Agent!$A$1,ROW(),"")</f>
        <v/>
      </c>
      <c r="Z514" s="8" t="str">
        <f aca="true">IF(AND(INDIRECT("F2!I"&amp;MATCH(Sites!$J$1,F2!H$1:H$15,0),1)=E514,Sites!$J$2=A514),ROW(),"")</f>
        <v/>
      </c>
    </row>
    <row r="515" customFormat="false" ht="13.8" hidden="false" customHeight="false" outlineLevel="0" collapsed="false">
      <c r="A515" s="7" t="n">
        <v>43831</v>
      </c>
      <c r="B515" s="2" t="s">
        <v>1390</v>
      </c>
      <c r="C515" s="2" t="s">
        <v>1391</v>
      </c>
      <c r="D515" s="2" t="s">
        <v>62</v>
      </c>
      <c r="E515" s="2" t="s">
        <v>964</v>
      </c>
      <c r="F515" s="2" t="n">
        <v>0</v>
      </c>
      <c r="G515" s="2" t="n">
        <v>0</v>
      </c>
      <c r="H515" s="2" t="n">
        <v>2000</v>
      </c>
      <c r="J515" s="1"/>
      <c r="K515" s="1"/>
      <c r="L515" s="1"/>
      <c r="M515" s="1"/>
      <c r="N515" s="1"/>
      <c r="O515" s="1"/>
      <c r="W515" s="2" t="str">
        <f aca="false">IF(AND(C515=Agent!$A$1,D515=Agent!$D$1),ROW(),"")</f>
        <v/>
      </c>
      <c r="X515" s="2" t="str">
        <f aca="false">IF(C515=Agent!$A$1,ROW(),"")</f>
        <v/>
      </c>
      <c r="Z515" s="8" t="str">
        <f aca="true">IF(AND(INDIRECT("F2!I"&amp;MATCH(Sites!$J$1,F2!H$1:H$15,0),1)=E515,Sites!$J$2=A515),ROW(),"")</f>
        <v/>
      </c>
    </row>
    <row r="516" customFormat="false" ht="13.8" hidden="false" customHeight="false" outlineLevel="0" collapsed="false">
      <c r="A516" s="7" t="n">
        <v>43831</v>
      </c>
      <c r="B516" s="2" t="s">
        <v>1392</v>
      </c>
      <c r="C516" s="2" t="s">
        <v>1393</v>
      </c>
      <c r="D516" s="2" t="s">
        <v>1394</v>
      </c>
      <c r="E516" s="2" t="s">
        <v>964</v>
      </c>
      <c r="F516" s="2" t="n">
        <v>10000</v>
      </c>
      <c r="G516" s="2" t="n">
        <v>0</v>
      </c>
      <c r="H516" s="2" t="n">
        <v>0</v>
      </c>
      <c r="J516" s="1"/>
      <c r="K516" s="1"/>
      <c r="L516" s="1"/>
      <c r="M516" s="1"/>
      <c r="N516" s="1"/>
      <c r="O516" s="1"/>
      <c r="W516" s="2" t="str">
        <f aca="false">IF(AND(C516=Agent!$A$1,D516=Agent!$D$1),ROW(),"")</f>
        <v/>
      </c>
      <c r="X516" s="2" t="str">
        <f aca="false">IF(C516=Agent!$A$1,ROW(),"")</f>
        <v/>
      </c>
      <c r="Z516" s="8" t="str">
        <f aca="true">IF(AND(INDIRECT("F2!I"&amp;MATCH(Sites!$J$1,F2!H$1:H$15,0),1)=E516,Sites!$J$2=A516),ROW(),"")</f>
        <v/>
      </c>
    </row>
    <row r="517" customFormat="false" ht="13.8" hidden="false" customHeight="false" outlineLevel="0" collapsed="false">
      <c r="A517" s="7" t="n">
        <v>43831</v>
      </c>
      <c r="B517" s="2" t="s">
        <v>1395</v>
      </c>
      <c r="C517" s="2" t="s">
        <v>1396</v>
      </c>
      <c r="D517" s="2" t="s">
        <v>1397</v>
      </c>
      <c r="E517" s="2" t="s">
        <v>964</v>
      </c>
      <c r="F517" s="2" t="n">
        <v>0</v>
      </c>
      <c r="G517" s="2" t="n">
        <v>38346</v>
      </c>
      <c r="H517" s="2" t="n">
        <v>0</v>
      </c>
      <c r="J517" s="1"/>
      <c r="K517" s="1"/>
      <c r="L517" s="1"/>
      <c r="M517" s="1"/>
      <c r="N517" s="1"/>
      <c r="O517" s="1"/>
      <c r="W517" s="2" t="str">
        <f aca="false">IF(AND(C517=Agent!$A$1,D517=Agent!$D$1),ROW(),"")</f>
        <v/>
      </c>
      <c r="X517" s="2" t="str">
        <f aca="false">IF(C517=Agent!$A$1,ROW(),"")</f>
        <v/>
      </c>
      <c r="Z517" s="8" t="str">
        <f aca="true">IF(AND(INDIRECT("F2!I"&amp;MATCH(Sites!$J$1,F2!H$1:H$15,0),1)=E517,Sites!$J$2=A517),ROW(),"")</f>
        <v/>
      </c>
    </row>
    <row r="518" customFormat="false" ht="13.8" hidden="false" customHeight="false" outlineLevel="0" collapsed="false">
      <c r="A518" s="7" t="n">
        <v>43831</v>
      </c>
      <c r="B518" s="2" t="s">
        <v>1398</v>
      </c>
      <c r="C518" s="2" t="s">
        <v>1399</v>
      </c>
      <c r="D518" s="2" t="s">
        <v>170</v>
      </c>
      <c r="E518" s="2" t="s">
        <v>964</v>
      </c>
      <c r="F518" s="2" t="n">
        <v>0</v>
      </c>
      <c r="G518" s="2" t="n">
        <v>0</v>
      </c>
      <c r="H518" s="2" t="n">
        <v>2000</v>
      </c>
      <c r="J518" s="1"/>
      <c r="K518" s="1"/>
      <c r="L518" s="1"/>
      <c r="M518" s="1"/>
      <c r="N518" s="1"/>
      <c r="O518" s="1"/>
      <c r="W518" s="2" t="str">
        <f aca="false">IF(AND(C518=Agent!$A$1,D518=Agent!$D$1),ROW(),"")</f>
        <v/>
      </c>
      <c r="X518" s="2" t="str">
        <f aca="false">IF(C518=Agent!$A$1,ROW(),"")</f>
        <v/>
      </c>
      <c r="Z518" s="8" t="str">
        <f aca="true">IF(AND(INDIRECT("F2!I"&amp;MATCH(Sites!$J$1,F2!H$1:H$15,0),1)=E518,Sites!$J$2=A518),ROW(),"")</f>
        <v/>
      </c>
    </row>
    <row r="519" customFormat="false" ht="13.8" hidden="false" customHeight="false" outlineLevel="0" collapsed="false">
      <c r="A519" s="7" t="n">
        <v>43831</v>
      </c>
      <c r="B519" s="2" t="s">
        <v>1400</v>
      </c>
      <c r="C519" s="2" t="s">
        <v>1401</v>
      </c>
      <c r="D519" s="2" t="s">
        <v>1402</v>
      </c>
      <c r="E519" s="2" t="s">
        <v>964</v>
      </c>
      <c r="F519" s="2" t="n">
        <v>5000</v>
      </c>
      <c r="G519" s="2" t="n">
        <v>0</v>
      </c>
      <c r="H519" s="2" t="n">
        <v>2000</v>
      </c>
      <c r="J519" s="1"/>
      <c r="K519" s="1"/>
      <c r="L519" s="1"/>
      <c r="M519" s="1"/>
      <c r="N519" s="1"/>
      <c r="O519" s="1"/>
      <c r="W519" s="2" t="str">
        <f aca="false">IF(AND(C519=Agent!$A$1,D519=Agent!$D$1),ROW(),"")</f>
        <v/>
      </c>
      <c r="X519" s="2" t="str">
        <f aca="false">IF(C519=Agent!$A$1,ROW(),"")</f>
        <v/>
      </c>
      <c r="Z519" s="8" t="str">
        <f aca="true">IF(AND(INDIRECT("F2!I"&amp;MATCH(Sites!$J$1,F2!H$1:H$15,0),1)=E519,Sites!$J$2=A519),ROW(),"")</f>
        <v/>
      </c>
    </row>
    <row r="520" customFormat="false" ht="13.8" hidden="false" customHeight="false" outlineLevel="0" collapsed="false">
      <c r="A520" s="7" t="n">
        <v>43831</v>
      </c>
      <c r="B520" s="2" t="s">
        <v>1403</v>
      </c>
      <c r="C520" s="2" t="s">
        <v>1404</v>
      </c>
      <c r="D520" s="2" t="s">
        <v>1405</v>
      </c>
      <c r="E520" s="2" t="s">
        <v>964</v>
      </c>
      <c r="F520" s="2" t="n">
        <v>5000</v>
      </c>
      <c r="G520" s="2" t="n">
        <v>9480</v>
      </c>
      <c r="H520" s="2" t="n">
        <v>2000</v>
      </c>
      <c r="J520" s="1"/>
      <c r="K520" s="1"/>
      <c r="L520" s="1"/>
      <c r="M520" s="1"/>
      <c r="N520" s="1"/>
      <c r="O520" s="1"/>
      <c r="W520" s="2" t="str">
        <f aca="false">IF(AND(C520=Agent!$A$1,D520=Agent!$D$1),ROW(),"")</f>
        <v/>
      </c>
      <c r="X520" s="2" t="str">
        <f aca="false">IF(C520=Agent!$A$1,ROW(),"")</f>
        <v/>
      </c>
      <c r="Z520" s="8" t="str">
        <f aca="true">IF(AND(INDIRECT("F2!I"&amp;MATCH(Sites!$J$1,F2!H$1:H$15,0),1)=E520,Sites!$J$2=A520),ROW(),"")</f>
        <v/>
      </c>
    </row>
    <row r="521" customFormat="false" ht="13.8" hidden="false" customHeight="false" outlineLevel="0" collapsed="false">
      <c r="A521" s="7" t="n">
        <v>43831</v>
      </c>
      <c r="B521" s="2" t="s">
        <v>1406</v>
      </c>
      <c r="C521" s="2" t="s">
        <v>931</v>
      </c>
      <c r="D521" s="2" t="s">
        <v>107</v>
      </c>
      <c r="E521" s="2" t="s">
        <v>964</v>
      </c>
      <c r="F521" s="2" t="n">
        <v>0</v>
      </c>
      <c r="G521" s="2" t="n">
        <v>10775</v>
      </c>
      <c r="H521" s="2" t="n">
        <v>0</v>
      </c>
      <c r="J521" s="1"/>
      <c r="K521" s="1"/>
      <c r="L521" s="1"/>
      <c r="M521" s="1"/>
      <c r="N521" s="1"/>
      <c r="O521" s="1"/>
      <c r="W521" s="2" t="str">
        <f aca="false">IF(AND(C521=Agent!$A$1,D521=Agent!$D$1),ROW(),"")</f>
        <v/>
      </c>
      <c r="X521" s="2" t="str">
        <f aca="false">IF(C521=Agent!$A$1,ROW(),"")</f>
        <v/>
      </c>
      <c r="Z521" s="8" t="str">
        <f aca="true">IF(AND(INDIRECT("F2!I"&amp;MATCH(Sites!$J$1,F2!H$1:H$15,0),1)=E521,Sites!$J$2=A521),ROW(),"")</f>
        <v/>
      </c>
    </row>
    <row r="522" customFormat="false" ht="13.8" hidden="false" customHeight="false" outlineLevel="0" collapsed="false">
      <c r="A522" s="7" t="n">
        <v>43831</v>
      </c>
      <c r="B522" s="2" t="s">
        <v>1407</v>
      </c>
      <c r="C522" s="2" t="s">
        <v>1408</v>
      </c>
      <c r="D522" s="2" t="s">
        <v>1409</v>
      </c>
      <c r="E522" s="2" t="s">
        <v>964</v>
      </c>
      <c r="F522" s="2" t="n">
        <v>0</v>
      </c>
      <c r="G522" s="2" t="n">
        <v>0</v>
      </c>
      <c r="H522" s="2" t="n">
        <v>2000</v>
      </c>
      <c r="J522" s="1"/>
      <c r="K522" s="1"/>
      <c r="L522" s="1"/>
      <c r="M522" s="1"/>
      <c r="N522" s="1"/>
      <c r="O522" s="1"/>
      <c r="W522" s="2" t="str">
        <f aca="false">IF(AND(C522=Agent!$A$1,D522=Agent!$D$1),ROW(),"")</f>
        <v/>
      </c>
      <c r="X522" s="2" t="str">
        <f aca="false">IF(C522=Agent!$A$1,ROW(),"")</f>
        <v/>
      </c>
      <c r="Z522" s="8" t="str">
        <f aca="true">IF(AND(INDIRECT("F2!I"&amp;MATCH(Sites!$J$1,F2!H$1:H$15,0),1)=E522,Sites!$J$2=A522),ROW(),"")</f>
        <v/>
      </c>
    </row>
    <row r="523" customFormat="false" ht="13.8" hidden="false" customHeight="false" outlineLevel="0" collapsed="false">
      <c r="A523" s="7" t="n">
        <v>43831</v>
      </c>
      <c r="B523" s="2" t="s">
        <v>1410</v>
      </c>
      <c r="C523" s="2" t="s">
        <v>1411</v>
      </c>
      <c r="D523" s="2" t="s">
        <v>382</v>
      </c>
      <c r="E523" s="2" t="s">
        <v>964</v>
      </c>
      <c r="F523" s="2" t="n">
        <v>0</v>
      </c>
      <c r="G523" s="2" t="n">
        <v>0</v>
      </c>
      <c r="H523" s="2" t="n">
        <v>2000</v>
      </c>
      <c r="J523" s="1"/>
      <c r="K523" s="1"/>
      <c r="L523" s="1"/>
      <c r="M523" s="1"/>
      <c r="N523" s="1"/>
      <c r="O523" s="1"/>
      <c r="W523" s="2" t="str">
        <f aca="false">IF(AND(C523=Agent!$A$1,D523=Agent!$D$1),ROW(),"")</f>
        <v/>
      </c>
      <c r="X523" s="2" t="str">
        <f aca="false">IF(C523=Agent!$A$1,ROW(),"")</f>
        <v/>
      </c>
      <c r="Z523" s="8" t="str">
        <f aca="true">IF(AND(INDIRECT("F2!I"&amp;MATCH(Sites!$J$1,F2!H$1:H$15,0),1)=E523,Sites!$J$2=A523),ROW(),"")</f>
        <v/>
      </c>
    </row>
    <row r="524" customFormat="false" ht="13.8" hidden="false" customHeight="false" outlineLevel="0" collapsed="false">
      <c r="A524" s="7" t="n">
        <v>43831</v>
      </c>
      <c r="B524" s="2" t="s">
        <v>1412</v>
      </c>
      <c r="C524" s="2" t="s">
        <v>1413</v>
      </c>
      <c r="D524" s="2" t="s">
        <v>107</v>
      </c>
      <c r="E524" s="2" t="s">
        <v>964</v>
      </c>
      <c r="F524" s="2" t="n">
        <v>0</v>
      </c>
      <c r="G524" s="2" t="n">
        <v>0</v>
      </c>
      <c r="H524" s="2" t="n">
        <v>2000</v>
      </c>
      <c r="J524" s="1"/>
      <c r="K524" s="1"/>
      <c r="L524" s="1"/>
      <c r="M524" s="1"/>
      <c r="N524" s="1"/>
      <c r="O524" s="1"/>
      <c r="W524" s="2" t="str">
        <f aca="false">IF(AND(C524=Agent!$A$1,D524=Agent!$D$1),ROW(),"")</f>
        <v/>
      </c>
      <c r="X524" s="2" t="str">
        <f aca="false">IF(C524=Agent!$A$1,ROW(),"")</f>
        <v/>
      </c>
      <c r="Z524" s="8" t="str">
        <f aca="true">IF(AND(INDIRECT("F2!I"&amp;MATCH(Sites!$J$1,F2!H$1:H$15,0),1)=E524,Sites!$J$2=A524),ROW(),"")</f>
        <v/>
      </c>
    </row>
    <row r="525" customFormat="false" ht="13.8" hidden="false" customHeight="false" outlineLevel="0" collapsed="false">
      <c r="A525" s="7" t="n">
        <v>43831</v>
      </c>
      <c r="B525" s="2" t="s">
        <v>1414</v>
      </c>
      <c r="C525" s="2" t="s">
        <v>1415</v>
      </c>
      <c r="D525" s="2" t="s">
        <v>1416</v>
      </c>
      <c r="E525" s="2" t="s">
        <v>964</v>
      </c>
      <c r="F525" s="2" t="n">
        <v>5000</v>
      </c>
      <c r="G525" s="2" t="n">
        <v>0</v>
      </c>
      <c r="H525" s="2" t="n">
        <v>2000</v>
      </c>
      <c r="J525" s="1"/>
      <c r="K525" s="1"/>
      <c r="L525" s="1"/>
      <c r="M525" s="1"/>
      <c r="N525" s="1"/>
      <c r="O525" s="1"/>
      <c r="W525" s="2" t="str">
        <f aca="false">IF(AND(C525=Agent!$A$1,D525=Agent!$D$1),ROW(),"")</f>
        <v/>
      </c>
      <c r="X525" s="2" t="str">
        <f aca="false">IF(C525=Agent!$A$1,ROW(),"")</f>
        <v/>
      </c>
      <c r="Z525" s="8" t="str">
        <f aca="true">IF(AND(INDIRECT("F2!I"&amp;MATCH(Sites!$J$1,F2!H$1:H$15,0),1)=E525,Sites!$J$2=A525),ROW(),"")</f>
        <v/>
      </c>
    </row>
    <row r="526" customFormat="false" ht="13.8" hidden="false" customHeight="false" outlineLevel="0" collapsed="false">
      <c r="A526" s="7" t="n">
        <v>43831</v>
      </c>
      <c r="B526" s="2" t="s">
        <v>1417</v>
      </c>
      <c r="C526" s="2" t="s">
        <v>1418</v>
      </c>
      <c r="D526" s="2" t="s">
        <v>1419</v>
      </c>
      <c r="E526" s="2" t="s">
        <v>964</v>
      </c>
      <c r="F526" s="2" t="n">
        <v>10000</v>
      </c>
      <c r="G526" s="2" t="n">
        <v>29800</v>
      </c>
      <c r="H526" s="2" t="n">
        <v>0</v>
      </c>
      <c r="J526" s="1"/>
      <c r="K526" s="1"/>
      <c r="L526" s="1"/>
      <c r="M526" s="1"/>
      <c r="N526" s="1"/>
      <c r="O526" s="1"/>
      <c r="W526" s="2" t="str">
        <f aca="false">IF(AND(C526=Agent!$A$1,D526=Agent!$D$1),ROW(),"")</f>
        <v/>
      </c>
      <c r="X526" s="2" t="str">
        <f aca="false">IF(C526=Agent!$A$1,ROW(),"")</f>
        <v/>
      </c>
      <c r="Z526" s="8" t="str">
        <f aca="true">IF(AND(INDIRECT("F2!I"&amp;MATCH(Sites!$J$1,F2!H$1:H$15,0),1)=E526,Sites!$J$2=A526),ROW(),"")</f>
        <v/>
      </c>
    </row>
    <row r="527" customFormat="false" ht="13.8" hidden="false" customHeight="false" outlineLevel="0" collapsed="false">
      <c r="A527" s="7" t="n">
        <v>43831</v>
      </c>
      <c r="B527" s="2" t="s">
        <v>1420</v>
      </c>
      <c r="C527" s="2" t="s">
        <v>1421</v>
      </c>
      <c r="D527" s="2" t="s">
        <v>1422</v>
      </c>
      <c r="E527" s="2" t="s">
        <v>964</v>
      </c>
      <c r="F527" s="2" t="n">
        <v>6000</v>
      </c>
      <c r="G527" s="2" t="n">
        <v>0</v>
      </c>
      <c r="H527" s="2" t="n">
        <v>2000</v>
      </c>
      <c r="J527" s="1"/>
      <c r="K527" s="1"/>
      <c r="L527" s="1"/>
      <c r="M527" s="1"/>
      <c r="N527" s="1"/>
      <c r="O527" s="1"/>
      <c r="W527" s="2" t="str">
        <f aca="false">IF(AND(C527=Agent!$A$1,D527=Agent!$D$1),ROW(),"")</f>
        <v/>
      </c>
      <c r="X527" s="2" t="str">
        <f aca="false">IF(C527=Agent!$A$1,ROW(),"")</f>
        <v/>
      </c>
      <c r="Z527" s="8" t="str">
        <f aca="true">IF(AND(INDIRECT("F2!I"&amp;MATCH(Sites!$J$1,F2!H$1:H$15,0),1)=E527,Sites!$J$2=A527),ROW(),"")</f>
        <v/>
      </c>
    </row>
    <row r="528" customFormat="false" ht="13.8" hidden="false" customHeight="false" outlineLevel="0" collapsed="false">
      <c r="A528" s="7" t="n">
        <v>43831</v>
      </c>
      <c r="B528" s="2" t="s">
        <v>1423</v>
      </c>
      <c r="C528" s="2" t="s">
        <v>1424</v>
      </c>
      <c r="D528" s="2" t="s">
        <v>751</v>
      </c>
      <c r="E528" s="2" t="s">
        <v>964</v>
      </c>
      <c r="F528" s="2" t="n">
        <v>0</v>
      </c>
      <c r="G528" s="2" t="n">
        <v>0</v>
      </c>
      <c r="H528" s="2" t="n">
        <v>2000</v>
      </c>
      <c r="J528" s="1"/>
      <c r="K528" s="1"/>
      <c r="L528" s="1"/>
      <c r="M528" s="1"/>
      <c r="N528" s="1"/>
      <c r="O528" s="1"/>
      <c r="W528" s="2" t="str">
        <f aca="false">IF(AND(C528=Agent!$A$1,D528=Agent!$D$1),ROW(),"")</f>
        <v/>
      </c>
      <c r="X528" s="2" t="str">
        <f aca="false">IF(C528=Agent!$A$1,ROW(),"")</f>
        <v/>
      </c>
      <c r="Z528" s="8" t="str">
        <f aca="true">IF(AND(INDIRECT("F2!I"&amp;MATCH(Sites!$J$1,F2!H$1:H$15,0),1)=E528,Sites!$J$2=A528),ROW(),"")</f>
        <v/>
      </c>
    </row>
    <row r="529" customFormat="false" ht="13.8" hidden="false" customHeight="false" outlineLevel="0" collapsed="false">
      <c r="A529" s="7" t="n">
        <v>43831</v>
      </c>
      <c r="B529" s="2" t="s">
        <v>1425</v>
      </c>
      <c r="C529" s="2" t="s">
        <v>1426</v>
      </c>
      <c r="D529" s="2" t="s">
        <v>1427</v>
      </c>
      <c r="E529" s="2" t="s">
        <v>964</v>
      </c>
      <c r="F529" s="2" t="n">
        <v>5000</v>
      </c>
      <c r="G529" s="2" t="n">
        <v>8568</v>
      </c>
      <c r="H529" s="2" t="n">
        <v>2000</v>
      </c>
      <c r="J529" s="1"/>
      <c r="K529" s="1"/>
      <c r="L529" s="1"/>
      <c r="M529" s="1"/>
      <c r="N529" s="1"/>
      <c r="O529" s="1"/>
      <c r="W529" s="2" t="str">
        <f aca="false">IF(AND(C529=Agent!$A$1,D529=Agent!$D$1),ROW(),"")</f>
        <v/>
      </c>
      <c r="X529" s="2" t="str">
        <f aca="false">IF(C529=Agent!$A$1,ROW(),"")</f>
        <v/>
      </c>
      <c r="Z529" s="8" t="str">
        <f aca="true">IF(AND(INDIRECT("F2!I"&amp;MATCH(Sites!$J$1,F2!H$1:H$15,0),1)=E529,Sites!$J$2=A529),ROW(),"")</f>
        <v/>
      </c>
    </row>
    <row r="530" customFormat="false" ht="13.8" hidden="false" customHeight="false" outlineLevel="0" collapsed="false">
      <c r="A530" s="7" t="n">
        <v>43831</v>
      </c>
      <c r="B530" s="2" t="s">
        <v>1428</v>
      </c>
      <c r="C530" s="2" t="s">
        <v>1429</v>
      </c>
      <c r="D530" s="2" t="s">
        <v>555</v>
      </c>
      <c r="E530" s="2" t="s">
        <v>964</v>
      </c>
      <c r="F530" s="2" t="n">
        <v>0</v>
      </c>
      <c r="G530" s="2" t="n">
        <v>4039</v>
      </c>
      <c r="H530" s="2" t="n">
        <v>2000</v>
      </c>
      <c r="J530" s="1"/>
      <c r="K530" s="1"/>
      <c r="L530" s="1"/>
      <c r="M530" s="1"/>
      <c r="N530" s="1"/>
      <c r="O530" s="1"/>
      <c r="W530" s="2" t="str">
        <f aca="false">IF(AND(C530=Agent!$A$1,D530=Agent!$D$1),ROW(),"")</f>
        <v/>
      </c>
      <c r="X530" s="2" t="str">
        <f aca="false">IF(C530=Agent!$A$1,ROW(),"")</f>
        <v/>
      </c>
      <c r="Z530" s="8" t="str">
        <f aca="true">IF(AND(INDIRECT("F2!I"&amp;MATCH(Sites!$J$1,F2!H$1:H$15,0),1)=E530,Sites!$J$2=A530),ROW(),"")</f>
        <v/>
      </c>
    </row>
    <row r="531" customFormat="false" ht="13.8" hidden="false" customHeight="false" outlineLevel="0" collapsed="false">
      <c r="A531" s="7" t="n">
        <v>43831</v>
      </c>
      <c r="B531" s="2" t="s">
        <v>1430</v>
      </c>
      <c r="C531" s="2" t="s">
        <v>1431</v>
      </c>
      <c r="D531" s="2" t="s">
        <v>1432</v>
      </c>
      <c r="E531" s="2" t="s">
        <v>964</v>
      </c>
      <c r="F531" s="2" t="n">
        <v>0</v>
      </c>
      <c r="G531" s="2" t="n">
        <v>15000</v>
      </c>
      <c r="H531" s="2" t="n">
        <v>0</v>
      </c>
      <c r="J531" s="1"/>
      <c r="K531" s="1"/>
      <c r="L531" s="1"/>
      <c r="M531" s="1"/>
      <c r="N531" s="1"/>
      <c r="O531" s="1"/>
      <c r="W531" s="2" t="str">
        <f aca="false">IF(AND(C531=Agent!$A$1,D531=Agent!$D$1),ROW(),"")</f>
        <v/>
      </c>
      <c r="X531" s="2" t="str">
        <f aca="false">IF(C531=Agent!$A$1,ROW(),"")</f>
        <v/>
      </c>
      <c r="Z531" s="8" t="str">
        <f aca="true">IF(AND(INDIRECT("F2!I"&amp;MATCH(Sites!$J$1,F2!H$1:H$15,0),1)=E531,Sites!$J$2=A531),ROW(),"")</f>
        <v/>
      </c>
    </row>
    <row r="532" customFormat="false" ht="13.8" hidden="false" customHeight="false" outlineLevel="0" collapsed="false">
      <c r="A532" s="7" t="n">
        <v>43831</v>
      </c>
      <c r="B532" s="2" t="s">
        <v>1433</v>
      </c>
      <c r="C532" s="2" t="s">
        <v>1434</v>
      </c>
      <c r="D532" s="2" t="s">
        <v>1435</v>
      </c>
      <c r="E532" s="2" t="s">
        <v>964</v>
      </c>
      <c r="F532" s="2" t="n">
        <v>10000</v>
      </c>
      <c r="G532" s="2" t="n">
        <v>15108</v>
      </c>
      <c r="H532" s="2" t="n">
        <v>2000</v>
      </c>
      <c r="J532" s="1"/>
      <c r="K532" s="1"/>
      <c r="L532" s="1"/>
      <c r="M532" s="1"/>
      <c r="N532" s="1"/>
      <c r="O532" s="1"/>
      <c r="W532" s="2" t="str">
        <f aca="false">IF(AND(C532=Agent!$A$1,D532=Agent!$D$1),ROW(),"")</f>
        <v/>
      </c>
      <c r="X532" s="2" t="str">
        <f aca="false">IF(C532=Agent!$A$1,ROW(),"")</f>
        <v/>
      </c>
      <c r="Z532" s="8" t="str">
        <f aca="true">IF(AND(INDIRECT("F2!I"&amp;MATCH(Sites!$J$1,F2!H$1:H$15,0),1)=E532,Sites!$J$2=A532),ROW(),"")</f>
        <v/>
      </c>
    </row>
    <row r="533" customFormat="false" ht="13.8" hidden="false" customHeight="false" outlineLevel="0" collapsed="false">
      <c r="A533" s="7" t="n">
        <v>43831</v>
      </c>
      <c r="B533" s="2" t="s">
        <v>1436</v>
      </c>
      <c r="C533" s="2" t="s">
        <v>1437</v>
      </c>
      <c r="D533" s="2" t="s">
        <v>134</v>
      </c>
      <c r="E533" s="2" t="s">
        <v>964</v>
      </c>
      <c r="F533" s="2" t="n">
        <v>10000</v>
      </c>
      <c r="G533" s="2" t="n">
        <v>15110</v>
      </c>
      <c r="H533" s="2" t="n">
        <v>0</v>
      </c>
      <c r="J533" s="1"/>
      <c r="K533" s="1"/>
      <c r="L533" s="1"/>
      <c r="M533" s="1"/>
      <c r="N533" s="1"/>
      <c r="O533" s="1"/>
      <c r="W533" s="2" t="str">
        <f aca="false">IF(AND(C533=Agent!$A$1,D533=Agent!$D$1),ROW(),"")</f>
        <v/>
      </c>
      <c r="X533" s="2" t="str">
        <f aca="false">IF(C533=Agent!$A$1,ROW(),"")</f>
        <v/>
      </c>
      <c r="Z533" s="8" t="str">
        <f aca="true">IF(AND(INDIRECT("F2!I"&amp;MATCH(Sites!$J$1,F2!H$1:H$15,0),1)=E533,Sites!$J$2=A533),ROW(),"")</f>
        <v/>
      </c>
    </row>
    <row r="534" customFormat="false" ht="13.8" hidden="false" customHeight="false" outlineLevel="0" collapsed="false">
      <c r="A534" s="7" t="n">
        <v>43831</v>
      </c>
      <c r="B534" s="2" t="s">
        <v>1438</v>
      </c>
      <c r="C534" s="2" t="s">
        <v>1439</v>
      </c>
      <c r="D534" s="2" t="s">
        <v>62</v>
      </c>
      <c r="E534" s="2" t="s">
        <v>964</v>
      </c>
      <c r="F534" s="2" t="n">
        <v>0</v>
      </c>
      <c r="G534" s="2" t="n">
        <v>0</v>
      </c>
      <c r="H534" s="2" t="n">
        <v>2000</v>
      </c>
      <c r="J534" s="1"/>
      <c r="K534" s="1"/>
      <c r="L534" s="1"/>
      <c r="M534" s="1"/>
      <c r="N534" s="1"/>
      <c r="O534" s="1"/>
      <c r="W534" s="2" t="str">
        <f aca="false">IF(AND(C534=Agent!$A$1,D534=Agent!$D$1),ROW(),"")</f>
        <v/>
      </c>
      <c r="X534" s="2" t="str">
        <f aca="false">IF(C534=Agent!$A$1,ROW(),"")</f>
        <v/>
      </c>
      <c r="Z534" s="8" t="str">
        <f aca="true">IF(AND(INDIRECT("F2!I"&amp;MATCH(Sites!$J$1,F2!H$1:H$15,0),1)=E534,Sites!$J$2=A534),ROW(),"")</f>
        <v/>
      </c>
    </row>
    <row r="535" customFormat="false" ht="13.8" hidden="false" customHeight="false" outlineLevel="0" collapsed="false">
      <c r="A535" s="7" t="n">
        <v>43831</v>
      </c>
      <c r="B535" s="2" t="s">
        <v>1440</v>
      </c>
      <c r="C535" s="2" t="s">
        <v>1441</v>
      </c>
      <c r="D535" s="2" t="s">
        <v>1442</v>
      </c>
      <c r="E535" s="2" t="s">
        <v>964</v>
      </c>
      <c r="F535" s="2" t="n">
        <v>50000</v>
      </c>
      <c r="G535" s="2" t="n">
        <v>0</v>
      </c>
      <c r="H535" s="2" t="n">
        <v>0</v>
      </c>
      <c r="J535" s="1"/>
      <c r="K535" s="1"/>
      <c r="L535" s="1"/>
      <c r="M535" s="1"/>
      <c r="N535" s="1"/>
      <c r="O535" s="1"/>
      <c r="W535" s="2" t="str">
        <f aca="false">IF(AND(C535=Agent!$A$1,D535=Agent!$D$1),ROW(),"")</f>
        <v/>
      </c>
      <c r="X535" s="2" t="str">
        <f aca="false">IF(C535=Agent!$A$1,ROW(),"")</f>
        <v/>
      </c>
      <c r="Z535" s="8" t="str">
        <f aca="true">IF(AND(INDIRECT("F2!I"&amp;MATCH(Sites!$J$1,F2!H$1:H$15,0),1)=E535,Sites!$J$2=A535),ROW(),"")</f>
        <v/>
      </c>
    </row>
    <row r="536" customFormat="false" ht="13.8" hidden="false" customHeight="false" outlineLevel="0" collapsed="false">
      <c r="A536" s="7" t="n">
        <v>43831</v>
      </c>
      <c r="B536" s="2" t="s">
        <v>1443</v>
      </c>
      <c r="C536" s="2" t="s">
        <v>1444</v>
      </c>
      <c r="D536" s="2" t="s">
        <v>555</v>
      </c>
      <c r="E536" s="2" t="s">
        <v>964</v>
      </c>
      <c r="F536" s="2" t="n">
        <v>50000</v>
      </c>
      <c r="G536" s="2" t="n">
        <v>0</v>
      </c>
      <c r="H536" s="2" t="n">
        <v>0</v>
      </c>
      <c r="J536" s="1"/>
      <c r="K536" s="1"/>
      <c r="L536" s="1"/>
      <c r="M536" s="1"/>
      <c r="N536" s="1"/>
      <c r="O536" s="1"/>
      <c r="W536" s="2" t="str">
        <f aca="false">IF(AND(C536=Agent!$A$1,D536=Agent!$D$1),ROW(),"")</f>
        <v/>
      </c>
      <c r="X536" s="2" t="str">
        <f aca="false">IF(C536=Agent!$A$1,ROW(),"")</f>
        <v/>
      </c>
      <c r="Z536" s="8" t="str">
        <f aca="true">IF(AND(INDIRECT("F2!I"&amp;MATCH(Sites!$J$1,F2!H$1:H$15,0),1)=E536,Sites!$J$2=A536),ROW(),"")</f>
        <v/>
      </c>
    </row>
    <row r="537" customFormat="false" ht="13.8" hidden="false" customHeight="false" outlineLevel="0" collapsed="false">
      <c r="A537" s="7" t="n">
        <v>43831</v>
      </c>
      <c r="B537" s="2" t="s">
        <v>1445</v>
      </c>
      <c r="C537" s="2" t="s">
        <v>1446</v>
      </c>
      <c r="D537" s="2" t="s">
        <v>1447</v>
      </c>
      <c r="E537" s="2" t="s">
        <v>964</v>
      </c>
      <c r="F537" s="2" t="n">
        <v>30000</v>
      </c>
      <c r="G537" s="2" t="n">
        <v>115112</v>
      </c>
      <c r="H537" s="2" t="n">
        <v>0</v>
      </c>
      <c r="J537" s="1"/>
      <c r="K537" s="1"/>
      <c r="L537" s="1"/>
      <c r="M537" s="1"/>
      <c r="N537" s="1"/>
      <c r="O537" s="1"/>
      <c r="W537" s="2" t="str">
        <f aca="false">IF(AND(C537=Agent!$A$1,D537=Agent!$D$1),ROW(),"")</f>
        <v/>
      </c>
      <c r="X537" s="2" t="str">
        <f aca="false">IF(C537=Agent!$A$1,ROW(),"")</f>
        <v/>
      </c>
      <c r="Z537" s="8" t="str">
        <f aca="true">IF(AND(INDIRECT("F2!I"&amp;MATCH(Sites!$J$1,F2!H$1:H$15,0),1)=E537,Sites!$J$2=A537),ROW(),"")</f>
        <v/>
      </c>
    </row>
    <row r="538" customFormat="false" ht="13.8" hidden="false" customHeight="false" outlineLevel="0" collapsed="false">
      <c r="A538" s="7" t="n">
        <v>43831</v>
      </c>
      <c r="B538" s="2" t="s">
        <v>1448</v>
      </c>
      <c r="C538" s="2" t="s">
        <v>347</v>
      </c>
      <c r="D538" s="2" t="s">
        <v>1449</v>
      </c>
      <c r="E538" s="2" t="s">
        <v>964</v>
      </c>
      <c r="F538" s="2" t="n">
        <v>0</v>
      </c>
      <c r="G538" s="2" t="n">
        <v>11400</v>
      </c>
      <c r="H538" s="2" t="n">
        <v>0</v>
      </c>
      <c r="J538" s="1"/>
      <c r="K538" s="1"/>
      <c r="L538" s="1"/>
      <c r="M538" s="1"/>
      <c r="N538" s="1"/>
      <c r="O538" s="1"/>
      <c r="W538" s="2" t="str">
        <f aca="false">IF(AND(C538=Agent!$A$1,D538=Agent!$D$1),ROW(),"")</f>
        <v/>
      </c>
      <c r="X538" s="2" t="str">
        <f aca="false">IF(C538=Agent!$A$1,ROW(),"")</f>
        <v/>
      </c>
      <c r="Z538" s="8" t="str">
        <f aca="true">IF(AND(INDIRECT("F2!I"&amp;MATCH(Sites!$J$1,F2!H$1:H$15,0),1)=E538,Sites!$J$2=A538),ROW(),"")</f>
        <v/>
      </c>
    </row>
    <row r="539" customFormat="false" ht="13.8" hidden="false" customHeight="false" outlineLevel="0" collapsed="false">
      <c r="A539" s="7" t="n">
        <v>43831</v>
      </c>
      <c r="B539" s="2" t="s">
        <v>1450</v>
      </c>
      <c r="C539" s="2" t="s">
        <v>1451</v>
      </c>
      <c r="D539" s="2" t="s">
        <v>1452</v>
      </c>
      <c r="E539" s="2" t="s">
        <v>964</v>
      </c>
      <c r="F539" s="2" t="n">
        <v>5000</v>
      </c>
      <c r="G539" s="2" t="n">
        <v>0</v>
      </c>
      <c r="H539" s="2" t="n">
        <v>0</v>
      </c>
      <c r="J539" s="1"/>
      <c r="K539" s="1"/>
      <c r="L539" s="1"/>
      <c r="M539" s="1"/>
      <c r="N539" s="1"/>
      <c r="O539" s="1"/>
      <c r="W539" s="2" t="str">
        <f aca="false">IF(AND(C539=Agent!$A$1,D539=Agent!$D$1),ROW(),"")</f>
        <v/>
      </c>
      <c r="X539" s="2" t="str">
        <f aca="false">IF(C539=Agent!$A$1,ROW(),"")</f>
        <v/>
      </c>
      <c r="Z539" s="8" t="str">
        <f aca="true">IF(AND(INDIRECT("F2!I"&amp;MATCH(Sites!$J$1,F2!H$1:H$15,0),1)=E539,Sites!$J$2=A539),ROW(),"")</f>
        <v/>
      </c>
    </row>
    <row r="540" customFormat="false" ht="13.8" hidden="false" customHeight="false" outlineLevel="0" collapsed="false">
      <c r="A540" s="7" t="n">
        <v>43831</v>
      </c>
      <c r="B540" s="2" t="s">
        <v>1453</v>
      </c>
      <c r="C540" s="2" t="s">
        <v>1454</v>
      </c>
      <c r="D540" s="2" t="s">
        <v>382</v>
      </c>
      <c r="E540" s="2" t="s">
        <v>964</v>
      </c>
      <c r="F540" s="2" t="n">
        <v>5000</v>
      </c>
      <c r="G540" s="2" t="n">
        <v>11018</v>
      </c>
      <c r="H540" s="2" t="n">
        <v>2000</v>
      </c>
      <c r="J540" s="1"/>
      <c r="K540" s="1"/>
      <c r="L540" s="1"/>
      <c r="M540" s="1"/>
      <c r="N540" s="1"/>
      <c r="O540" s="1"/>
      <c r="W540" s="2" t="str">
        <f aca="false">IF(AND(C540=Agent!$A$1,D540=Agent!$D$1),ROW(),"")</f>
        <v/>
      </c>
      <c r="X540" s="2" t="str">
        <f aca="false">IF(C540=Agent!$A$1,ROW(),"")</f>
        <v/>
      </c>
      <c r="Z540" s="8" t="str">
        <f aca="true">IF(AND(INDIRECT("F2!I"&amp;MATCH(Sites!$J$1,F2!H$1:H$15,0),1)=E540,Sites!$J$2=A540),ROW(),"")</f>
        <v/>
      </c>
    </row>
    <row r="541" customFormat="false" ht="13.8" hidden="false" customHeight="false" outlineLevel="0" collapsed="false">
      <c r="A541" s="7" t="n">
        <v>43831</v>
      </c>
      <c r="B541" s="2" t="s">
        <v>1455</v>
      </c>
      <c r="C541" s="2" t="s">
        <v>1456</v>
      </c>
      <c r="D541" s="2" t="s">
        <v>1457</v>
      </c>
      <c r="E541" s="2" t="s">
        <v>964</v>
      </c>
      <c r="F541" s="2" t="n">
        <v>10000</v>
      </c>
      <c r="G541" s="2" t="n">
        <v>12450</v>
      </c>
      <c r="H541" s="2" t="n">
        <v>2000</v>
      </c>
      <c r="J541" s="1"/>
      <c r="K541" s="1"/>
      <c r="L541" s="1"/>
      <c r="M541" s="1"/>
      <c r="N541" s="1"/>
      <c r="O541" s="1"/>
      <c r="W541" s="2" t="str">
        <f aca="false">IF(AND(C541=Agent!$A$1,D541=Agent!$D$1),ROW(),"")</f>
        <v/>
      </c>
      <c r="X541" s="2" t="str">
        <f aca="false">IF(C541=Agent!$A$1,ROW(),"")</f>
        <v/>
      </c>
      <c r="Z541" s="8" t="str">
        <f aca="true">IF(AND(INDIRECT("F2!I"&amp;MATCH(Sites!$J$1,F2!H$1:H$15,0),1)=E541,Sites!$J$2=A541),ROW(),"")</f>
        <v/>
      </c>
    </row>
    <row r="542" customFormat="false" ht="13.8" hidden="false" customHeight="false" outlineLevel="0" collapsed="false">
      <c r="A542" s="7" t="n">
        <v>43831</v>
      </c>
      <c r="B542" s="2" t="s">
        <v>1458</v>
      </c>
      <c r="C542" s="2" t="s">
        <v>1243</v>
      </c>
      <c r="D542" s="2" t="s">
        <v>1459</v>
      </c>
      <c r="E542" s="2" t="s">
        <v>964</v>
      </c>
      <c r="F542" s="2" t="n">
        <v>0</v>
      </c>
      <c r="G542" s="2" t="n">
        <v>0</v>
      </c>
      <c r="H542" s="2" t="n">
        <v>2000</v>
      </c>
      <c r="J542" s="1"/>
      <c r="K542" s="1"/>
      <c r="L542" s="1"/>
      <c r="M542" s="1"/>
      <c r="N542" s="1"/>
      <c r="O542" s="1"/>
      <c r="W542" s="2" t="str">
        <f aca="false">IF(AND(C542=Agent!$A$1,D542=Agent!$D$1),ROW(),"")</f>
        <v/>
      </c>
      <c r="X542" s="2" t="str">
        <f aca="false">IF(C542=Agent!$A$1,ROW(),"")</f>
        <v/>
      </c>
      <c r="Z542" s="8" t="str">
        <f aca="true">IF(AND(INDIRECT("F2!I"&amp;MATCH(Sites!$J$1,F2!H$1:H$15,0),1)=E542,Sites!$J$2=A542),ROW(),"")</f>
        <v/>
      </c>
    </row>
    <row r="543" customFormat="false" ht="13.8" hidden="false" customHeight="false" outlineLevel="0" collapsed="false">
      <c r="A543" s="7" t="n">
        <v>43831</v>
      </c>
      <c r="B543" s="2" t="s">
        <v>1460</v>
      </c>
      <c r="C543" s="2" t="s">
        <v>1461</v>
      </c>
      <c r="D543" s="2" t="s">
        <v>1462</v>
      </c>
      <c r="E543" s="2" t="s">
        <v>964</v>
      </c>
      <c r="F543" s="2" t="n">
        <v>5000</v>
      </c>
      <c r="G543" s="2" t="n">
        <v>0</v>
      </c>
      <c r="H543" s="2" t="n">
        <v>0</v>
      </c>
      <c r="J543" s="1"/>
      <c r="K543" s="1"/>
      <c r="L543" s="1"/>
      <c r="M543" s="1"/>
      <c r="N543" s="1"/>
      <c r="O543" s="1"/>
      <c r="W543" s="2" t="str">
        <f aca="false">IF(AND(C543=Agent!$A$1,D543=Agent!$D$1),ROW(),"")</f>
        <v/>
      </c>
      <c r="X543" s="2" t="str">
        <f aca="false">IF(C543=Agent!$A$1,ROW(),"")</f>
        <v/>
      </c>
      <c r="Z543" s="8" t="str">
        <f aca="true">IF(AND(INDIRECT("F2!I"&amp;MATCH(Sites!$J$1,F2!H$1:H$15,0),1)=E543,Sites!$J$2=A543),ROW(),"")</f>
        <v/>
      </c>
    </row>
    <row r="544" customFormat="false" ht="13.8" hidden="false" customHeight="false" outlineLevel="0" collapsed="false">
      <c r="A544" s="7" t="n">
        <v>43831</v>
      </c>
      <c r="B544" s="2" t="s">
        <v>1463</v>
      </c>
      <c r="C544" s="2" t="s">
        <v>1464</v>
      </c>
      <c r="D544" s="2" t="s">
        <v>920</v>
      </c>
      <c r="E544" s="2" t="s">
        <v>964</v>
      </c>
      <c r="F544" s="2" t="n">
        <v>0</v>
      </c>
      <c r="G544" s="2" t="n">
        <v>15435</v>
      </c>
      <c r="H544" s="2" t="n">
        <v>0</v>
      </c>
      <c r="J544" s="1"/>
      <c r="K544" s="1"/>
      <c r="L544" s="1"/>
      <c r="M544" s="1"/>
      <c r="N544" s="1"/>
      <c r="O544" s="1"/>
      <c r="W544" s="2" t="str">
        <f aca="false">IF(AND(C544=Agent!$A$1,D544=Agent!$D$1),ROW(),"")</f>
        <v/>
      </c>
      <c r="X544" s="2" t="str">
        <f aca="false">IF(C544=Agent!$A$1,ROW(),"")</f>
        <v/>
      </c>
      <c r="Z544" s="8" t="str">
        <f aca="true">IF(AND(INDIRECT("F2!I"&amp;MATCH(Sites!$J$1,F2!H$1:H$15,0),1)=E544,Sites!$J$2=A544),ROW(),"")</f>
        <v/>
      </c>
    </row>
    <row r="545" customFormat="false" ht="13.8" hidden="false" customHeight="false" outlineLevel="0" collapsed="false">
      <c r="A545" s="7" t="n">
        <v>43831</v>
      </c>
      <c r="B545" s="2" t="s">
        <v>1465</v>
      </c>
      <c r="C545" s="2" t="s">
        <v>1466</v>
      </c>
      <c r="D545" s="2" t="s">
        <v>131</v>
      </c>
      <c r="E545" s="2" t="s">
        <v>964</v>
      </c>
      <c r="F545" s="2" t="n">
        <v>0</v>
      </c>
      <c r="G545" s="2" t="n">
        <v>10000</v>
      </c>
      <c r="H545" s="2" t="n">
        <v>2000</v>
      </c>
      <c r="J545" s="1"/>
      <c r="K545" s="1"/>
      <c r="L545" s="1"/>
      <c r="M545" s="1"/>
      <c r="N545" s="1"/>
      <c r="O545" s="1"/>
      <c r="W545" s="2" t="str">
        <f aca="false">IF(AND(C545=Agent!$A$1,D545=Agent!$D$1),ROW(),"")</f>
        <v/>
      </c>
      <c r="X545" s="2" t="str">
        <f aca="false">IF(C545=Agent!$A$1,ROW(),"")</f>
        <v/>
      </c>
      <c r="Z545" s="8" t="str">
        <f aca="true">IF(AND(INDIRECT("F2!I"&amp;MATCH(Sites!$J$1,F2!H$1:H$15,0),1)=E545,Sites!$J$2=A545),ROW(),"")</f>
        <v/>
      </c>
    </row>
    <row r="546" customFormat="false" ht="13.8" hidden="false" customHeight="false" outlineLevel="0" collapsed="false">
      <c r="A546" s="7" t="n">
        <v>43831</v>
      </c>
      <c r="B546" s="2" t="s">
        <v>1467</v>
      </c>
      <c r="C546" s="2" t="s">
        <v>1160</v>
      </c>
      <c r="D546" s="2" t="s">
        <v>555</v>
      </c>
      <c r="E546" s="2" t="s">
        <v>964</v>
      </c>
      <c r="F546" s="2" t="n">
        <v>5000</v>
      </c>
      <c r="G546" s="2" t="n">
        <v>12317</v>
      </c>
      <c r="H546" s="2" t="n">
        <v>0</v>
      </c>
      <c r="J546" s="1"/>
      <c r="K546" s="1"/>
      <c r="L546" s="1"/>
      <c r="M546" s="1"/>
      <c r="N546" s="1"/>
      <c r="O546" s="1"/>
      <c r="W546" s="2" t="str">
        <f aca="false">IF(AND(C546=Agent!$A$1,D546=Agent!$D$1),ROW(),"")</f>
        <v/>
      </c>
      <c r="X546" s="2" t="str">
        <f aca="false">IF(C546=Agent!$A$1,ROW(),"")</f>
        <v/>
      </c>
      <c r="Z546" s="8" t="str">
        <f aca="true">IF(AND(INDIRECT("F2!I"&amp;MATCH(Sites!$J$1,F2!H$1:H$15,0),1)=E546,Sites!$J$2=A546),ROW(),"")</f>
        <v/>
      </c>
    </row>
    <row r="547" customFormat="false" ht="13.8" hidden="false" customHeight="false" outlineLevel="0" collapsed="false">
      <c r="A547" s="7" t="n">
        <v>43831</v>
      </c>
      <c r="B547" s="2" t="s">
        <v>1468</v>
      </c>
      <c r="C547" s="2" t="s">
        <v>1469</v>
      </c>
      <c r="D547" s="2" t="s">
        <v>1470</v>
      </c>
      <c r="E547" s="2" t="s">
        <v>964</v>
      </c>
      <c r="F547" s="2" t="n">
        <v>0</v>
      </c>
      <c r="G547" s="2" t="n">
        <v>0</v>
      </c>
      <c r="H547" s="2" t="n">
        <v>2000</v>
      </c>
      <c r="J547" s="1"/>
      <c r="K547" s="1"/>
      <c r="L547" s="1"/>
      <c r="M547" s="1"/>
      <c r="N547" s="1"/>
      <c r="O547" s="1"/>
      <c r="W547" s="2" t="str">
        <f aca="false">IF(AND(C547=Agent!$A$1,D547=Agent!$D$1),ROW(),"")</f>
        <v/>
      </c>
      <c r="X547" s="2" t="str">
        <f aca="false">IF(C547=Agent!$A$1,ROW(),"")</f>
        <v/>
      </c>
      <c r="Z547" s="8" t="str">
        <f aca="true">IF(AND(INDIRECT("F2!I"&amp;MATCH(Sites!$J$1,F2!H$1:H$15,0),1)=E547,Sites!$J$2=A547),ROW(),"")</f>
        <v/>
      </c>
    </row>
    <row r="548" customFormat="false" ht="13.8" hidden="false" customHeight="false" outlineLevel="0" collapsed="false">
      <c r="A548" s="7" t="n">
        <v>43831</v>
      </c>
      <c r="B548" s="2" t="s">
        <v>1471</v>
      </c>
      <c r="C548" s="2" t="s">
        <v>1472</v>
      </c>
      <c r="D548" s="2" t="s">
        <v>1473</v>
      </c>
      <c r="E548" s="2" t="s">
        <v>964</v>
      </c>
      <c r="F548" s="2" t="n">
        <v>5000</v>
      </c>
      <c r="G548" s="2" t="n">
        <v>14456</v>
      </c>
      <c r="H548" s="2" t="n">
        <v>0</v>
      </c>
      <c r="J548" s="1"/>
      <c r="K548" s="1"/>
      <c r="L548" s="1"/>
      <c r="M548" s="1"/>
      <c r="N548" s="1"/>
      <c r="O548" s="1"/>
      <c r="W548" s="2" t="str">
        <f aca="false">IF(AND(C548=Agent!$A$1,D548=Agent!$D$1),ROW(),"")</f>
        <v/>
      </c>
      <c r="X548" s="2" t="str">
        <f aca="false">IF(C548=Agent!$A$1,ROW(),"")</f>
        <v/>
      </c>
      <c r="Z548" s="8" t="str">
        <f aca="true">IF(AND(INDIRECT("F2!I"&amp;MATCH(Sites!$J$1,F2!H$1:H$15,0),1)=E548,Sites!$J$2=A548),ROW(),"")</f>
        <v/>
      </c>
    </row>
    <row r="549" customFormat="false" ht="13.8" hidden="false" customHeight="false" outlineLevel="0" collapsed="false">
      <c r="A549" s="7" t="n">
        <v>43831</v>
      </c>
      <c r="B549" s="2" t="s">
        <v>1474</v>
      </c>
      <c r="C549" s="2" t="s">
        <v>1475</v>
      </c>
      <c r="D549" s="2" t="s">
        <v>1476</v>
      </c>
      <c r="E549" s="2" t="s">
        <v>964</v>
      </c>
      <c r="F549" s="2" t="n">
        <v>5000</v>
      </c>
      <c r="G549" s="2" t="n">
        <v>0</v>
      </c>
      <c r="H549" s="2" t="n">
        <v>0</v>
      </c>
      <c r="J549" s="1"/>
      <c r="K549" s="1"/>
      <c r="L549" s="1"/>
      <c r="M549" s="1"/>
      <c r="N549" s="1"/>
      <c r="O549" s="1"/>
      <c r="W549" s="2" t="str">
        <f aca="false">IF(AND(C549=Agent!$A$1,D549=Agent!$D$1),ROW(),"")</f>
        <v/>
      </c>
      <c r="X549" s="2" t="str">
        <f aca="false">IF(C549=Agent!$A$1,ROW(),"")</f>
        <v/>
      </c>
      <c r="Z549" s="8" t="str">
        <f aca="true">IF(AND(INDIRECT("F2!I"&amp;MATCH(Sites!$J$1,F2!H$1:H$15,0),1)=E549,Sites!$J$2=A549),ROW(),"")</f>
        <v/>
      </c>
    </row>
    <row r="550" customFormat="false" ht="13.8" hidden="false" customHeight="false" outlineLevel="0" collapsed="false">
      <c r="A550" s="7" t="n">
        <v>43831</v>
      </c>
      <c r="B550" s="2" t="s">
        <v>1477</v>
      </c>
      <c r="C550" s="2" t="s">
        <v>555</v>
      </c>
      <c r="D550" s="2" t="s">
        <v>1478</v>
      </c>
      <c r="E550" s="2" t="s">
        <v>964</v>
      </c>
      <c r="F550" s="2" t="n">
        <v>0</v>
      </c>
      <c r="G550" s="2" t="n">
        <v>0</v>
      </c>
      <c r="H550" s="2" t="n">
        <v>2000</v>
      </c>
      <c r="J550" s="1"/>
      <c r="K550" s="1"/>
      <c r="L550" s="1"/>
      <c r="M550" s="1"/>
      <c r="N550" s="1"/>
      <c r="O550" s="1"/>
      <c r="W550" s="2" t="str">
        <f aca="false">IF(AND(C550=Agent!$A$1,D550=Agent!$D$1),ROW(),"")</f>
        <v/>
      </c>
      <c r="X550" s="2" t="str">
        <f aca="false">IF(C550=Agent!$A$1,ROW(),"")</f>
        <v/>
      </c>
      <c r="Z550" s="8" t="str">
        <f aca="true">IF(AND(INDIRECT("F2!I"&amp;MATCH(Sites!$J$1,F2!H$1:H$15,0),1)=E550,Sites!$J$2=A550),ROW(),"")</f>
        <v/>
      </c>
    </row>
    <row r="551" customFormat="false" ht="13.8" hidden="false" customHeight="false" outlineLevel="0" collapsed="false">
      <c r="A551" s="7" t="n">
        <v>43831</v>
      </c>
      <c r="B551" s="2" t="s">
        <v>1479</v>
      </c>
      <c r="C551" s="2" t="s">
        <v>1480</v>
      </c>
      <c r="D551" s="2" t="s">
        <v>1481</v>
      </c>
      <c r="E551" s="2" t="s">
        <v>964</v>
      </c>
      <c r="F551" s="2" t="n">
        <v>5000</v>
      </c>
      <c r="G551" s="2" t="n">
        <v>0</v>
      </c>
      <c r="H551" s="2" t="n">
        <v>0</v>
      </c>
      <c r="J551" s="1"/>
      <c r="K551" s="1"/>
      <c r="L551" s="1"/>
      <c r="M551" s="1"/>
      <c r="N551" s="1"/>
      <c r="O551" s="1"/>
      <c r="W551" s="2" t="str">
        <f aca="false">IF(AND(C551=Agent!$A$1,D551=Agent!$D$1),ROW(),"")</f>
        <v/>
      </c>
      <c r="X551" s="2" t="str">
        <f aca="false">IF(C551=Agent!$A$1,ROW(),"")</f>
        <v/>
      </c>
      <c r="Z551" s="8" t="str">
        <f aca="true">IF(AND(INDIRECT("F2!I"&amp;MATCH(Sites!$J$1,F2!H$1:H$15,0),1)=E551,Sites!$J$2=A551),ROW(),"")</f>
        <v/>
      </c>
    </row>
    <row r="552" customFormat="false" ht="13.8" hidden="false" customHeight="false" outlineLevel="0" collapsed="false">
      <c r="A552" s="7" t="n">
        <v>43831</v>
      </c>
      <c r="B552" s="2" t="s">
        <v>1482</v>
      </c>
      <c r="C552" s="2" t="s">
        <v>1483</v>
      </c>
      <c r="D552" s="2" t="s">
        <v>1484</v>
      </c>
      <c r="E552" s="2" t="s">
        <v>964</v>
      </c>
      <c r="F552" s="2" t="n">
        <v>5000</v>
      </c>
      <c r="G552" s="2" t="n">
        <v>13137</v>
      </c>
      <c r="H552" s="2" t="n">
        <v>0</v>
      </c>
      <c r="J552" s="1"/>
      <c r="K552" s="1"/>
      <c r="L552" s="1"/>
      <c r="M552" s="1"/>
      <c r="N552" s="1"/>
      <c r="O552" s="1"/>
      <c r="W552" s="2" t="str">
        <f aca="false">IF(AND(C552=Agent!$A$1,D552=Agent!$D$1),ROW(),"")</f>
        <v/>
      </c>
      <c r="X552" s="2" t="str">
        <f aca="false">IF(C552=Agent!$A$1,ROW(),"")</f>
        <v/>
      </c>
      <c r="Z552" s="8" t="str">
        <f aca="true">IF(AND(INDIRECT("F2!I"&amp;MATCH(Sites!$J$1,F2!H$1:H$15,0),1)=E552,Sites!$J$2=A552),ROW(),"")</f>
        <v/>
      </c>
    </row>
    <row r="553" customFormat="false" ht="13.8" hidden="false" customHeight="false" outlineLevel="0" collapsed="false">
      <c r="A553" s="7" t="n">
        <v>43831</v>
      </c>
      <c r="B553" s="2" t="s">
        <v>1485</v>
      </c>
      <c r="C553" s="2" t="s">
        <v>1486</v>
      </c>
      <c r="D553" s="2" t="s">
        <v>21</v>
      </c>
      <c r="E553" s="2" t="s">
        <v>964</v>
      </c>
      <c r="F553" s="2" t="n">
        <v>0</v>
      </c>
      <c r="G553" s="2" t="n">
        <v>0</v>
      </c>
      <c r="H553" s="2" t="n">
        <v>2000</v>
      </c>
      <c r="J553" s="1"/>
      <c r="K553" s="1"/>
      <c r="L553" s="1"/>
      <c r="M553" s="1"/>
      <c r="N553" s="1"/>
      <c r="O553" s="1"/>
      <c r="W553" s="2" t="str">
        <f aca="false">IF(AND(C553=Agent!$A$1,D553=Agent!$D$1),ROW(),"")</f>
        <v/>
      </c>
      <c r="X553" s="2" t="str">
        <f aca="false">IF(C553=Agent!$A$1,ROW(),"")</f>
        <v/>
      </c>
      <c r="Z553" s="8" t="str">
        <f aca="true">IF(AND(INDIRECT("F2!I"&amp;MATCH(Sites!$J$1,F2!H$1:H$15,0),1)=E553,Sites!$J$2=A553),ROW(),"")</f>
        <v/>
      </c>
    </row>
    <row r="554" customFormat="false" ht="13.8" hidden="false" customHeight="false" outlineLevel="0" collapsed="false">
      <c r="A554" s="7" t="n">
        <v>43831</v>
      </c>
      <c r="B554" s="2" t="s">
        <v>1487</v>
      </c>
      <c r="C554" s="2" t="s">
        <v>1488</v>
      </c>
      <c r="D554" s="2" t="s">
        <v>1489</v>
      </c>
      <c r="E554" s="2" t="s">
        <v>964</v>
      </c>
      <c r="F554" s="2" t="n">
        <v>10000</v>
      </c>
      <c r="G554" s="2" t="n">
        <v>10950</v>
      </c>
      <c r="H554" s="2" t="n">
        <v>2000</v>
      </c>
      <c r="J554" s="1"/>
      <c r="K554" s="1"/>
      <c r="L554" s="1"/>
      <c r="M554" s="1"/>
      <c r="N554" s="1"/>
      <c r="O554" s="1"/>
      <c r="W554" s="2" t="str">
        <f aca="false">IF(AND(C554=Agent!$A$1,D554=Agent!$D$1),ROW(),"")</f>
        <v/>
      </c>
      <c r="X554" s="2" t="str">
        <f aca="false">IF(C554=Agent!$A$1,ROW(),"")</f>
        <v/>
      </c>
      <c r="Z554" s="8" t="str">
        <f aca="true">IF(AND(INDIRECT("F2!I"&amp;MATCH(Sites!$J$1,F2!H$1:H$15,0),1)=E554,Sites!$J$2=A554),ROW(),"")</f>
        <v/>
      </c>
    </row>
    <row r="555" customFormat="false" ht="13.8" hidden="false" customHeight="false" outlineLevel="0" collapsed="false">
      <c r="A555" s="7" t="n">
        <v>43831</v>
      </c>
      <c r="B555" s="2" t="s">
        <v>1490</v>
      </c>
      <c r="C555" s="2" t="s">
        <v>1491</v>
      </c>
      <c r="D555" s="2" t="s">
        <v>1492</v>
      </c>
      <c r="E555" s="2" t="s">
        <v>964</v>
      </c>
      <c r="F555" s="2" t="n">
        <v>0</v>
      </c>
      <c r="G555" s="2" t="n">
        <v>0</v>
      </c>
      <c r="H555" s="2" t="n">
        <v>2000</v>
      </c>
      <c r="J555" s="1"/>
      <c r="K555" s="1"/>
      <c r="L555" s="1"/>
      <c r="M555" s="1"/>
      <c r="N555" s="1"/>
      <c r="O555" s="1"/>
      <c r="W555" s="2" t="str">
        <f aca="false">IF(AND(C555=Agent!$A$1,D555=Agent!$D$1),ROW(),"")</f>
        <v/>
      </c>
      <c r="X555" s="2" t="str">
        <f aca="false">IF(C555=Agent!$A$1,ROW(),"")</f>
        <v/>
      </c>
      <c r="Z555" s="8" t="str">
        <f aca="true">IF(AND(INDIRECT("F2!I"&amp;MATCH(Sites!$J$1,F2!H$1:H$15,0),1)=E555,Sites!$J$2=A555),ROW(),"")</f>
        <v/>
      </c>
    </row>
    <row r="556" customFormat="false" ht="13.8" hidden="false" customHeight="false" outlineLevel="0" collapsed="false">
      <c r="A556" s="7" t="n">
        <v>43831</v>
      </c>
      <c r="B556" s="2" t="s">
        <v>1493</v>
      </c>
      <c r="C556" s="2" t="s">
        <v>1494</v>
      </c>
      <c r="D556" s="2" t="s">
        <v>50</v>
      </c>
      <c r="E556" s="2" t="s">
        <v>964</v>
      </c>
      <c r="F556" s="2" t="n">
        <v>0</v>
      </c>
      <c r="G556" s="2" t="n">
        <v>0</v>
      </c>
      <c r="H556" s="2" t="n">
        <v>2000</v>
      </c>
      <c r="J556" s="1"/>
      <c r="K556" s="1"/>
      <c r="L556" s="1"/>
      <c r="M556" s="1"/>
      <c r="N556" s="1"/>
      <c r="O556" s="1"/>
      <c r="W556" s="2" t="str">
        <f aca="false">IF(AND(C556=Agent!$A$1,D556=Agent!$D$1),ROW(),"")</f>
        <v/>
      </c>
      <c r="X556" s="2" t="str">
        <f aca="false">IF(C556=Agent!$A$1,ROW(),"")</f>
        <v/>
      </c>
      <c r="Z556" s="8" t="str">
        <f aca="true">IF(AND(INDIRECT("F2!I"&amp;MATCH(Sites!$J$1,F2!H$1:H$15,0),1)=E556,Sites!$J$2=A556),ROW(),"")</f>
        <v/>
      </c>
    </row>
    <row r="557" customFormat="false" ht="13.8" hidden="false" customHeight="false" outlineLevel="0" collapsed="false">
      <c r="A557" s="7" t="n">
        <v>43831</v>
      </c>
      <c r="B557" s="2" t="s">
        <v>1495</v>
      </c>
      <c r="C557" s="2" t="s">
        <v>1496</v>
      </c>
      <c r="D557" s="2" t="s">
        <v>90</v>
      </c>
      <c r="E557" s="2" t="s">
        <v>964</v>
      </c>
      <c r="F557" s="2" t="n">
        <v>0</v>
      </c>
      <c r="G557" s="2" t="n">
        <v>0</v>
      </c>
      <c r="H557" s="2" t="n">
        <v>2000</v>
      </c>
      <c r="J557" s="1"/>
      <c r="K557" s="1"/>
      <c r="L557" s="1"/>
      <c r="M557" s="1"/>
      <c r="N557" s="1"/>
      <c r="O557" s="1"/>
      <c r="W557" s="2" t="str">
        <f aca="false">IF(AND(C557=Agent!$A$1,D557=Agent!$D$1),ROW(),"")</f>
        <v/>
      </c>
      <c r="X557" s="2" t="str">
        <f aca="false">IF(C557=Agent!$A$1,ROW(),"")</f>
        <v/>
      </c>
      <c r="Z557" s="8" t="str">
        <f aca="true">IF(AND(INDIRECT("F2!I"&amp;MATCH(Sites!$J$1,F2!H$1:H$15,0),1)=E557,Sites!$J$2=A557),ROW(),"")</f>
        <v/>
      </c>
    </row>
    <row r="558" customFormat="false" ht="13.8" hidden="false" customHeight="false" outlineLevel="0" collapsed="false">
      <c r="A558" s="7" t="n">
        <v>43831</v>
      </c>
      <c r="B558" s="2" t="s">
        <v>1497</v>
      </c>
      <c r="C558" s="2" t="s">
        <v>1498</v>
      </c>
      <c r="D558" s="2" t="s">
        <v>1457</v>
      </c>
      <c r="E558" s="2" t="s">
        <v>964</v>
      </c>
      <c r="F558" s="2" t="n">
        <v>0</v>
      </c>
      <c r="G558" s="2" t="n">
        <v>11100</v>
      </c>
      <c r="H558" s="2" t="n">
        <v>2000</v>
      </c>
      <c r="J558" s="1"/>
      <c r="K558" s="1"/>
      <c r="L558" s="1"/>
      <c r="M558" s="1"/>
      <c r="N558" s="1"/>
      <c r="O558" s="1"/>
      <c r="W558" s="2" t="str">
        <f aca="false">IF(AND(C558=Agent!$A$1,D558=Agent!$D$1),ROW(),"")</f>
        <v/>
      </c>
      <c r="X558" s="2" t="str">
        <f aca="false">IF(C558=Agent!$A$1,ROW(),"")</f>
        <v/>
      </c>
      <c r="Z558" s="8" t="str">
        <f aca="true">IF(AND(INDIRECT("F2!I"&amp;MATCH(Sites!$J$1,F2!H$1:H$15,0),1)=E558,Sites!$J$2=A558),ROW(),"")</f>
        <v/>
      </c>
    </row>
    <row r="559" customFormat="false" ht="13.8" hidden="false" customHeight="false" outlineLevel="0" collapsed="false">
      <c r="A559" s="7" t="n">
        <v>43831</v>
      </c>
      <c r="B559" s="2" t="s">
        <v>1499</v>
      </c>
      <c r="C559" s="2" t="s">
        <v>1500</v>
      </c>
      <c r="D559" s="2" t="s">
        <v>1501</v>
      </c>
      <c r="E559" s="2" t="s">
        <v>964</v>
      </c>
      <c r="F559" s="2" t="n">
        <v>0</v>
      </c>
      <c r="G559" s="2" t="n">
        <v>0</v>
      </c>
      <c r="H559" s="2" t="n">
        <v>2000</v>
      </c>
      <c r="J559" s="1"/>
      <c r="K559" s="1"/>
      <c r="L559" s="1"/>
      <c r="M559" s="1"/>
      <c r="N559" s="1"/>
      <c r="O559" s="1"/>
      <c r="W559" s="2" t="str">
        <f aca="false">IF(AND(C559=Agent!$A$1,D559=Agent!$D$1),ROW(),"")</f>
        <v/>
      </c>
      <c r="X559" s="2" t="str">
        <f aca="false">IF(C559=Agent!$A$1,ROW(),"")</f>
        <v/>
      </c>
      <c r="Z559" s="8" t="str">
        <f aca="true">IF(AND(INDIRECT("F2!I"&amp;MATCH(Sites!$J$1,F2!H$1:H$15,0),1)=E559,Sites!$J$2=A559),ROW(),"")</f>
        <v/>
      </c>
    </row>
    <row r="560" customFormat="false" ht="13.8" hidden="false" customHeight="false" outlineLevel="0" collapsed="false">
      <c r="A560" s="7" t="n">
        <v>43831</v>
      </c>
      <c r="B560" s="2" t="s">
        <v>1502</v>
      </c>
      <c r="C560" s="2" t="s">
        <v>1503</v>
      </c>
      <c r="D560" s="2" t="s">
        <v>1504</v>
      </c>
      <c r="E560" s="2" t="s">
        <v>964</v>
      </c>
      <c r="F560" s="2" t="n">
        <v>0</v>
      </c>
      <c r="G560" s="2" t="n">
        <v>0</v>
      </c>
      <c r="H560" s="2" t="n">
        <v>2000</v>
      </c>
      <c r="J560" s="1"/>
      <c r="K560" s="1"/>
      <c r="L560" s="1"/>
      <c r="M560" s="1"/>
      <c r="N560" s="1"/>
      <c r="O560" s="1"/>
      <c r="W560" s="2" t="str">
        <f aca="false">IF(AND(C560=Agent!$A$1,D560=Agent!$D$1),ROW(),"")</f>
        <v/>
      </c>
      <c r="X560" s="2" t="str">
        <f aca="false">IF(C560=Agent!$A$1,ROW(),"")</f>
        <v/>
      </c>
      <c r="Z560" s="8" t="str">
        <f aca="true">IF(AND(INDIRECT("F2!I"&amp;MATCH(Sites!$J$1,F2!H$1:H$15,0),1)=E560,Sites!$J$2=A560),ROW(),"")</f>
        <v/>
      </c>
    </row>
    <row r="561" customFormat="false" ht="13.8" hidden="false" customHeight="false" outlineLevel="0" collapsed="false">
      <c r="A561" s="7" t="n">
        <v>43831</v>
      </c>
      <c r="B561" s="2" t="s">
        <v>1505</v>
      </c>
      <c r="C561" s="2" t="s">
        <v>1506</v>
      </c>
      <c r="D561" s="2" t="s">
        <v>1507</v>
      </c>
      <c r="E561" s="2" t="s">
        <v>964</v>
      </c>
      <c r="F561" s="2" t="n">
        <v>7500</v>
      </c>
      <c r="G561" s="2" t="n">
        <v>4600</v>
      </c>
      <c r="H561" s="2" t="n">
        <v>2000</v>
      </c>
      <c r="J561" s="1"/>
      <c r="K561" s="1"/>
      <c r="L561" s="1"/>
      <c r="M561" s="1"/>
      <c r="N561" s="1"/>
      <c r="O561" s="1"/>
      <c r="W561" s="2" t="str">
        <f aca="false">IF(AND(C561=Agent!$A$1,D561=Agent!$D$1),ROW(),"")</f>
        <v/>
      </c>
      <c r="X561" s="2" t="str">
        <f aca="false">IF(C561=Agent!$A$1,ROW(),"")</f>
        <v/>
      </c>
      <c r="Z561" s="8" t="str">
        <f aca="true">IF(AND(INDIRECT("F2!I"&amp;MATCH(Sites!$J$1,F2!H$1:H$15,0),1)=E561,Sites!$J$2=A561),ROW(),"")</f>
        <v/>
      </c>
    </row>
    <row r="562" customFormat="false" ht="13.8" hidden="false" customHeight="false" outlineLevel="0" collapsed="false">
      <c r="A562" s="7" t="n">
        <v>43831</v>
      </c>
      <c r="B562" s="2" t="s">
        <v>1508</v>
      </c>
      <c r="C562" s="2" t="s">
        <v>1509</v>
      </c>
      <c r="D562" s="2" t="s">
        <v>1457</v>
      </c>
      <c r="E562" s="2" t="s">
        <v>964</v>
      </c>
      <c r="F562" s="2" t="n">
        <v>0</v>
      </c>
      <c r="G562" s="2" t="n">
        <v>10015</v>
      </c>
      <c r="H562" s="2" t="n">
        <v>0</v>
      </c>
      <c r="J562" s="1"/>
      <c r="K562" s="1"/>
      <c r="L562" s="1"/>
      <c r="M562" s="1"/>
      <c r="N562" s="1"/>
      <c r="O562" s="1"/>
      <c r="W562" s="2" t="str">
        <f aca="false">IF(AND(C562=Agent!$A$1,D562=Agent!$D$1),ROW(),"")</f>
        <v/>
      </c>
      <c r="X562" s="2" t="str">
        <f aca="false">IF(C562=Agent!$A$1,ROW(),"")</f>
        <v/>
      </c>
      <c r="Z562" s="8" t="str">
        <f aca="true">IF(AND(INDIRECT("F2!I"&amp;MATCH(Sites!$J$1,F2!H$1:H$15,0),1)=E562,Sites!$J$2=A562),ROW(),"")</f>
        <v/>
      </c>
    </row>
    <row r="563" customFormat="false" ht="13.8" hidden="false" customHeight="false" outlineLevel="0" collapsed="false">
      <c r="A563" s="7" t="n">
        <v>43831</v>
      </c>
      <c r="B563" s="2" t="s">
        <v>1510</v>
      </c>
      <c r="C563" s="2" t="s">
        <v>1511</v>
      </c>
      <c r="D563" s="2" t="s">
        <v>1512</v>
      </c>
      <c r="E563" s="2" t="s">
        <v>964</v>
      </c>
      <c r="F563" s="2" t="n">
        <v>0</v>
      </c>
      <c r="G563" s="2" t="n">
        <v>0</v>
      </c>
      <c r="H563" s="2" t="n">
        <v>2000</v>
      </c>
      <c r="J563" s="1"/>
      <c r="K563" s="1"/>
      <c r="L563" s="1"/>
      <c r="M563" s="1"/>
      <c r="N563" s="1"/>
      <c r="O563" s="1"/>
      <c r="W563" s="2" t="str">
        <f aca="false">IF(AND(C563=Agent!$A$1,D563=Agent!$D$1),ROW(),"")</f>
        <v/>
      </c>
      <c r="X563" s="2" t="str">
        <f aca="false">IF(C563=Agent!$A$1,ROW(),"")</f>
        <v/>
      </c>
      <c r="Z563" s="8" t="str">
        <f aca="true">IF(AND(INDIRECT("F2!I"&amp;MATCH(Sites!$J$1,F2!H$1:H$15,0),1)=E563,Sites!$J$2=A563),ROW(),"")</f>
        <v/>
      </c>
    </row>
    <row r="564" customFormat="false" ht="13.8" hidden="false" customHeight="false" outlineLevel="0" collapsed="false">
      <c r="A564" s="7" t="n">
        <v>43831</v>
      </c>
      <c r="B564" s="2" t="s">
        <v>1513</v>
      </c>
      <c r="C564" s="2" t="s">
        <v>1514</v>
      </c>
      <c r="D564" s="2" t="s">
        <v>1515</v>
      </c>
      <c r="E564" s="2" t="s">
        <v>964</v>
      </c>
      <c r="F564" s="2" t="n">
        <v>0</v>
      </c>
      <c r="G564" s="2" t="n">
        <v>0</v>
      </c>
      <c r="H564" s="2" t="n">
        <v>2000</v>
      </c>
      <c r="J564" s="1"/>
      <c r="K564" s="1"/>
      <c r="L564" s="1"/>
      <c r="M564" s="1"/>
      <c r="N564" s="1"/>
      <c r="O564" s="1"/>
      <c r="W564" s="2" t="str">
        <f aca="false">IF(AND(C564=Agent!$A$1,D564=Agent!$D$1),ROW(),"")</f>
        <v/>
      </c>
      <c r="X564" s="2" t="str">
        <f aca="false">IF(C564=Agent!$A$1,ROW(),"")</f>
        <v/>
      </c>
      <c r="Z564" s="8" t="str">
        <f aca="true">IF(AND(INDIRECT("F2!I"&amp;MATCH(Sites!$J$1,F2!H$1:H$15,0),1)=E564,Sites!$J$2=A564),ROW(),"")</f>
        <v/>
      </c>
    </row>
    <row r="565" customFormat="false" ht="13.8" hidden="false" customHeight="false" outlineLevel="0" collapsed="false">
      <c r="A565" s="7" t="n">
        <v>43831</v>
      </c>
      <c r="B565" s="2" t="s">
        <v>1516</v>
      </c>
      <c r="C565" s="2" t="s">
        <v>1517</v>
      </c>
      <c r="D565" s="2" t="s">
        <v>1518</v>
      </c>
      <c r="E565" s="2" t="s">
        <v>964</v>
      </c>
      <c r="F565" s="2" t="n">
        <v>0</v>
      </c>
      <c r="G565" s="2" t="n">
        <v>0</v>
      </c>
      <c r="H565" s="2" t="n">
        <v>2000</v>
      </c>
      <c r="J565" s="1"/>
      <c r="K565" s="1"/>
      <c r="L565" s="1"/>
      <c r="M565" s="1"/>
      <c r="N565" s="1"/>
      <c r="O565" s="1"/>
      <c r="W565" s="2" t="str">
        <f aca="false">IF(AND(C565=Agent!$A$1,D565=Agent!$D$1),ROW(),"")</f>
        <v/>
      </c>
      <c r="X565" s="2" t="str">
        <f aca="false">IF(C565=Agent!$A$1,ROW(),"")</f>
        <v/>
      </c>
      <c r="Z565" s="8" t="str">
        <f aca="true">IF(AND(INDIRECT("F2!I"&amp;MATCH(Sites!$J$1,F2!H$1:H$15,0),1)=E565,Sites!$J$2=A565),ROW(),"")</f>
        <v/>
      </c>
    </row>
    <row r="566" customFormat="false" ht="13.8" hidden="false" customHeight="false" outlineLevel="0" collapsed="false">
      <c r="A566" s="7" t="n">
        <v>43831</v>
      </c>
      <c r="B566" s="2" t="s">
        <v>1519</v>
      </c>
      <c r="C566" s="2" t="s">
        <v>1520</v>
      </c>
      <c r="D566" s="2" t="s">
        <v>1521</v>
      </c>
      <c r="E566" s="2" t="s">
        <v>964</v>
      </c>
      <c r="F566" s="2" t="n">
        <v>0</v>
      </c>
      <c r="G566" s="2" t="n">
        <v>0</v>
      </c>
      <c r="H566" s="2" t="n">
        <v>2000</v>
      </c>
      <c r="J566" s="1"/>
      <c r="K566" s="1"/>
      <c r="L566" s="1"/>
      <c r="M566" s="1"/>
      <c r="N566" s="1"/>
      <c r="O566" s="1"/>
      <c r="W566" s="2" t="str">
        <f aca="false">IF(AND(C566=Agent!$A$1,D566=Agent!$D$1),ROW(),"")</f>
        <v/>
      </c>
      <c r="X566" s="2" t="str">
        <f aca="false">IF(C566=Agent!$A$1,ROW(),"")</f>
        <v/>
      </c>
      <c r="Z566" s="8" t="str">
        <f aca="true">IF(AND(INDIRECT("F2!I"&amp;MATCH(Sites!$J$1,F2!H$1:H$15,0),1)=E566,Sites!$J$2=A566),ROW(),"")</f>
        <v/>
      </c>
    </row>
    <row r="567" customFormat="false" ht="13.8" hidden="false" customHeight="false" outlineLevel="0" collapsed="false">
      <c r="A567" s="7" t="n">
        <v>43831</v>
      </c>
      <c r="B567" s="2" t="s">
        <v>1522</v>
      </c>
      <c r="C567" s="2" t="s">
        <v>1523</v>
      </c>
      <c r="D567" s="2" t="s">
        <v>1524</v>
      </c>
      <c r="E567" s="2" t="s">
        <v>964</v>
      </c>
      <c r="F567" s="2" t="n">
        <v>5000</v>
      </c>
      <c r="G567" s="2" t="n">
        <v>0</v>
      </c>
      <c r="H567" s="2" t="n">
        <v>2000</v>
      </c>
      <c r="J567" s="1"/>
      <c r="K567" s="1"/>
      <c r="L567" s="1"/>
      <c r="M567" s="1"/>
      <c r="N567" s="1"/>
      <c r="O567" s="1"/>
      <c r="W567" s="2" t="str">
        <f aca="false">IF(AND(C567=Agent!$A$1,D567=Agent!$D$1),ROW(),"")</f>
        <v/>
      </c>
      <c r="X567" s="2" t="str">
        <f aca="false">IF(C567=Agent!$A$1,ROW(),"")</f>
        <v/>
      </c>
      <c r="Z567" s="8" t="str">
        <f aca="true">IF(AND(INDIRECT("F2!I"&amp;MATCH(Sites!$J$1,F2!H$1:H$15,0),1)=E567,Sites!$J$2=A567),ROW(),"")</f>
        <v/>
      </c>
    </row>
    <row r="568" customFormat="false" ht="13.8" hidden="false" customHeight="false" outlineLevel="0" collapsed="false">
      <c r="A568" s="7" t="n">
        <v>43831</v>
      </c>
      <c r="B568" s="2" t="s">
        <v>1525</v>
      </c>
      <c r="C568" s="2" t="s">
        <v>1526</v>
      </c>
      <c r="D568" s="2" t="s">
        <v>47</v>
      </c>
      <c r="E568" s="2" t="s">
        <v>964</v>
      </c>
      <c r="F568" s="2" t="n">
        <v>0</v>
      </c>
      <c r="G568" s="2" t="n">
        <v>0</v>
      </c>
      <c r="H568" s="2" t="n">
        <v>2000</v>
      </c>
      <c r="J568" s="1"/>
      <c r="K568" s="1"/>
      <c r="L568" s="1"/>
      <c r="M568" s="1"/>
      <c r="N568" s="1"/>
      <c r="O568" s="1"/>
      <c r="W568" s="2" t="str">
        <f aca="false">IF(AND(C568=Agent!$A$1,D568=Agent!$D$1),ROW(),"")</f>
        <v/>
      </c>
      <c r="X568" s="2" t="str">
        <f aca="false">IF(C568=Agent!$A$1,ROW(),"")</f>
        <v/>
      </c>
      <c r="Z568" s="8" t="str">
        <f aca="true">IF(AND(INDIRECT("F2!I"&amp;MATCH(Sites!$J$1,F2!H$1:H$15,0),1)=E568,Sites!$J$2=A568),ROW(),"")</f>
        <v/>
      </c>
    </row>
    <row r="569" customFormat="false" ht="13.8" hidden="false" customHeight="false" outlineLevel="0" collapsed="false">
      <c r="A569" s="7" t="n">
        <v>43831</v>
      </c>
      <c r="B569" s="2" t="s">
        <v>1527</v>
      </c>
      <c r="C569" s="2" t="s">
        <v>1528</v>
      </c>
      <c r="D569" s="2" t="s">
        <v>330</v>
      </c>
      <c r="E569" s="2" t="s">
        <v>964</v>
      </c>
      <c r="F569" s="2" t="n">
        <v>10000</v>
      </c>
      <c r="G569" s="2" t="n">
        <v>0</v>
      </c>
      <c r="H569" s="2" t="n">
        <v>0</v>
      </c>
      <c r="J569" s="1"/>
      <c r="K569" s="1"/>
      <c r="L569" s="1"/>
      <c r="M569" s="1"/>
      <c r="N569" s="1"/>
      <c r="O569" s="1"/>
      <c r="W569" s="2" t="str">
        <f aca="false">IF(AND(C569=Agent!$A$1,D569=Agent!$D$1),ROW(),"")</f>
        <v/>
      </c>
      <c r="X569" s="2" t="str">
        <f aca="false">IF(C569=Agent!$A$1,ROW(),"")</f>
        <v/>
      </c>
      <c r="Z569" s="8" t="str">
        <f aca="true">IF(AND(INDIRECT("F2!I"&amp;MATCH(Sites!$J$1,F2!H$1:H$15,0),1)=E569,Sites!$J$2=A569),ROW(),"")</f>
        <v/>
      </c>
    </row>
    <row r="570" customFormat="false" ht="13.8" hidden="false" customHeight="false" outlineLevel="0" collapsed="false">
      <c r="A570" s="7" t="n">
        <v>43831</v>
      </c>
      <c r="B570" s="2" t="s">
        <v>1529</v>
      </c>
      <c r="C570" s="2" t="s">
        <v>1530</v>
      </c>
      <c r="D570" s="2" t="s">
        <v>1531</v>
      </c>
      <c r="E570" s="2" t="s">
        <v>964</v>
      </c>
      <c r="F570" s="2" t="n">
        <v>0</v>
      </c>
      <c r="G570" s="2" t="n">
        <v>0</v>
      </c>
      <c r="H570" s="2" t="n">
        <v>2000</v>
      </c>
      <c r="J570" s="1"/>
      <c r="K570" s="1"/>
      <c r="L570" s="1"/>
      <c r="M570" s="1"/>
      <c r="N570" s="1"/>
      <c r="O570" s="1"/>
      <c r="W570" s="2" t="str">
        <f aca="false">IF(AND(C570=Agent!$A$1,D570=Agent!$D$1),ROW(),"")</f>
        <v/>
      </c>
      <c r="X570" s="2" t="str">
        <f aca="false">IF(C570=Agent!$A$1,ROW(),"")</f>
        <v/>
      </c>
      <c r="Z570" s="8" t="str">
        <f aca="true">IF(AND(INDIRECT("F2!I"&amp;MATCH(Sites!$J$1,F2!H$1:H$15,0),1)=E570,Sites!$J$2=A570),ROW(),"")</f>
        <v/>
      </c>
    </row>
    <row r="571" customFormat="false" ht="13.8" hidden="false" customHeight="false" outlineLevel="0" collapsed="false">
      <c r="A571" s="7" t="n">
        <v>43831</v>
      </c>
      <c r="B571" s="2" t="s">
        <v>1532</v>
      </c>
      <c r="C571" s="2" t="s">
        <v>1533</v>
      </c>
      <c r="D571" s="2" t="s">
        <v>1534</v>
      </c>
      <c r="E571" s="2" t="s">
        <v>964</v>
      </c>
      <c r="F571" s="2" t="n">
        <v>5000</v>
      </c>
      <c r="G571" s="2" t="n">
        <v>0</v>
      </c>
      <c r="H571" s="2" t="n">
        <v>0</v>
      </c>
      <c r="J571" s="1"/>
      <c r="K571" s="1"/>
      <c r="L571" s="1"/>
      <c r="M571" s="1"/>
      <c r="N571" s="1"/>
      <c r="O571" s="1"/>
      <c r="W571" s="2" t="str">
        <f aca="false">IF(AND(C571=Agent!$A$1,D571=Agent!$D$1),ROW(),"")</f>
        <v/>
      </c>
      <c r="X571" s="2" t="str">
        <f aca="false">IF(C571=Agent!$A$1,ROW(),"")</f>
        <v/>
      </c>
      <c r="Z571" s="8" t="str">
        <f aca="true">IF(AND(INDIRECT("F2!I"&amp;MATCH(Sites!$J$1,F2!H$1:H$15,0),1)=E571,Sites!$J$2=A571),ROW(),"")</f>
        <v/>
      </c>
    </row>
    <row r="572" customFormat="false" ht="13.8" hidden="false" customHeight="false" outlineLevel="0" collapsed="false">
      <c r="A572" s="7" t="n">
        <v>43831</v>
      </c>
      <c r="B572" s="2" t="s">
        <v>1535</v>
      </c>
      <c r="C572" s="2" t="s">
        <v>1536</v>
      </c>
      <c r="D572" s="2" t="s">
        <v>1537</v>
      </c>
      <c r="E572" s="2" t="s">
        <v>964</v>
      </c>
      <c r="F572" s="2" t="n">
        <v>5000</v>
      </c>
      <c r="G572" s="2" t="n">
        <v>9620</v>
      </c>
      <c r="H572" s="2" t="n">
        <v>0</v>
      </c>
      <c r="J572" s="1"/>
      <c r="K572" s="1"/>
      <c r="L572" s="1"/>
      <c r="M572" s="1"/>
      <c r="N572" s="1"/>
      <c r="O572" s="1"/>
      <c r="W572" s="2" t="str">
        <f aca="false">IF(AND(C572=Agent!$A$1,D572=Agent!$D$1),ROW(),"")</f>
        <v/>
      </c>
      <c r="X572" s="2" t="str">
        <f aca="false">IF(C572=Agent!$A$1,ROW(),"")</f>
        <v/>
      </c>
      <c r="Z572" s="8" t="str">
        <f aca="true">IF(AND(INDIRECT("F2!I"&amp;MATCH(Sites!$J$1,F2!H$1:H$15,0),1)=E572,Sites!$J$2=A572),ROW(),"")</f>
        <v/>
      </c>
    </row>
    <row r="573" customFormat="false" ht="13.8" hidden="false" customHeight="false" outlineLevel="0" collapsed="false">
      <c r="A573" s="7" t="n">
        <v>43831</v>
      </c>
      <c r="B573" s="2" t="s">
        <v>1538</v>
      </c>
      <c r="C573" s="2" t="s">
        <v>1539</v>
      </c>
      <c r="D573" s="2" t="s">
        <v>1540</v>
      </c>
      <c r="E573" s="2" t="s">
        <v>964</v>
      </c>
      <c r="F573" s="2" t="n">
        <v>5000</v>
      </c>
      <c r="G573" s="2" t="n">
        <v>0</v>
      </c>
      <c r="H573" s="2" t="n">
        <v>0</v>
      </c>
      <c r="J573" s="1"/>
      <c r="K573" s="1"/>
      <c r="L573" s="1"/>
      <c r="M573" s="1"/>
      <c r="N573" s="1"/>
      <c r="O573" s="1"/>
      <c r="W573" s="2" t="str">
        <f aca="false">IF(AND(C573=Agent!$A$1,D573=Agent!$D$1),ROW(),"")</f>
        <v/>
      </c>
      <c r="X573" s="2" t="str">
        <f aca="false">IF(C573=Agent!$A$1,ROW(),"")</f>
        <v/>
      </c>
      <c r="Z573" s="8" t="str">
        <f aca="true">IF(AND(INDIRECT("F2!I"&amp;MATCH(Sites!$J$1,F2!H$1:H$15,0),1)=E573,Sites!$J$2=A573),ROW(),"")</f>
        <v/>
      </c>
    </row>
    <row r="574" customFormat="false" ht="13.8" hidden="false" customHeight="false" outlineLevel="0" collapsed="false">
      <c r="A574" s="7" t="n">
        <v>43831</v>
      </c>
      <c r="B574" s="2" t="s">
        <v>1541</v>
      </c>
      <c r="C574" s="2" t="s">
        <v>1542</v>
      </c>
      <c r="D574" s="2" t="s">
        <v>1543</v>
      </c>
      <c r="E574" s="2" t="s">
        <v>964</v>
      </c>
      <c r="F574" s="2" t="n">
        <v>10000</v>
      </c>
      <c r="G574" s="2" t="n">
        <v>10014</v>
      </c>
      <c r="H574" s="2" t="n">
        <v>0</v>
      </c>
      <c r="J574" s="1"/>
      <c r="K574" s="1"/>
      <c r="L574" s="1"/>
      <c r="M574" s="1"/>
      <c r="N574" s="1"/>
      <c r="O574" s="1"/>
      <c r="W574" s="2" t="str">
        <f aca="false">IF(AND(C574=Agent!$A$1,D574=Agent!$D$1),ROW(),"")</f>
        <v/>
      </c>
      <c r="X574" s="2" t="str">
        <f aca="false">IF(C574=Agent!$A$1,ROW(),"")</f>
        <v/>
      </c>
      <c r="Z574" s="8" t="str">
        <f aca="true">IF(AND(INDIRECT("F2!I"&amp;MATCH(Sites!$J$1,F2!H$1:H$15,0),1)=E574,Sites!$J$2=A574),ROW(),"")</f>
        <v/>
      </c>
    </row>
    <row r="575" customFormat="false" ht="13.8" hidden="false" customHeight="false" outlineLevel="0" collapsed="false">
      <c r="A575" s="7" t="n">
        <v>43831</v>
      </c>
      <c r="B575" s="2" t="s">
        <v>1544</v>
      </c>
      <c r="C575" s="2" t="s">
        <v>1545</v>
      </c>
      <c r="D575" s="2" t="s">
        <v>1546</v>
      </c>
      <c r="E575" s="2" t="s">
        <v>964</v>
      </c>
      <c r="F575" s="2" t="n">
        <v>5000</v>
      </c>
      <c r="G575" s="2" t="n">
        <v>21056</v>
      </c>
      <c r="H575" s="2" t="n">
        <v>2000</v>
      </c>
      <c r="J575" s="1"/>
      <c r="K575" s="1"/>
      <c r="L575" s="1"/>
      <c r="M575" s="1"/>
      <c r="N575" s="1"/>
      <c r="O575" s="1"/>
      <c r="W575" s="2" t="str">
        <f aca="false">IF(AND(C575=Agent!$A$1,D575=Agent!$D$1),ROW(),"")</f>
        <v/>
      </c>
      <c r="X575" s="2" t="str">
        <f aca="false">IF(C575=Agent!$A$1,ROW(),"")</f>
        <v/>
      </c>
      <c r="Z575" s="8" t="str">
        <f aca="true">IF(AND(INDIRECT("F2!I"&amp;MATCH(Sites!$J$1,F2!H$1:H$15,0),1)=E575,Sites!$J$2=A575),ROW(),"")</f>
        <v/>
      </c>
    </row>
    <row r="576" customFormat="false" ht="13.8" hidden="false" customHeight="false" outlineLevel="0" collapsed="false">
      <c r="A576" s="7" t="n">
        <v>43831</v>
      </c>
      <c r="B576" s="2" t="s">
        <v>1547</v>
      </c>
      <c r="C576" s="2" t="s">
        <v>1548</v>
      </c>
      <c r="D576" s="2" t="s">
        <v>1545</v>
      </c>
      <c r="E576" s="2" t="s">
        <v>964</v>
      </c>
      <c r="F576" s="2" t="n">
        <v>10000</v>
      </c>
      <c r="G576" s="2" t="n">
        <v>0</v>
      </c>
      <c r="H576" s="2" t="n">
        <v>0</v>
      </c>
      <c r="J576" s="1"/>
      <c r="K576" s="1"/>
      <c r="L576" s="1"/>
      <c r="M576" s="1"/>
      <c r="N576" s="1"/>
      <c r="O576" s="1"/>
      <c r="W576" s="2" t="str">
        <f aca="false">IF(AND(C576=Agent!$A$1,D576=Agent!$D$1),ROW(),"")</f>
        <v/>
      </c>
      <c r="X576" s="2" t="str">
        <f aca="false">IF(C576=Agent!$A$1,ROW(),"")</f>
        <v/>
      </c>
      <c r="Z576" s="8" t="str">
        <f aca="true">IF(AND(INDIRECT("F2!I"&amp;MATCH(Sites!$J$1,F2!H$1:H$15,0),1)=E576,Sites!$J$2=A576),ROW(),"")</f>
        <v/>
      </c>
    </row>
    <row r="577" customFormat="false" ht="13.8" hidden="false" customHeight="false" outlineLevel="0" collapsed="false">
      <c r="A577" s="7" t="n">
        <v>43831</v>
      </c>
      <c r="B577" s="2" t="s">
        <v>1549</v>
      </c>
      <c r="C577" s="2" t="s">
        <v>1550</v>
      </c>
      <c r="D577" s="2" t="s">
        <v>26</v>
      </c>
      <c r="E577" s="2" t="s">
        <v>964</v>
      </c>
      <c r="F577" s="2" t="n">
        <v>10000</v>
      </c>
      <c r="G577" s="2" t="n">
        <v>19176</v>
      </c>
      <c r="H577" s="2" t="n">
        <v>2000</v>
      </c>
      <c r="J577" s="1"/>
      <c r="K577" s="1"/>
      <c r="L577" s="1"/>
      <c r="M577" s="1"/>
      <c r="N577" s="1"/>
      <c r="O577" s="1"/>
      <c r="W577" s="2" t="str">
        <f aca="false">IF(AND(C577=Agent!$A$1,D577=Agent!$D$1),ROW(),"")</f>
        <v/>
      </c>
      <c r="X577" s="2" t="str">
        <f aca="false">IF(C577=Agent!$A$1,ROW(),"")</f>
        <v/>
      </c>
      <c r="Z577" s="8" t="str">
        <f aca="true">IF(AND(INDIRECT("F2!I"&amp;MATCH(Sites!$J$1,F2!H$1:H$15,0),1)=E577,Sites!$J$2=A577),ROW(),"")</f>
        <v/>
      </c>
    </row>
    <row r="578" customFormat="false" ht="13.8" hidden="false" customHeight="false" outlineLevel="0" collapsed="false">
      <c r="A578" s="7" t="n">
        <v>43831</v>
      </c>
      <c r="B578" s="2" t="s">
        <v>1551</v>
      </c>
      <c r="C578" s="2" t="s">
        <v>670</v>
      </c>
      <c r="D578" s="2" t="s">
        <v>1552</v>
      </c>
      <c r="E578" s="2" t="s">
        <v>964</v>
      </c>
      <c r="F578" s="2" t="n">
        <v>5000</v>
      </c>
      <c r="G578" s="2" t="n">
        <v>0</v>
      </c>
      <c r="H578" s="2" t="n">
        <v>0</v>
      </c>
      <c r="J578" s="1"/>
      <c r="K578" s="1"/>
      <c r="L578" s="1"/>
      <c r="M578" s="1"/>
      <c r="N578" s="1"/>
      <c r="O578" s="1"/>
      <c r="W578" s="2" t="str">
        <f aca="false">IF(AND(C578=Agent!$A$1,D578=Agent!$D$1),ROW(),"")</f>
        <v/>
      </c>
      <c r="X578" s="2" t="str">
        <f aca="false">IF(C578=Agent!$A$1,ROW(),"")</f>
        <v/>
      </c>
      <c r="Z578" s="8" t="str">
        <f aca="true">IF(AND(INDIRECT("F2!I"&amp;MATCH(Sites!$J$1,F2!H$1:H$15,0),1)=E578,Sites!$J$2=A578),ROW(),"")</f>
        <v/>
      </c>
    </row>
    <row r="579" customFormat="false" ht="13.8" hidden="false" customHeight="false" outlineLevel="0" collapsed="false">
      <c r="A579" s="7" t="n">
        <v>43831</v>
      </c>
      <c r="B579" s="2" t="s">
        <v>1553</v>
      </c>
      <c r="C579" s="2" t="s">
        <v>1554</v>
      </c>
      <c r="D579" s="2" t="s">
        <v>1555</v>
      </c>
      <c r="E579" s="2" t="s">
        <v>964</v>
      </c>
      <c r="F579" s="2" t="n">
        <v>15000</v>
      </c>
      <c r="G579" s="2" t="n">
        <v>0</v>
      </c>
      <c r="H579" s="2" t="n">
        <v>0</v>
      </c>
      <c r="J579" s="1"/>
      <c r="K579" s="1"/>
      <c r="L579" s="1"/>
      <c r="M579" s="1"/>
      <c r="N579" s="1"/>
      <c r="O579" s="1"/>
      <c r="W579" s="2" t="str">
        <f aca="false">IF(AND(C579=Agent!$A$1,D579=Agent!$D$1),ROW(),"")</f>
        <v/>
      </c>
      <c r="X579" s="2" t="str">
        <f aca="false">IF(C579=Agent!$A$1,ROW(),"")</f>
        <v/>
      </c>
      <c r="Z579" s="8" t="str">
        <f aca="true">IF(AND(INDIRECT("F2!I"&amp;MATCH(Sites!$J$1,F2!H$1:H$15,0),1)=E579,Sites!$J$2=A579),ROW(),"")</f>
        <v/>
      </c>
    </row>
    <row r="580" customFormat="false" ht="13.8" hidden="false" customHeight="false" outlineLevel="0" collapsed="false">
      <c r="A580" s="7" t="n">
        <v>43831</v>
      </c>
      <c r="B580" s="2" t="s">
        <v>1556</v>
      </c>
      <c r="C580" s="2" t="s">
        <v>1557</v>
      </c>
      <c r="D580" s="2" t="s">
        <v>1512</v>
      </c>
      <c r="E580" s="2" t="s">
        <v>964</v>
      </c>
      <c r="F580" s="2" t="n">
        <v>0</v>
      </c>
      <c r="G580" s="2" t="n">
        <v>0</v>
      </c>
      <c r="H580" s="2" t="n">
        <v>2000</v>
      </c>
      <c r="J580" s="1"/>
      <c r="K580" s="1"/>
      <c r="L580" s="1"/>
      <c r="M580" s="1"/>
      <c r="N580" s="1"/>
      <c r="O580" s="1"/>
      <c r="W580" s="2" t="str">
        <f aca="false">IF(AND(C580=Agent!$A$1,D580=Agent!$D$1),ROW(),"")</f>
        <v/>
      </c>
      <c r="X580" s="2" t="str">
        <f aca="false">IF(C580=Agent!$A$1,ROW(),"")</f>
        <v/>
      </c>
      <c r="Z580" s="8" t="str">
        <f aca="true">IF(AND(INDIRECT("F2!I"&amp;MATCH(Sites!$J$1,F2!H$1:H$15,0),1)=E580,Sites!$J$2=A580),ROW(),"")</f>
        <v/>
      </c>
    </row>
    <row r="581" customFormat="false" ht="13.8" hidden="false" customHeight="false" outlineLevel="0" collapsed="false">
      <c r="A581" s="7" t="n">
        <v>43831</v>
      </c>
      <c r="B581" s="2" t="s">
        <v>1558</v>
      </c>
      <c r="C581" s="2" t="s">
        <v>1559</v>
      </c>
      <c r="D581" s="2" t="s">
        <v>1560</v>
      </c>
      <c r="E581" s="2" t="s">
        <v>964</v>
      </c>
      <c r="F581" s="2" t="n">
        <v>0</v>
      </c>
      <c r="G581" s="2" t="n">
        <v>0</v>
      </c>
      <c r="H581" s="2" t="n">
        <v>2000</v>
      </c>
      <c r="J581" s="1"/>
      <c r="K581" s="1"/>
      <c r="L581" s="1"/>
      <c r="M581" s="1"/>
      <c r="N581" s="1"/>
      <c r="O581" s="1"/>
      <c r="W581" s="2" t="str">
        <f aca="false">IF(AND(C581=Agent!$A$1,D581=Agent!$D$1),ROW(),"")</f>
        <v/>
      </c>
      <c r="X581" s="2" t="str">
        <f aca="false">IF(C581=Agent!$A$1,ROW(),"")</f>
        <v/>
      </c>
      <c r="Z581" s="8" t="str">
        <f aca="true">IF(AND(INDIRECT("F2!I"&amp;MATCH(Sites!$J$1,F2!H$1:H$15,0),1)=E581,Sites!$J$2=A581),ROW(),"")</f>
        <v/>
      </c>
    </row>
    <row r="582" customFormat="false" ht="13.8" hidden="false" customHeight="false" outlineLevel="0" collapsed="false">
      <c r="A582" s="7" t="n">
        <v>43831</v>
      </c>
      <c r="B582" s="2" t="s">
        <v>1561</v>
      </c>
      <c r="C582" s="2" t="s">
        <v>1562</v>
      </c>
      <c r="D582" s="2" t="s">
        <v>1563</v>
      </c>
      <c r="E582" s="2" t="s">
        <v>964</v>
      </c>
      <c r="F582" s="2" t="n">
        <v>15000</v>
      </c>
      <c r="G582" s="2" t="n">
        <v>12866</v>
      </c>
      <c r="H582" s="2" t="n">
        <v>0</v>
      </c>
      <c r="J582" s="1"/>
      <c r="K582" s="1"/>
      <c r="L582" s="1"/>
      <c r="M582" s="1"/>
      <c r="N582" s="1"/>
      <c r="O582" s="1"/>
      <c r="W582" s="2" t="str">
        <f aca="false">IF(AND(C582=Agent!$A$1,D582=Agent!$D$1),ROW(),"")</f>
        <v/>
      </c>
      <c r="X582" s="2" t="str">
        <f aca="false">IF(C582=Agent!$A$1,ROW(),"")</f>
        <v/>
      </c>
      <c r="Z582" s="8" t="str">
        <f aca="true">IF(AND(INDIRECT("F2!I"&amp;MATCH(Sites!$J$1,F2!H$1:H$15,0),1)=E582,Sites!$J$2=A582),ROW(),"")</f>
        <v/>
      </c>
    </row>
    <row r="583" customFormat="false" ht="13.8" hidden="false" customHeight="false" outlineLevel="0" collapsed="false">
      <c r="A583" s="7" t="n">
        <v>43831</v>
      </c>
      <c r="B583" s="2" t="s">
        <v>1564</v>
      </c>
      <c r="C583" s="2" t="s">
        <v>1565</v>
      </c>
      <c r="D583" s="2" t="s">
        <v>1566</v>
      </c>
      <c r="E583" s="2" t="s">
        <v>964</v>
      </c>
      <c r="F583" s="2" t="n">
        <v>0</v>
      </c>
      <c r="G583" s="2" t="n">
        <v>8868</v>
      </c>
      <c r="H583" s="2" t="n">
        <v>0</v>
      </c>
      <c r="J583" s="1"/>
      <c r="K583" s="1"/>
      <c r="L583" s="1"/>
      <c r="M583" s="1"/>
      <c r="N583" s="1"/>
      <c r="O583" s="1"/>
      <c r="W583" s="2" t="str">
        <f aca="false">IF(AND(C583=Agent!$A$1,D583=Agent!$D$1),ROW(),"")</f>
        <v/>
      </c>
      <c r="X583" s="2" t="str">
        <f aca="false">IF(C583=Agent!$A$1,ROW(),"")</f>
        <v/>
      </c>
      <c r="Z583" s="8" t="str">
        <f aca="true">IF(AND(INDIRECT("F2!I"&amp;MATCH(Sites!$J$1,F2!H$1:H$15,0),1)=E583,Sites!$J$2=A583),ROW(),"")</f>
        <v/>
      </c>
    </row>
    <row r="584" customFormat="false" ht="13.8" hidden="false" customHeight="false" outlineLevel="0" collapsed="false">
      <c r="A584" s="7" t="n">
        <v>43831</v>
      </c>
      <c r="B584" s="2" t="s">
        <v>1567</v>
      </c>
      <c r="C584" s="2" t="s">
        <v>1568</v>
      </c>
      <c r="D584" s="2" t="s">
        <v>1569</v>
      </c>
      <c r="E584" s="2" t="s">
        <v>964</v>
      </c>
      <c r="F584" s="2" t="n">
        <v>5000</v>
      </c>
      <c r="G584" s="2" t="n">
        <v>0</v>
      </c>
      <c r="H584" s="2" t="n">
        <v>0</v>
      </c>
      <c r="J584" s="1"/>
      <c r="K584" s="1"/>
      <c r="L584" s="1"/>
      <c r="M584" s="1"/>
      <c r="N584" s="1"/>
      <c r="O584" s="1"/>
      <c r="W584" s="2" t="str">
        <f aca="false">IF(AND(C584=Agent!$A$1,D584=Agent!$D$1),ROW(),"")</f>
        <v/>
      </c>
      <c r="X584" s="2" t="str">
        <f aca="false">IF(C584=Agent!$A$1,ROW(),"")</f>
        <v/>
      </c>
      <c r="Z584" s="8" t="str">
        <f aca="true">IF(AND(INDIRECT("F2!I"&amp;MATCH(Sites!$J$1,F2!H$1:H$15,0),1)=E584,Sites!$J$2=A584),ROW(),"")</f>
        <v/>
      </c>
    </row>
    <row r="585" customFormat="false" ht="13.8" hidden="false" customHeight="false" outlineLevel="0" collapsed="false">
      <c r="A585" s="7" t="n">
        <v>43831</v>
      </c>
      <c r="B585" s="2" t="s">
        <v>1570</v>
      </c>
      <c r="C585" s="2" t="s">
        <v>1571</v>
      </c>
      <c r="D585" s="2" t="s">
        <v>336</v>
      </c>
      <c r="E585" s="2" t="s">
        <v>964</v>
      </c>
      <c r="F585" s="2" t="n">
        <v>0</v>
      </c>
      <c r="G585" s="2" t="n">
        <v>0</v>
      </c>
      <c r="H585" s="2" t="n">
        <v>2000</v>
      </c>
      <c r="J585" s="1"/>
      <c r="K585" s="1"/>
      <c r="L585" s="1"/>
      <c r="M585" s="1"/>
      <c r="N585" s="1"/>
      <c r="O585" s="1"/>
      <c r="W585" s="2" t="str">
        <f aca="false">IF(AND(C585=Agent!$A$1,D585=Agent!$D$1),ROW(),"")</f>
        <v/>
      </c>
      <c r="X585" s="2" t="str">
        <f aca="false">IF(C585=Agent!$A$1,ROW(),"")</f>
        <v/>
      </c>
      <c r="Z585" s="8" t="str">
        <f aca="true">IF(AND(INDIRECT("F2!I"&amp;MATCH(Sites!$J$1,F2!H$1:H$15,0),1)=E585,Sites!$J$2=A585),ROW(),"")</f>
        <v/>
      </c>
    </row>
    <row r="586" customFormat="false" ht="13.8" hidden="false" customHeight="false" outlineLevel="0" collapsed="false">
      <c r="A586" s="7" t="n">
        <v>43831</v>
      </c>
      <c r="B586" s="2" t="s">
        <v>1572</v>
      </c>
      <c r="C586" s="2" t="s">
        <v>1573</v>
      </c>
      <c r="D586" s="2" t="s">
        <v>1574</v>
      </c>
      <c r="E586" s="2" t="s">
        <v>964</v>
      </c>
      <c r="F586" s="2" t="n">
        <v>0</v>
      </c>
      <c r="G586" s="2" t="n">
        <v>5602</v>
      </c>
      <c r="H586" s="2" t="n">
        <v>0</v>
      </c>
      <c r="J586" s="1"/>
      <c r="K586" s="1"/>
      <c r="L586" s="1"/>
      <c r="M586" s="1"/>
      <c r="N586" s="1"/>
      <c r="O586" s="1"/>
      <c r="W586" s="2" t="str">
        <f aca="false">IF(AND(C586=Agent!$A$1,D586=Agent!$D$1),ROW(),"")</f>
        <v/>
      </c>
      <c r="X586" s="2" t="str">
        <f aca="false">IF(C586=Agent!$A$1,ROW(),"")</f>
        <v/>
      </c>
      <c r="Z586" s="8" t="str">
        <f aca="true">IF(AND(INDIRECT("F2!I"&amp;MATCH(Sites!$J$1,F2!H$1:H$15,0),1)=E586,Sites!$J$2=A586),ROW(),"")</f>
        <v/>
      </c>
    </row>
    <row r="587" customFormat="false" ht="13.8" hidden="false" customHeight="false" outlineLevel="0" collapsed="false">
      <c r="A587" s="7" t="n">
        <v>43831</v>
      </c>
      <c r="B587" s="2" t="s">
        <v>1575</v>
      </c>
      <c r="C587" s="2" t="s">
        <v>1576</v>
      </c>
      <c r="D587" s="2" t="s">
        <v>1577</v>
      </c>
      <c r="E587" s="2" t="s">
        <v>964</v>
      </c>
      <c r="F587" s="2" t="n">
        <v>5000</v>
      </c>
      <c r="G587" s="2" t="n">
        <v>8800</v>
      </c>
      <c r="H587" s="2" t="n">
        <v>0</v>
      </c>
      <c r="J587" s="1"/>
      <c r="K587" s="1"/>
      <c r="L587" s="1"/>
      <c r="M587" s="1"/>
      <c r="N587" s="1"/>
      <c r="O587" s="1"/>
      <c r="W587" s="2" t="str">
        <f aca="false">IF(AND(C587=Agent!$A$1,D587=Agent!$D$1),ROW(),"")</f>
        <v/>
      </c>
      <c r="X587" s="2" t="str">
        <f aca="false">IF(C587=Agent!$A$1,ROW(),"")</f>
        <v/>
      </c>
      <c r="Z587" s="8" t="str">
        <f aca="true">IF(AND(INDIRECT("F2!I"&amp;MATCH(Sites!$J$1,F2!H$1:H$15,0),1)=E587,Sites!$J$2=A587),ROW(),"")</f>
        <v/>
      </c>
    </row>
    <row r="588" customFormat="false" ht="13.8" hidden="false" customHeight="false" outlineLevel="0" collapsed="false">
      <c r="A588" s="7" t="n">
        <v>43831</v>
      </c>
      <c r="B588" s="2" t="s">
        <v>1578</v>
      </c>
      <c r="C588" s="2" t="s">
        <v>1579</v>
      </c>
      <c r="D588" s="2" t="s">
        <v>1580</v>
      </c>
      <c r="E588" s="2" t="s">
        <v>964</v>
      </c>
      <c r="F588" s="2" t="n">
        <v>0</v>
      </c>
      <c r="G588" s="2" t="n">
        <v>6080</v>
      </c>
      <c r="H588" s="2" t="n">
        <v>0</v>
      </c>
      <c r="J588" s="1"/>
      <c r="K588" s="1"/>
      <c r="L588" s="1"/>
      <c r="M588" s="1"/>
      <c r="N588" s="1"/>
      <c r="O588" s="1"/>
      <c r="W588" s="2" t="str">
        <f aca="false">IF(AND(C588=Agent!$A$1,D588=Agent!$D$1),ROW(),"")</f>
        <v/>
      </c>
      <c r="X588" s="2" t="str">
        <f aca="false">IF(C588=Agent!$A$1,ROW(),"")</f>
        <v/>
      </c>
      <c r="Z588" s="8" t="str">
        <f aca="true">IF(AND(INDIRECT("F2!I"&amp;MATCH(Sites!$J$1,F2!H$1:H$15,0),1)=E588,Sites!$J$2=A588),ROW(),"")</f>
        <v/>
      </c>
    </row>
    <row r="589" customFormat="false" ht="13.8" hidden="false" customHeight="false" outlineLevel="0" collapsed="false">
      <c r="A589" s="7" t="n">
        <v>43831</v>
      </c>
      <c r="B589" s="2" t="s">
        <v>1581</v>
      </c>
      <c r="C589" s="2" t="s">
        <v>1582</v>
      </c>
      <c r="D589" s="2" t="s">
        <v>1583</v>
      </c>
      <c r="E589" s="2" t="s">
        <v>964</v>
      </c>
      <c r="F589" s="2" t="n">
        <v>5000</v>
      </c>
      <c r="G589" s="2" t="n">
        <v>0</v>
      </c>
      <c r="H589" s="2" t="n">
        <v>0</v>
      </c>
      <c r="J589" s="1"/>
      <c r="K589" s="1"/>
      <c r="L589" s="1"/>
      <c r="M589" s="1"/>
      <c r="N589" s="1"/>
      <c r="O589" s="1"/>
      <c r="W589" s="2" t="str">
        <f aca="false">IF(AND(C589=Agent!$A$1,D589=Agent!$D$1),ROW(),"")</f>
        <v/>
      </c>
      <c r="X589" s="2" t="str">
        <f aca="false">IF(C589=Agent!$A$1,ROW(),"")</f>
        <v/>
      </c>
      <c r="Z589" s="8" t="str">
        <f aca="true">IF(AND(INDIRECT("F2!I"&amp;MATCH(Sites!$J$1,F2!H$1:H$15,0),1)=E589,Sites!$J$2=A589),ROW(),"")</f>
        <v/>
      </c>
    </row>
    <row r="590" customFormat="false" ht="13.8" hidden="false" customHeight="false" outlineLevel="0" collapsed="false">
      <c r="A590" s="7" t="n">
        <v>43831</v>
      </c>
      <c r="B590" s="2" t="s">
        <v>1584</v>
      </c>
      <c r="C590" s="2" t="s">
        <v>1585</v>
      </c>
      <c r="D590" s="2" t="s">
        <v>1586</v>
      </c>
      <c r="E590" s="2" t="s">
        <v>964</v>
      </c>
      <c r="F590" s="2" t="n">
        <v>0</v>
      </c>
      <c r="G590" s="2" t="n">
        <v>14526</v>
      </c>
      <c r="H590" s="2" t="n">
        <v>0</v>
      </c>
      <c r="J590" s="1"/>
      <c r="K590" s="1"/>
      <c r="L590" s="1"/>
      <c r="M590" s="1"/>
      <c r="N590" s="1"/>
      <c r="O590" s="1"/>
      <c r="W590" s="2" t="str">
        <f aca="false">IF(AND(C590=Agent!$A$1,D590=Agent!$D$1),ROW(),"")</f>
        <v/>
      </c>
      <c r="X590" s="2" t="str">
        <f aca="false">IF(C590=Agent!$A$1,ROW(),"")</f>
        <v/>
      </c>
      <c r="Z590" s="8" t="str">
        <f aca="true">IF(AND(INDIRECT("F2!I"&amp;MATCH(Sites!$J$1,F2!H$1:H$15,0),1)=E590,Sites!$J$2=A590),ROW(),"")</f>
        <v/>
      </c>
    </row>
    <row r="591" customFormat="false" ht="13.8" hidden="false" customHeight="false" outlineLevel="0" collapsed="false">
      <c r="A591" s="7" t="n">
        <v>43831</v>
      </c>
      <c r="B591" s="2" t="s">
        <v>1587</v>
      </c>
      <c r="C591" s="2" t="s">
        <v>1588</v>
      </c>
      <c r="D591" s="2" t="s">
        <v>1589</v>
      </c>
      <c r="E591" s="2" t="s">
        <v>964</v>
      </c>
      <c r="F591" s="2" t="n">
        <v>0</v>
      </c>
      <c r="G591" s="2" t="n">
        <v>0</v>
      </c>
      <c r="H591" s="2" t="n">
        <v>2000</v>
      </c>
      <c r="J591" s="1"/>
      <c r="K591" s="1"/>
      <c r="L591" s="1"/>
      <c r="M591" s="1"/>
      <c r="N591" s="1"/>
      <c r="O591" s="1"/>
      <c r="W591" s="2" t="str">
        <f aca="false">IF(AND(C591=Agent!$A$1,D591=Agent!$D$1),ROW(),"")</f>
        <v/>
      </c>
      <c r="X591" s="2" t="str">
        <f aca="false">IF(C591=Agent!$A$1,ROW(),"")</f>
        <v/>
      </c>
      <c r="Z591" s="8" t="str">
        <f aca="true">IF(AND(INDIRECT("F2!I"&amp;MATCH(Sites!$J$1,F2!H$1:H$15,0),1)=E591,Sites!$J$2=A591),ROW(),"")</f>
        <v/>
      </c>
    </row>
    <row r="592" customFormat="false" ht="13.8" hidden="false" customHeight="false" outlineLevel="0" collapsed="false">
      <c r="A592" s="7" t="n">
        <v>43831</v>
      </c>
      <c r="B592" s="2" t="s">
        <v>1590</v>
      </c>
      <c r="C592" s="2" t="s">
        <v>1591</v>
      </c>
      <c r="D592" s="2" t="s">
        <v>1592</v>
      </c>
      <c r="E592" s="2" t="s">
        <v>964</v>
      </c>
      <c r="F592" s="2" t="n">
        <v>0</v>
      </c>
      <c r="G592" s="2" t="n">
        <v>0</v>
      </c>
      <c r="H592" s="2" t="n">
        <v>4000</v>
      </c>
      <c r="J592" s="1"/>
      <c r="K592" s="1"/>
      <c r="L592" s="1"/>
      <c r="M592" s="1"/>
      <c r="N592" s="1"/>
      <c r="O592" s="1"/>
      <c r="W592" s="2" t="str">
        <f aca="false">IF(AND(C592=Agent!$A$1,D592=Agent!$D$1),ROW(),"")</f>
        <v/>
      </c>
      <c r="X592" s="2" t="str">
        <f aca="false">IF(C592=Agent!$A$1,ROW(),"")</f>
        <v/>
      </c>
      <c r="Z592" s="8" t="str">
        <f aca="true">IF(AND(INDIRECT("F2!I"&amp;MATCH(Sites!$J$1,F2!H$1:H$15,0),1)=E592,Sites!$J$2=A592),ROW(),"")</f>
        <v/>
      </c>
    </row>
    <row r="593" customFormat="false" ht="13.8" hidden="false" customHeight="false" outlineLevel="0" collapsed="false">
      <c r="A593" s="7" t="n">
        <v>43831</v>
      </c>
      <c r="B593" s="2" t="s">
        <v>1593</v>
      </c>
      <c r="C593" s="2" t="s">
        <v>1594</v>
      </c>
      <c r="D593" s="2" t="s">
        <v>238</v>
      </c>
      <c r="E593" s="2" t="s">
        <v>964</v>
      </c>
      <c r="F593" s="2" t="n">
        <v>0</v>
      </c>
      <c r="G593" s="2" t="n">
        <v>9990</v>
      </c>
      <c r="H593" s="2" t="n">
        <v>4000</v>
      </c>
      <c r="J593" s="1"/>
      <c r="K593" s="1"/>
      <c r="L593" s="1"/>
      <c r="M593" s="1"/>
      <c r="N593" s="1"/>
      <c r="O593" s="1"/>
      <c r="W593" s="2" t="str">
        <f aca="false">IF(AND(C593=Agent!$A$1,D593=Agent!$D$1),ROW(),"")</f>
        <v/>
      </c>
      <c r="X593" s="2" t="str">
        <f aca="false">IF(C593=Agent!$A$1,ROW(),"")</f>
        <v/>
      </c>
      <c r="Z593" s="8" t="str">
        <f aca="true">IF(AND(INDIRECT("F2!I"&amp;MATCH(Sites!$J$1,F2!H$1:H$15,0),1)=E593,Sites!$J$2=A593),ROW(),"")</f>
        <v/>
      </c>
    </row>
    <row r="594" customFormat="false" ht="13.8" hidden="false" customHeight="false" outlineLevel="0" collapsed="false">
      <c r="A594" s="7" t="n">
        <v>43831</v>
      </c>
      <c r="B594" s="2" t="s">
        <v>1595</v>
      </c>
      <c r="C594" s="2" t="s">
        <v>1596</v>
      </c>
      <c r="D594" s="2" t="s">
        <v>555</v>
      </c>
      <c r="E594" s="2" t="s">
        <v>964</v>
      </c>
      <c r="F594" s="2" t="n">
        <v>10000</v>
      </c>
      <c r="G594" s="2" t="n">
        <v>17394</v>
      </c>
      <c r="H594" s="2" t="n">
        <v>0</v>
      </c>
      <c r="J594" s="1"/>
      <c r="K594" s="1"/>
      <c r="L594" s="1"/>
      <c r="M594" s="1"/>
      <c r="N594" s="1"/>
      <c r="O594" s="1"/>
      <c r="W594" s="2" t="str">
        <f aca="false">IF(AND(C594=Agent!$A$1,D594=Agent!$D$1),ROW(),"")</f>
        <v/>
      </c>
      <c r="X594" s="2" t="str">
        <f aca="false">IF(C594=Agent!$A$1,ROW(),"")</f>
        <v/>
      </c>
      <c r="Z594" s="8" t="str">
        <f aca="true">IF(AND(INDIRECT("F2!I"&amp;MATCH(Sites!$J$1,F2!H$1:H$15,0),1)=E594,Sites!$J$2=A594),ROW(),"")</f>
        <v/>
      </c>
    </row>
    <row r="595" customFormat="false" ht="13.8" hidden="false" customHeight="false" outlineLevel="0" collapsed="false">
      <c r="A595" s="7" t="n">
        <v>43831</v>
      </c>
      <c r="B595" s="2" t="s">
        <v>1597</v>
      </c>
      <c r="C595" s="2" t="s">
        <v>1598</v>
      </c>
      <c r="D595" s="2" t="s">
        <v>1599</v>
      </c>
      <c r="E595" s="2" t="s">
        <v>964</v>
      </c>
      <c r="F595" s="2" t="n">
        <v>0</v>
      </c>
      <c r="G595" s="2" t="n">
        <v>0</v>
      </c>
      <c r="H595" s="2" t="n">
        <v>2000</v>
      </c>
      <c r="J595" s="1"/>
      <c r="K595" s="1"/>
      <c r="L595" s="1"/>
      <c r="M595" s="1"/>
      <c r="N595" s="1"/>
      <c r="O595" s="1"/>
      <c r="W595" s="2" t="str">
        <f aca="false">IF(AND(C595=Agent!$A$1,D595=Agent!$D$1),ROW(),"")</f>
        <v/>
      </c>
      <c r="X595" s="2" t="str">
        <f aca="false">IF(C595=Agent!$A$1,ROW(),"")</f>
        <v/>
      </c>
      <c r="Z595" s="8" t="str">
        <f aca="true">IF(AND(INDIRECT("F2!I"&amp;MATCH(Sites!$J$1,F2!H$1:H$15,0),1)=E595,Sites!$J$2=A595),ROW(),"")</f>
        <v/>
      </c>
    </row>
    <row r="596" customFormat="false" ht="13.8" hidden="false" customHeight="false" outlineLevel="0" collapsed="false">
      <c r="A596" s="7" t="n">
        <v>43831</v>
      </c>
      <c r="B596" s="2" t="s">
        <v>1600</v>
      </c>
      <c r="C596" s="2" t="s">
        <v>1601</v>
      </c>
      <c r="D596" s="2" t="s">
        <v>1602</v>
      </c>
      <c r="E596" s="2" t="s">
        <v>964</v>
      </c>
      <c r="F596" s="2" t="n">
        <v>0</v>
      </c>
      <c r="G596" s="2" t="n">
        <v>10000</v>
      </c>
      <c r="H596" s="2" t="n">
        <v>0</v>
      </c>
      <c r="J596" s="1"/>
      <c r="K596" s="1"/>
      <c r="L596" s="1"/>
      <c r="M596" s="1"/>
      <c r="N596" s="1"/>
      <c r="O596" s="1"/>
      <c r="W596" s="2" t="str">
        <f aca="false">IF(AND(C596=Agent!$A$1,D596=Agent!$D$1),ROW(),"")</f>
        <v/>
      </c>
      <c r="X596" s="2" t="str">
        <f aca="false">IF(C596=Agent!$A$1,ROW(),"")</f>
        <v/>
      </c>
      <c r="Z596" s="8" t="str">
        <f aca="true">IF(AND(INDIRECT("F2!I"&amp;MATCH(Sites!$J$1,F2!H$1:H$15,0),1)=E596,Sites!$J$2=A596),ROW(),"")</f>
        <v/>
      </c>
    </row>
    <row r="597" customFormat="false" ht="13.8" hidden="false" customHeight="false" outlineLevel="0" collapsed="false">
      <c r="A597" s="7" t="n">
        <v>43831</v>
      </c>
      <c r="B597" s="2" t="s">
        <v>1603</v>
      </c>
      <c r="C597" s="2" t="s">
        <v>1604</v>
      </c>
      <c r="D597" s="2" t="s">
        <v>1605</v>
      </c>
      <c r="E597" s="2" t="s">
        <v>964</v>
      </c>
      <c r="F597" s="2" t="n">
        <v>0</v>
      </c>
      <c r="G597" s="2" t="n">
        <v>0</v>
      </c>
      <c r="H597" s="2" t="n">
        <v>2000</v>
      </c>
      <c r="J597" s="1"/>
      <c r="K597" s="1"/>
      <c r="L597" s="1"/>
      <c r="M597" s="1"/>
      <c r="N597" s="1"/>
      <c r="O597" s="1"/>
      <c r="W597" s="2" t="str">
        <f aca="false">IF(AND(C597=Agent!$A$1,D597=Agent!$D$1),ROW(),"")</f>
        <v/>
      </c>
      <c r="X597" s="2" t="str">
        <f aca="false">IF(C597=Agent!$A$1,ROW(),"")</f>
        <v/>
      </c>
      <c r="Z597" s="8" t="str">
        <f aca="true">IF(AND(INDIRECT("F2!I"&amp;MATCH(Sites!$J$1,F2!H$1:H$15,0),1)=E597,Sites!$J$2=A597),ROW(),"")</f>
        <v/>
      </c>
    </row>
    <row r="598" customFormat="false" ht="13.8" hidden="false" customHeight="false" outlineLevel="0" collapsed="false">
      <c r="A598" s="7" t="n">
        <v>43831</v>
      </c>
      <c r="B598" s="2" t="s">
        <v>1606</v>
      </c>
      <c r="C598" s="2" t="s">
        <v>1607</v>
      </c>
      <c r="D598" s="2" t="s">
        <v>1608</v>
      </c>
      <c r="E598" s="2" t="s">
        <v>964</v>
      </c>
      <c r="F598" s="2" t="n">
        <v>20000</v>
      </c>
      <c r="G598" s="2" t="n">
        <v>0</v>
      </c>
      <c r="H598" s="2" t="n">
        <v>2000</v>
      </c>
      <c r="J598" s="1"/>
      <c r="K598" s="1"/>
      <c r="L598" s="1"/>
      <c r="M598" s="1"/>
      <c r="N598" s="1"/>
      <c r="O598" s="1"/>
      <c r="W598" s="2" t="str">
        <f aca="false">IF(AND(C598=Agent!$A$1,D598=Agent!$D$1),ROW(),"")</f>
        <v/>
      </c>
      <c r="X598" s="2" t="str">
        <f aca="false">IF(C598=Agent!$A$1,ROW(),"")</f>
        <v/>
      </c>
      <c r="Z598" s="8" t="str">
        <f aca="true">IF(AND(INDIRECT("F2!I"&amp;MATCH(Sites!$J$1,F2!H$1:H$15,0),1)=E598,Sites!$J$2=A598),ROW(),"")</f>
        <v/>
      </c>
    </row>
    <row r="599" customFormat="false" ht="13.8" hidden="false" customHeight="false" outlineLevel="0" collapsed="false">
      <c r="A599" s="7" t="n">
        <v>43831</v>
      </c>
      <c r="B599" s="2" t="s">
        <v>1609</v>
      </c>
      <c r="C599" s="2" t="s">
        <v>1610</v>
      </c>
      <c r="D599" s="2" t="s">
        <v>1611</v>
      </c>
      <c r="E599" s="2" t="s">
        <v>964</v>
      </c>
      <c r="F599" s="2" t="n">
        <v>7000</v>
      </c>
      <c r="G599" s="2" t="n">
        <v>0</v>
      </c>
      <c r="H599" s="2" t="n">
        <v>0</v>
      </c>
      <c r="J599" s="1"/>
      <c r="K599" s="1"/>
      <c r="L599" s="1"/>
      <c r="M599" s="1"/>
      <c r="N599" s="1"/>
      <c r="O599" s="1"/>
      <c r="W599" s="2" t="str">
        <f aca="false">IF(AND(C599=Agent!$A$1,D599=Agent!$D$1),ROW(),"")</f>
        <v/>
      </c>
      <c r="X599" s="2" t="str">
        <f aca="false">IF(C599=Agent!$A$1,ROW(),"")</f>
        <v/>
      </c>
      <c r="Z599" s="8" t="str">
        <f aca="true">IF(AND(INDIRECT("F2!I"&amp;MATCH(Sites!$J$1,F2!H$1:H$15,0),1)=E599,Sites!$J$2=A599),ROW(),"")</f>
        <v/>
      </c>
    </row>
    <row r="600" customFormat="false" ht="13.8" hidden="false" customHeight="false" outlineLevel="0" collapsed="false">
      <c r="A600" s="7" t="n">
        <v>43831</v>
      </c>
      <c r="B600" s="2" t="s">
        <v>1612</v>
      </c>
      <c r="C600" s="2" t="s">
        <v>1613</v>
      </c>
      <c r="D600" s="2" t="s">
        <v>207</v>
      </c>
      <c r="E600" s="2" t="s">
        <v>964</v>
      </c>
      <c r="F600" s="2" t="n">
        <v>0</v>
      </c>
      <c r="G600" s="2" t="n">
        <v>0</v>
      </c>
      <c r="H600" s="2" t="n">
        <v>2000</v>
      </c>
      <c r="J600" s="1"/>
      <c r="K600" s="1"/>
      <c r="L600" s="1"/>
      <c r="M600" s="1"/>
      <c r="N600" s="1"/>
      <c r="O600" s="1"/>
      <c r="W600" s="2" t="str">
        <f aca="false">IF(AND(C600=Agent!$A$1,D600=Agent!$D$1),ROW(),"")</f>
        <v/>
      </c>
      <c r="X600" s="2" t="str">
        <f aca="false">IF(C600=Agent!$A$1,ROW(),"")</f>
        <v/>
      </c>
      <c r="Z600" s="8" t="str">
        <f aca="true">IF(AND(INDIRECT("F2!I"&amp;MATCH(Sites!$J$1,F2!H$1:H$15,0),1)=E600,Sites!$J$2=A600),ROW(),"")</f>
        <v/>
      </c>
    </row>
    <row r="601" customFormat="false" ht="13.8" hidden="false" customHeight="false" outlineLevel="0" collapsed="false">
      <c r="A601" s="7" t="n">
        <v>43831</v>
      </c>
      <c r="B601" s="2" t="s">
        <v>1614</v>
      </c>
      <c r="C601" s="2" t="s">
        <v>1615</v>
      </c>
      <c r="D601" s="2" t="s">
        <v>1616</v>
      </c>
      <c r="E601" s="2" t="s">
        <v>964</v>
      </c>
      <c r="F601" s="2" t="n">
        <v>7000</v>
      </c>
      <c r="G601" s="2" t="n">
        <v>14099</v>
      </c>
      <c r="H601" s="2" t="n">
        <v>0</v>
      </c>
      <c r="J601" s="1"/>
      <c r="K601" s="1"/>
      <c r="L601" s="1"/>
      <c r="M601" s="1"/>
      <c r="N601" s="1"/>
      <c r="O601" s="1"/>
      <c r="W601" s="2" t="str">
        <f aca="false">IF(AND(C601=Agent!$A$1,D601=Agent!$D$1),ROW(),"")</f>
        <v/>
      </c>
      <c r="X601" s="2" t="str">
        <f aca="false">IF(C601=Agent!$A$1,ROW(),"")</f>
        <v/>
      </c>
      <c r="Z601" s="8" t="str">
        <f aca="true">IF(AND(INDIRECT("F2!I"&amp;MATCH(Sites!$J$1,F2!H$1:H$15,0),1)=E601,Sites!$J$2=A601),ROW(),"")</f>
        <v/>
      </c>
    </row>
    <row r="602" customFormat="false" ht="13.8" hidden="false" customHeight="false" outlineLevel="0" collapsed="false">
      <c r="A602" s="7" t="n">
        <v>43831</v>
      </c>
      <c r="B602" s="2" t="s">
        <v>1617</v>
      </c>
      <c r="C602" s="2" t="s">
        <v>1618</v>
      </c>
      <c r="D602" s="2" t="s">
        <v>1619</v>
      </c>
      <c r="E602" s="2" t="s">
        <v>964</v>
      </c>
      <c r="F602" s="2" t="n">
        <v>7000</v>
      </c>
      <c r="G602" s="2" t="n">
        <v>7014</v>
      </c>
      <c r="H602" s="2" t="n">
        <v>2000</v>
      </c>
      <c r="J602" s="1"/>
      <c r="K602" s="1"/>
      <c r="L602" s="1"/>
      <c r="M602" s="1"/>
      <c r="N602" s="1"/>
      <c r="O602" s="1"/>
      <c r="W602" s="2" t="str">
        <f aca="false">IF(AND(C602=Agent!$A$1,D602=Agent!$D$1),ROW(),"")</f>
        <v/>
      </c>
      <c r="X602" s="2" t="str">
        <f aca="false">IF(C602=Agent!$A$1,ROW(),"")</f>
        <v/>
      </c>
      <c r="Z602" s="8" t="str">
        <f aca="true">IF(AND(INDIRECT("F2!I"&amp;MATCH(Sites!$J$1,F2!H$1:H$15,0),1)=E602,Sites!$J$2=A602),ROW(),"")</f>
        <v/>
      </c>
    </row>
    <row r="603" customFormat="false" ht="13.8" hidden="false" customHeight="false" outlineLevel="0" collapsed="false">
      <c r="A603" s="7" t="n">
        <v>43831</v>
      </c>
      <c r="B603" s="2" t="s">
        <v>1620</v>
      </c>
      <c r="C603" s="2" t="s">
        <v>1621</v>
      </c>
      <c r="D603" s="2" t="s">
        <v>1622</v>
      </c>
      <c r="E603" s="2" t="s">
        <v>964</v>
      </c>
      <c r="F603" s="2" t="n">
        <v>5000</v>
      </c>
      <c r="G603" s="2" t="n">
        <v>0</v>
      </c>
      <c r="H603" s="2" t="n">
        <v>2000</v>
      </c>
      <c r="J603" s="1"/>
      <c r="K603" s="1"/>
      <c r="L603" s="1"/>
      <c r="M603" s="1"/>
      <c r="N603" s="1"/>
      <c r="O603" s="1"/>
      <c r="W603" s="2" t="str">
        <f aca="false">IF(AND(C603=Agent!$A$1,D603=Agent!$D$1),ROW(),"")</f>
        <v/>
      </c>
      <c r="X603" s="2" t="str">
        <f aca="false">IF(C603=Agent!$A$1,ROW(),"")</f>
        <v/>
      </c>
      <c r="Z603" s="8" t="str">
        <f aca="true">IF(AND(INDIRECT("F2!I"&amp;MATCH(Sites!$J$1,F2!H$1:H$15,0),1)=E603,Sites!$J$2=A603),ROW(),"")</f>
        <v/>
      </c>
    </row>
    <row r="604" customFormat="false" ht="13.8" hidden="false" customHeight="false" outlineLevel="0" collapsed="false">
      <c r="A604" s="7" t="n">
        <v>43831</v>
      </c>
      <c r="B604" s="2" t="s">
        <v>1623</v>
      </c>
      <c r="C604" s="2" t="s">
        <v>1624</v>
      </c>
      <c r="D604" s="2" t="s">
        <v>799</v>
      </c>
      <c r="E604" s="2" t="s">
        <v>964</v>
      </c>
      <c r="F604" s="2" t="n">
        <v>0</v>
      </c>
      <c r="G604" s="2" t="n">
        <v>0</v>
      </c>
      <c r="H604" s="2" t="n">
        <v>2000</v>
      </c>
      <c r="J604" s="1"/>
      <c r="K604" s="1"/>
      <c r="L604" s="1"/>
      <c r="M604" s="1"/>
      <c r="N604" s="1"/>
      <c r="O604" s="1"/>
      <c r="W604" s="2" t="str">
        <f aca="false">IF(AND(C604=Agent!$A$1,D604=Agent!$D$1),ROW(),"")</f>
        <v/>
      </c>
      <c r="X604" s="2" t="str">
        <f aca="false">IF(C604=Agent!$A$1,ROW(),"")</f>
        <v/>
      </c>
      <c r="Z604" s="8" t="str">
        <f aca="true">IF(AND(INDIRECT("F2!I"&amp;MATCH(Sites!$J$1,F2!H$1:H$15,0),1)=E604,Sites!$J$2=A604),ROW(),"")</f>
        <v/>
      </c>
    </row>
    <row r="605" customFormat="false" ht="13.8" hidden="false" customHeight="false" outlineLevel="0" collapsed="false">
      <c r="A605" s="7" t="n">
        <v>43831</v>
      </c>
      <c r="B605" s="2" t="s">
        <v>1625</v>
      </c>
      <c r="C605" s="2" t="s">
        <v>1626</v>
      </c>
      <c r="D605" s="2" t="s">
        <v>884</v>
      </c>
      <c r="E605" s="2" t="s">
        <v>964</v>
      </c>
      <c r="F605" s="2" t="n">
        <v>5000</v>
      </c>
      <c r="G605" s="2" t="n">
        <v>12350</v>
      </c>
      <c r="H605" s="2" t="n">
        <v>0</v>
      </c>
      <c r="J605" s="1"/>
      <c r="K605" s="1"/>
      <c r="L605" s="1"/>
      <c r="M605" s="1"/>
      <c r="N605" s="1"/>
      <c r="O605" s="1"/>
      <c r="W605" s="2" t="str">
        <f aca="false">IF(AND(C605=Agent!$A$1,D605=Agent!$D$1),ROW(),"")</f>
        <v/>
      </c>
      <c r="X605" s="2" t="str">
        <f aca="false">IF(C605=Agent!$A$1,ROW(),"")</f>
        <v/>
      </c>
      <c r="Z605" s="8" t="str">
        <f aca="true">IF(AND(INDIRECT("F2!I"&amp;MATCH(Sites!$J$1,F2!H$1:H$15,0),1)=E605,Sites!$J$2=A605),ROW(),"")</f>
        <v/>
      </c>
    </row>
    <row r="606" customFormat="false" ht="13.8" hidden="false" customHeight="false" outlineLevel="0" collapsed="false">
      <c r="A606" s="7" t="n">
        <v>43831</v>
      </c>
      <c r="B606" s="2" t="s">
        <v>1627</v>
      </c>
      <c r="C606" s="2" t="s">
        <v>1628</v>
      </c>
      <c r="D606" s="2" t="s">
        <v>93</v>
      </c>
      <c r="E606" s="2" t="s">
        <v>964</v>
      </c>
      <c r="F606" s="2" t="n">
        <v>10000</v>
      </c>
      <c r="G606" s="2" t="n">
        <v>0</v>
      </c>
      <c r="H606" s="2" t="n">
        <v>0</v>
      </c>
      <c r="J606" s="1"/>
      <c r="K606" s="1"/>
      <c r="L606" s="1"/>
      <c r="M606" s="1"/>
      <c r="N606" s="1"/>
      <c r="O606" s="1"/>
      <c r="W606" s="2" t="str">
        <f aca="false">IF(AND(C606=Agent!$A$1,D606=Agent!$D$1),ROW(),"")</f>
        <v/>
      </c>
      <c r="X606" s="2" t="str">
        <f aca="false">IF(C606=Agent!$A$1,ROW(),"")</f>
        <v/>
      </c>
      <c r="Z606" s="8" t="str">
        <f aca="true">IF(AND(INDIRECT("F2!I"&amp;MATCH(Sites!$J$1,F2!H$1:H$15,0),1)=E606,Sites!$J$2=A606),ROW(),"")</f>
        <v/>
      </c>
    </row>
    <row r="607" customFormat="false" ht="13.8" hidden="false" customHeight="false" outlineLevel="0" collapsed="false">
      <c r="A607" s="7" t="n">
        <v>43831</v>
      </c>
      <c r="B607" s="2" t="s">
        <v>1629</v>
      </c>
      <c r="C607" s="2" t="s">
        <v>1630</v>
      </c>
      <c r="D607" s="2" t="s">
        <v>1631</v>
      </c>
      <c r="E607" s="2" t="s">
        <v>964</v>
      </c>
      <c r="F607" s="2" t="n">
        <v>20000</v>
      </c>
      <c r="G607" s="2" t="n">
        <v>0</v>
      </c>
      <c r="H607" s="2" t="n">
        <v>0</v>
      </c>
      <c r="J607" s="1"/>
      <c r="K607" s="1"/>
      <c r="L607" s="1"/>
      <c r="M607" s="1"/>
      <c r="N607" s="1"/>
      <c r="O607" s="1"/>
      <c r="W607" s="2" t="str">
        <f aca="false">IF(AND(C607=Agent!$A$1,D607=Agent!$D$1),ROW(),"")</f>
        <v/>
      </c>
      <c r="X607" s="2" t="str">
        <f aca="false">IF(C607=Agent!$A$1,ROW(),"")</f>
        <v/>
      </c>
      <c r="Z607" s="8" t="str">
        <f aca="true">IF(AND(INDIRECT("F2!I"&amp;MATCH(Sites!$J$1,F2!H$1:H$15,0),1)=E607,Sites!$J$2=A607),ROW(),"")</f>
        <v/>
      </c>
    </row>
    <row r="608" customFormat="false" ht="13.8" hidden="false" customHeight="false" outlineLevel="0" collapsed="false">
      <c r="A608" s="7" t="n">
        <v>43831</v>
      </c>
      <c r="B608" s="2" t="s">
        <v>1632</v>
      </c>
      <c r="C608" s="2" t="s">
        <v>1633</v>
      </c>
      <c r="D608" s="2" t="s">
        <v>1634</v>
      </c>
      <c r="E608" s="2" t="s">
        <v>964</v>
      </c>
      <c r="F608" s="2" t="n">
        <v>5000</v>
      </c>
      <c r="G608" s="2" t="n">
        <v>0</v>
      </c>
      <c r="H608" s="2" t="n">
        <v>0</v>
      </c>
      <c r="J608" s="1"/>
      <c r="K608" s="1"/>
      <c r="L608" s="1"/>
      <c r="M608" s="1"/>
      <c r="N608" s="1"/>
      <c r="O608" s="1"/>
      <c r="W608" s="2" t="str">
        <f aca="false">IF(AND(C608=Agent!$A$1,D608=Agent!$D$1),ROW(),"")</f>
        <v/>
      </c>
      <c r="X608" s="2" t="str">
        <f aca="false">IF(C608=Agent!$A$1,ROW(),"")</f>
        <v/>
      </c>
      <c r="Z608" s="8" t="str">
        <f aca="true">IF(AND(INDIRECT("F2!I"&amp;MATCH(Sites!$J$1,F2!H$1:H$15,0),1)=E608,Sites!$J$2=A608),ROW(),"")</f>
        <v/>
      </c>
    </row>
    <row r="609" customFormat="false" ht="13.8" hidden="false" customHeight="false" outlineLevel="0" collapsed="false">
      <c r="A609" s="7" t="n">
        <v>43831</v>
      </c>
      <c r="B609" s="2" t="s">
        <v>1635</v>
      </c>
      <c r="C609" s="2" t="s">
        <v>670</v>
      </c>
      <c r="D609" s="2" t="s">
        <v>469</v>
      </c>
      <c r="E609" s="2" t="s">
        <v>964</v>
      </c>
      <c r="F609" s="2" t="n">
        <v>10000</v>
      </c>
      <c r="G609" s="2" t="n">
        <v>14751</v>
      </c>
      <c r="H609" s="2" t="n">
        <v>2000</v>
      </c>
      <c r="J609" s="1"/>
      <c r="K609" s="1"/>
      <c r="L609" s="1"/>
      <c r="M609" s="1"/>
      <c r="N609" s="1"/>
      <c r="O609" s="1"/>
      <c r="W609" s="2" t="str">
        <f aca="false">IF(AND(C609=Agent!$A$1,D609=Agent!$D$1),ROW(),"")</f>
        <v/>
      </c>
      <c r="X609" s="2" t="str">
        <f aca="false">IF(C609=Agent!$A$1,ROW(),"")</f>
        <v/>
      </c>
      <c r="Z609" s="8" t="str">
        <f aca="true">IF(AND(INDIRECT("F2!I"&amp;MATCH(Sites!$J$1,F2!H$1:H$15,0),1)=E609,Sites!$J$2=A609),ROW(),"")</f>
        <v/>
      </c>
    </row>
    <row r="610" customFormat="false" ht="13.8" hidden="false" customHeight="false" outlineLevel="0" collapsed="false">
      <c r="A610" s="7" t="n">
        <v>43831</v>
      </c>
      <c r="B610" s="2" t="s">
        <v>1636</v>
      </c>
      <c r="C610" s="2" t="s">
        <v>1637</v>
      </c>
      <c r="D610" s="2" t="s">
        <v>1638</v>
      </c>
      <c r="E610" s="2" t="s">
        <v>964</v>
      </c>
      <c r="F610" s="2" t="n">
        <v>25000</v>
      </c>
      <c r="G610" s="2" t="n">
        <v>0</v>
      </c>
      <c r="H610" s="2" t="n">
        <v>0</v>
      </c>
      <c r="J610" s="1"/>
      <c r="K610" s="1"/>
      <c r="L610" s="1"/>
      <c r="M610" s="1"/>
      <c r="N610" s="1"/>
      <c r="O610" s="1"/>
      <c r="W610" s="2" t="str">
        <f aca="false">IF(AND(C610=Agent!$A$1,D610=Agent!$D$1),ROW(),"")</f>
        <v/>
      </c>
      <c r="X610" s="2" t="str">
        <f aca="false">IF(C610=Agent!$A$1,ROW(),"")</f>
        <v/>
      </c>
      <c r="Z610" s="8" t="str">
        <f aca="true">IF(AND(INDIRECT("F2!I"&amp;MATCH(Sites!$J$1,F2!H$1:H$15,0),1)=E610,Sites!$J$2=A610),ROW(),"")</f>
        <v/>
      </c>
    </row>
    <row r="611" customFormat="false" ht="13.8" hidden="false" customHeight="false" outlineLevel="0" collapsed="false">
      <c r="A611" s="7" t="n">
        <v>43831</v>
      </c>
      <c r="B611" s="2" t="s">
        <v>1639</v>
      </c>
      <c r="C611" s="2" t="s">
        <v>1640</v>
      </c>
      <c r="D611" s="2" t="s">
        <v>1641</v>
      </c>
      <c r="E611" s="2" t="s">
        <v>964</v>
      </c>
      <c r="F611" s="2" t="n">
        <v>15000</v>
      </c>
      <c r="G611" s="2" t="n">
        <v>4328</v>
      </c>
      <c r="H611" s="2" t="n">
        <v>0</v>
      </c>
      <c r="J611" s="1"/>
      <c r="K611" s="1"/>
      <c r="L611" s="1"/>
      <c r="M611" s="1"/>
      <c r="N611" s="1"/>
      <c r="O611" s="1"/>
      <c r="W611" s="2" t="str">
        <f aca="false">IF(AND(C611=Agent!$A$1,D611=Agent!$D$1),ROW(),"")</f>
        <v/>
      </c>
      <c r="X611" s="2" t="str">
        <f aca="false">IF(C611=Agent!$A$1,ROW(),"")</f>
        <v/>
      </c>
      <c r="Z611" s="8" t="str">
        <f aca="true">IF(AND(INDIRECT("F2!I"&amp;MATCH(Sites!$J$1,F2!H$1:H$15,0),1)=E611,Sites!$J$2=A611),ROW(),"")</f>
        <v/>
      </c>
    </row>
    <row r="612" customFormat="false" ht="13.8" hidden="false" customHeight="false" outlineLevel="0" collapsed="false">
      <c r="A612" s="7" t="n">
        <v>43831</v>
      </c>
      <c r="B612" s="2" t="s">
        <v>1642</v>
      </c>
      <c r="C612" s="2" t="s">
        <v>1643</v>
      </c>
      <c r="D612" s="2" t="s">
        <v>1644</v>
      </c>
      <c r="E612" s="2" t="s">
        <v>964</v>
      </c>
      <c r="F612" s="2" t="n">
        <v>5000</v>
      </c>
      <c r="G612" s="2" t="n">
        <v>5300</v>
      </c>
      <c r="H612" s="2" t="n">
        <v>2000</v>
      </c>
      <c r="J612" s="1"/>
      <c r="K612" s="1"/>
      <c r="L612" s="1"/>
      <c r="M612" s="1"/>
      <c r="N612" s="1"/>
      <c r="O612" s="1"/>
      <c r="W612" s="2" t="str">
        <f aca="false">IF(AND(C612=Agent!$A$1,D612=Agent!$D$1),ROW(),"")</f>
        <v/>
      </c>
      <c r="X612" s="2" t="str">
        <f aca="false">IF(C612=Agent!$A$1,ROW(),"")</f>
        <v/>
      </c>
      <c r="Z612" s="8" t="str">
        <f aca="true">IF(AND(INDIRECT("F2!I"&amp;MATCH(Sites!$J$1,F2!H$1:H$15,0),1)=E612,Sites!$J$2=A612),ROW(),"")</f>
        <v/>
      </c>
    </row>
    <row r="613" customFormat="false" ht="13.8" hidden="false" customHeight="false" outlineLevel="0" collapsed="false">
      <c r="A613" s="7" t="n">
        <v>43831</v>
      </c>
      <c r="B613" s="2" t="s">
        <v>1645</v>
      </c>
      <c r="C613" s="2" t="s">
        <v>1646</v>
      </c>
      <c r="D613" s="2" t="s">
        <v>480</v>
      </c>
      <c r="E613" s="2" t="s">
        <v>964</v>
      </c>
      <c r="F613" s="2" t="n">
        <v>10000</v>
      </c>
      <c r="G613" s="2" t="n">
        <v>12275</v>
      </c>
      <c r="H613" s="2" t="n">
        <v>0</v>
      </c>
      <c r="J613" s="1"/>
      <c r="K613" s="1"/>
      <c r="L613" s="1"/>
      <c r="M613" s="1"/>
      <c r="N613" s="1"/>
      <c r="O613" s="1"/>
      <c r="W613" s="2" t="str">
        <f aca="false">IF(AND(C613=Agent!$A$1,D613=Agent!$D$1),ROW(),"")</f>
        <v/>
      </c>
      <c r="X613" s="2" t="str">
        <f aca="false">IF(C613=Agent!$A$1,ROW(),"")</f>
        <v/>
      </c>
      <c r="Z613" s="8" t="str">
        <f aca="true">IF(AND(INDIRECT("F2!I"&amp;MATCH(Sites!$J$1,F2!H$1:H$15,0),1)=E613,Sites!$J$2=A613),ROW(),"")</f>
        <v/>
      </c>
    </row>
    <row r="614" customFormat="false" ht="13.8" hidden="false" customHeight="false" outlineLevel="0" collapsed="false">
      <c r="A614" s="7" t="n">
        <v>43831</v>
      </c>
      <c r="B614" s="2" t="s">
        <v>1647</v>
      </c>
      <c r="C614" s="2" t="s">
        <v>1648</v>
      </c>
      <c r="D614" s="2" t="s">
        <v>1649</v>
      </c>
      <c r="E614" s="2" t="s">
        <v>964</v>
      </c>
      <c r="F614" s="2" t="n">
        <v>10000</v>
      </c>
      <c r="G614" s="2" t="n">
        <v>8762</v>
      </c>
      <c r="H614" s="2" t="n">
        <v>2000</v>
      </c>
      <c r="J614" s="1"/>
      <c r="K614" s="1"/>
      <c r="L614" s="1"/>
      <c r="M614" s="1"/>
      <c r="N614" s="1"/>
      <c r="O614" s="1"/>
      <c r="W614" s="2" t="str">
        <f aca="false">IF(AND(C614=Agent!$A$1,D614=Agent!$D$1),ROW(),"")</f>
        <v/>
      </c>
      <c r="X614" s="2" t="str">
        <f aca="false">IF(C614=Agent!$A$1,ROW(),"")</f>
        <v/>
      </c>
      <c r="Z614" s="8" t="str">
        <f aca="true">IF(AND(INDIRECT("F2!I"&amp;MATCH(Sites!$J$1,F2!H$1:H$15,0),1)=E614,Sites!$J$2=A614),ROW(),"")</f>
        <v/>
      </c>
    </row>
    <row r="615" customFormat="false" ht="13.8" hidden="false" customHeight="false" outlineLevel="0" collapsed="false">
      <c r="A615" s="7" t="n">
        <v>43831</v>
      </c>
      <c r="B615" s="2" t="s">
        <v>1650</v>
      </c>
      <c r="C615" s="2" t="s">
        <v>1651</v>
      </c>
      <c r="D615" s="2" t="s">
        <v>1652</v>
      </c>
      <c r="E615" s="2" t="s">
        <v>964</v>
      </c>
      <c r="F615" s="2" t="n">
        <v>5000</v>
      </c>
      <c r="G615" s="2" t="n">
        <v>12761</v>
      </c>
      <c r="H615" s="2" t="n">
        <v>0</v>
      </c>
      <c r="J615" s="1"/>
      <c r="K615" s="1"/>
      <c r="L615" s="1"/>
      <c r="M615" s="1"/>
      <c r="N615" s="1"/>
      <c r="O615" s="1"/>
      <c r="W615" s="2" t="str">
        <f aca="false">IF(AND(C615=Agent!$A$1,D615=Agent!$D$1),ROW(),"")</f>
        <v/>
      </c>
      <c r="X615" s="2" t="str">
        <f aca="false">IF(C615=Agent!$A$1,ROW(),"")</f>
        <v/>
      </c>
      <c r="Z615" s="8" t="str">
        <f aca="true">IF(AND(INDIRECT("F2!I"&amp;MATCH(Sites!$J$1,F2!H$1:H$15,0),1)=E615,Sites!$J$2=A615),ROW(),"")</f>
        <v/>
      </c>
    </row>
    <row r="616" customFormat="false" ht="13.8" hidden="false" customHeight="false" outlineLevel="0" collapsed="false">
      <c r="A616" s="7" t="n">
        <v>43831</v>
      </c>
      <c r="B616" s="2" t="s">
        <v>1653</v>
      </c>
      <c r="C616" s="2" t="s">
        <v>1654</v>
      </c>
      <c r="D616" s="2" t="s">
        <v>1655</v>
      </c>
      <c r="E616" s="2" t="s">
        <v>964</v>
      </c>
      <c r="F616" s="2" t="n">
        <v>10000</v>
      </c>
      <c r="G616" s="2" t="n">
        <v>0</v>
      </c>
      <c r="H616" s="2" t="n">
        <v>0</v>
      </c>
      <c r="J616" s="1"/>
      <c r="K616" s="1"/>
      <c r="L616" s="1"/>
      <c r="M616" s="1"/>
      <c r="N616" s="1"/>
      <c r="O616" s="1"/>
      <c r="W616" s="2" t="str">
        <f aca="false">IF(AND(C616=Agent!$A$1,D616=Agent!$D$1),ROW(),"")</f>
        <v/>
      </c>
      <c r="X616" s="2" t="str">
        <f aca="false">IF(C616=Agent!$A$1,ROW(),"")</f>
        <v/>
      </c>
      <c r="Z616" s="8" t="str">
        <f aca="true">IF(AND(INDIRECT("F2!I"&amp;MATCH(Sites!$J$1,F2!H$1:H$15,0),1)=E616,Sites!$J$2=A616),ROW(),"")</f>
        <v/>
      </c>
    </row>
    <row r="617" customFormat="false" ht="13.8" hidden="false" customHeight="false" outlineLevel="0" collapsed="false">
      <c r="A617" s="7" t="n">
        <v>43831</v>
      </c>
      <c r="B617" s="2" t="s">
        <v>1656</v>
      </c>
      <c r="C617" s="2" t="s">
        <v>1657</v>
      </c>
      <c r="D617" s="2" t="s">
        <v>1658</v>
      </c>
      <c r="E617" s="2" t="s">
        <v>964</v>
      </c>
      <c r="F617" s="2" t="n">
        <v>0</v>
      </c>
      <c r="G617" s="2" t="n">
        <v>0</v>
      </c>
      <c r="H617" s="2" t="n">
        <v>2000</v>
      </c>
      <c r="J617" s="1"/>
      <c r="K617" s="1"/>
      <c r="L617" s="1"/>
      <c r="M617" s="1"/>
      <c r="N617" s="1"/>
      <c r="O617" s="1"/>
      <c r="W617" s="2" t="str">
        <f aca="false">IF(AND(C617=Agent!$A$1,D617=Agent!$D$1),ROW(),"")</f>
        <v/>
      </c>
      <c r="X617" s="2" t="str">
        <f aca="false">IF(C617=Agent!$A$1,ROW(),"")</f>
        <v/>
      </c>
      <c r="Z617" s="8" t="str">
        <f aca="true">IF(AND(INDIRECT("F2!I"&amp;MATCH(Sites!$J$1,F2!H$1:H$15,0),1)=E617,Sites!$J$2=A617),ROW(),"")</f>
        <v/>
      </c>
    </row>
    <row r="618" customFormat="false" ht="13.8" hidden="false" customHeight="false" outlineLevel="0" collapsed="false">
      <c r="A618" s="7" t="n">
        <v>43831</v>
      </c>
      <c r="B618" s="2" t="s">
        <v>1659</v>
      </c>
      <c r="C618" s="2" t="s">
        <v>1660</v>
      </c>
      <c r="D618" s="2" t="s">
        <v>1661</v>
      </c>
      <c r="E618" s="2" t="s">
        <v>964</v>
      </c>
      <c r="F618" s="2" t="n">
        <v>0</v>
      </c>
      <c r="G618" s="2" t="n">
        <v>8305</v>
      </c>
      <c r="H618" s="2" t="n">
        <v>0</v>
      </c>
      <c r="J618" s="1"/>
      <c r="K618" s="1"/>
      <c r="L618" s="1"/>
      <c r="M618" s="1"/>
      <c r="N618" s="1"/>
      <c r="O618" s="1"/>
      <c r="W618" s="2" t="str">
        <f aca="false">IF(AND(C618=Agent!$A$1,D618=Agent!$D$1),ROW(),"")</f>
        <v/>
      </c>
      <c r="X618" s="2" t="str">
        <f aca="false">IF(C618=Agent!$A$1,ROW(),"")</f>
        <v/>
      </c>
      <c r="Z618" s="8" t="str">
        <f aca="true">IF(AND(INDIRECT("F2!I"&amp;MATCH(Sites!$J$1,F2!H$1:H$15,0),1)=E618,Sites!$J$2=A618),ROW(),"")</f>
        <v/>
      </c>
    </row>
    <row r="619" customFormat="false" ht="13.8" hidden="false" customHeight="false" outlineLevel="0" collapsed="false">
      <c r="A619" s="7" t="n">
        <v>43831</v>
      </c>
      <c r="B619" s="2" t="s">
        <v>1662</v>
      </c>
      <c r="C619" s="2" t="s">
        <v>1663</v>
      </c>
      <c r="D619" s="2" t="s">
        <v>1664</v>
      </c>
      <c r="E619" s="2" t="s">
        <v>964</v>
      </c>
      <c r="F619" s="2" t="n">
        <v>0</v>
      </c>
      <c r="G619" s="2" t="n">
        <v>19725</v>
      </c>
      <c r="H619" s="2" t="n">
        <v>2000</v>
      </c>
      <c r="J619" s="1"/>
      <c r="K619" s="1"/>
      <c r="L619" s="1"/>
      <c r="M619" s="1"/>
      <c r="N619" s="1"/>
      <c r="O619" s="1"/>
      <c r="W619" s="2" t="str">
        <f aca="false">IF(AND(C619=Agent!$A$1,D619=Agent!$D$1),ROW(),"")</f>
        <v/>
      </c>
      <c r="X619" s="2" t="str">
        <f aca="false">IF(C619=Agent!$A$1,ROW(),"")</f>
        <v/>
      </c>
      <c r="Z619" s="8" t="str">
        <f aca="true">IF(AND(INDIRECT("F2!I"&amp;MATCH(Sites!$J$1,F2!H$1:H$15,0),1)=E619,Sites!$J$2=A619),ROW(),"")</f>
        <v/>
      </c>
    </row>
    <row r="620" customFormat="false" ht="13.8" hidden="false" customHeight="false" outlineLevel="0" collapsed="false">
      <c r="A620" s="7" t="n">
        <v>43831</v>
      </c>
      <c r="B620" s="2" t="s">
        <v>1665</v>
      </c>
      <c r="C620" s="2" t="s">
        <v>1666</v>
      </c>
      <c r="D620" s="2" t="s">
        <v>1667</v>
      </c>
      <c r="E620" s="2" t="s">
        <v>964</v>
      </c>
      <c r="F620" s="2" t="n">
        <v>0</v>
      </c>
      <c r="G620" s="2" t="n">
        <v>0</v>
      </c>
      <c r="H620" s="2" t="n">
        <v>2000</v>
      </c>
      <c r="J620" s="1"/>
      <c r="K620" s="1"/>
      <c r="L620" s="1"/>
      <c r="M620" s="1"/>
      <c r="N620" s="1"/>
      <c r="O620" s="1"/>
      <c r="W620" s="2" t="str">
        <f aca="false">IF(AND(C620=Agent!$A$1,D620=Agent!$D$1),ROW(),"")</f>
        <v/>
      </c>
      <c r="X620" s="2" t="str">
        <f aca="false">IF(C620=Agent!$A$1,ROW(),"")</f>
        <v/>
      </c>
      <c r="Z620" s="8" t="str">
        <f aca="true">IF(AND(INDIRECT("F2!I"&amp;MATCH(Sites!$J$1,F2!H$1:H$15,0),1)=E620,Sites!$J$2=A620),ROW(),"")</f>
        <v/>
      </c>
    </row>
    <row r="621" customFormat="false" ht="13.8" hidden="false" customHeight="false" outlineLevel="0" collapsed="false">
      <c r="A621" s="7" t="n">
        <v>43831</v>
      </c>
      <c r="B621" s="2" t="s">
        <v>1668</v>
      </c>
      <c r="C621" s="2" t="s">
        <v>1669</v>
      </c>
      <c r="D621" s="2" t="s">
        <v>1670</v>
      </c>
      <c r="E621" s="2" t="s">
        <v>964</v>
      </c>
      <c r="F621" s="2" t="n">
        <v>0</v>
      </c>
      <c r="G621" s="2" t="n">
        <v>18841</v>
      </c>
      <c r="H621" s="2" t="n">
        <v>0</v>
      </c>
      <c r="J621" s="1"/>
      <c r="K621" s="1"/>
      <c r="L621" s="1"/>
      <c r="M621" s="1"/>
      <c r="N621" s="1"/>
      <c r="O621" s="1"/>
      <c r="W621" s="2" t="str">
        <f aca="false">IF(AND(C621=Agent!$A$1,D621=Agent!$D$1),ROW(),"")</f>
        <v/>
      </c>
      <c r="X621" s="2" t="str">
        <f aca="false">IF(C621=Agent!$A$1,ROW(),"")</f>
        <v/>
      </c>
      <c r="Z621" s="8" t="str">
        <f aca="true">IF(AND(INDIRECT("F2!I"&amp;MATCH(Sites!$J$1,F2!H$1:H$15,0),1)=E621,Sites!$J$2=A621),ROW(),"")</f>
        <v/>
      </c>
    </row>
    <row r="622" customFormat="false" ht="13.8" hidden="false" customHeight="false" outlineLevel="0" collapsed="false">
      <c r="A622" s="7" t="n">
        <v>43831</v>
      </c>
      <c r="B622" s="2" t="s">
        <v>1671</v>
      </c>
      <c r="C622" s="2" t="s">
        <v>1672</v>
      </c>
      <c r="D622" s="2" t="s">
        <v>1673</v>
      </c>
      <c r="E622" s="2" t="s">
        <v>964</v>
      </c>
      <c r="F622" s="2" t="n">
        <v>0</v>
      </c>
      <c r="G622" s="2" t="n">
        <v>10530</v>
      </c>
      <c r="H622" s="2" t="n">
        <v>0</v>
      </c>
      <c r="J622" s="1"/>
      <c r="K622" s="1"/>
      <c r="L622" s="1"/>
      <c r="M622" s="1"/>
      <c r="N622" s="1"/>
      <c r="O622" s="1"/>
      <c r="W622" s="2" t="str">
        <f aca="false">IF(AND(C622=Agent!$A$1,D622=Agent!$D$1),ROW(),"")</f>
        <v/>
      </c>
      <c r="X622" s="2" t="str">
        <f aca="false">IF(C622=Agent!$A$1,ROW(),"")</f>
        <v/>
      </c>
      <c r="Z622" s="8" t="str">
        <f aca="true">IF(AND(INDIRECT("F2!I"&amp;MATCH(Sites!$J$1,F2!H$1:H$15,0),1)=E622,Sites!$J$2=A622),ROW(),"")</f>
        <v/>
      </c>
    </row>
    <row r="623" customFormat="false" ht="13.8" hidden="false" customHeight="false" outlineLevel="0" collapsed="false">
      <c r="A623" s="7" t="n">
        <v>43831</v>
      </c>
      <c r="B623" s="2" t="s">
        <v>1674</v>
      </c>
      <c r="C623" s="2" t="s">
        <v>1675</v>
      </c>
      <c r="D623" s="2" t="s">
        <v>1676</v>
      </c>
      <c r="E623" s="2" t="s">
        <v>964</v>
      </c>
      <c r="F623" s="2" t="n">
        <v>0</v>
      </c>
      <c r="G623" s="2" t="n">
        <v>0</v>
      </c>
      <c r="H623" s="2" t="n">
        <v>2000</v>
      </c>
      <c r="J623" s="1"/>
      <c r="K623" s="1"/>
      <c r="L623" s="1"/>
      <c r="M623" s="1"/>
      <c r="N623" s="1"/>
      <c r="O623" s="1"/>
      <c r="W623" s="2" t="str">
        <f aca="false">IF(AND(C623=Agent!$A$1,D623=Agent!$D$1),ROW(),"")</f>
        <v/>
      </c>
      <c r="X623" s="2" t="str">
        <f aca="false">IF(C623=Agent!$A$1,ROW(),"")</f>
        <v/>
      </c>
      <c r="Z623" s="8" t="str">
        <f aca="true">IF(AND(INDIRECT("F2!I"&amp;MATCH(Sites!$J$1,F2!H$1:H$15,0),1)=E623,Sites!$J$2=A623),ROW(),"")</f>
        <v/>
      </c>
    </row>
    <row r="624" customFormat="false" ht="13.8" hidden="false" customHeight="false" outlineLevel="0" collapsed="false">
      <c r="A624" s="7" t="n">
        <v>43831</v>
      </c>
      <c r="B624" s="2" t="s">
        <v>1677</v>
      </c>
      <c r="C624" s="2" t="s">
        <v>1678</v>
      </c>
      <c r="D624" s="2" t="s">
        <v>1679</v>
      </c>
      <c r="E624" s="2" t="s">
        <v>964</v>
      </c>
      <c r="F624" s="2" t="n">
        <v>0</v>
      </c>
      <c r="G624" s="2" t="n">
        <v>5530</v>
      </c>
      <c r="H624" s="2" t="n">
        <v>0</v>
      </c>
      <c r="J624" s="1"/>
      <c r="K624" s="1"/>
      <c r="L624" s="1"/>
      <c r="M624" s="1"/>
      <c r="N624" s="1"/>
      <c r="O624" s="1"/>
      <c r="W624" s="2" t="str">
        <f aca="false">IF(AND(C624=Agent!$A$1,D624=Agent!$D$1),ROW(),"")</f>
        <v/>
      </c>
      <c r="X624" s="2" t="str">
        <f aca="false">IF(C624=Agent!$A$1,ROW(),"")</f>
        <v/>
      </c>
      <c r="Z624" s="8" t="str">
        <f aca="true">IF(AND(INDIRECT("F2!I"&amp;MATCH(Sites!$J$1,F2!H$1:H$15,0),1)=E624,Sites!$J$2=A624),ROW(),"")</f>
        <v/>
      </c>
    </row>
    <row r="625" customFormat="false" ht="13.8" hidden="false" customHeight="false" outlineLevel="0" collapsed="false">
      <c r="A625" s="7" t="n">
        <v>43831</v>
      </c>
      <c r="B625" s="2" t="s">
        <v>1680</v>
      </c>
      <c r="C625" s="2" t="s">
        <v>1681</v>
      </c>
      <c r="D625" s="2" t="s">
        <v>1658</v>
      </c>
      <c r="E625" s="2" t="s">
        <v>964</v>
      </c>
      <c r="F625" s="2" t="n">
        <v>5000</v>
      </c>
      <c r="G625" s="2" t="n">
        <v>0</v>
      </c>
      <c r="H625" s="2" t="n">
        <v>0</v>
      </c>
      <c r="J625" s="1"/>
      <c r="K625" s="1"/>
      <c r="L625" s="1"/>
      <c r="M625" s="1"/>
      <c r="N625" s="1"/>
      <c r="O625" s="1"/>
      <c r="W625" s="2" t="str">
        <f aca="false">IF(AND(C625=Agent!$A$1,D625=Agent!$D$1),ROW(),"")</f>
        <v/>
      </c>
      <c r="X625" s="2" t="str">
        <f aca="false">IF(C625=Agent!$A$1,ROW(),"")</f>
        <v/>
      </c>
      <c r="Z625" s="8" t="str">
        <f aca="true">IF(AND(INDIRECT("F2!I"&amp;MATCH(Sites!$J$1,F2!H$1:H$15,0),1)=E625,Sites!$J$2=A625),ROW(),"")</f>
        <v/>
      </c>
    </row>
    <row r="626" customFormat="false" ht="13.8" hidden="false" customHeight="false" outlineLevel="0" collapsed="false">
      <c r="A626" s="7" t="n">
        <v>43831</v>
      </c>
      <c r="B626" s="2" t="s">
        <v>1682</v>
      </c>
      <c r="C626" s="2" t="s">
        <v>1683</v>
      </c>
      <c r="D626" s="2" t="s">
        <v>1684</v>
      </c>
      <c r="E626" s="2" t="s">
        <v>964</v>
      </c>
      <c r="F626" s="2" t="n">
        <v>10000</v>
      </c>
      <c r="G626" s="2" t="n">
        <v>0</v>
      </c>
      <c r="H626" s="2" t="n">
        <v>0</v>
      </c>
      <c r="J626" s="1"/>
      <c r="K626" s="1"/>
      <c r="L626" s="1"/>
      <c r="M626" s="1"/>
      <c r="N626" s="1"/>
      <c r="O626" s="1"/>
      <c r="W626" s="2" t="str">
        <f aca="false">IF(AND(C626=Agent!$A$1,D626=Agent!$D$1),ROW(),"")</f>
        <v/>
      </c>
      <c r="X626" s="2" t="str">
        <f aca="false">IF(C626=Agent!$A$1,ROW(),"")</f>
        <v/>
      </c>
      <c r="Z626" s="8" t="str">
        <f aca="true">IF(AND(INDIRECT("F2!I"&amp;MATCH(Sites!$J$1,F2!H$1:H$15,0),1)=E626,Sites!$J$2=A626),ROW(),"")</f>
        <v/>
      </c>
    </row>
    <row r="627" customFormat="false" ht="13.8" hidden="false" customHeight="false" outlineLevel="0" collapsed="false">
      <c r="A627" s="7" t="n">
        <v>43831</v>
      </c>
      <c r="B627" s="2" t="s">
        <v>1685</v>
      </c>
      <c r="C627" s="2" t="s">
        <v>1686</v>
      </c>
      <c r="D627" s="2" t="s">
        <v>1687</v>
      </c>
      <c r="E627" s="2" t="s">
        <v>964</v>
      </c>
      <c r="F627" s="2" t="n">
        <v>0</v>
      </c>
      <c r="G627" s="2" t="n">
        <v>0</v>
      </c>
      <c r="H627" s="2" t="n">
        <v>2000</v>
      </c>
      <c r="J627" s="1"/>
      <c r="K627" s="1"/>
      <c r="L627" s="1"/>
      <c r="M627" s="1"/>
      <c r="N627" s="1"/>
      <c r="O627" s="1"/>
      <c r="W627" s="2" t="str">
        <f aca="false">IF(AND(C627=Agent!$A$1,D627=Agent!$D$1),ROW(),"")</f>
        <v/>
      </c>
      <c r="X627" s="2" t="str">
        <f aca="false">IF(C627=Agent!$A$1,ROW(),"")</f>
        <v/>
      </c>
      <c r="Z627" s="8" t="str">
        <f aca="true">IF(AND(INDIRECT("F2!I"&amp;MATCH(Sites!$J$1,F2!H$1:H$15,0),1)=E627,Sites!$J$2=A627),ROW(),"")</f>
        <v/>
      </c>
    </row>
    <row r="628" customFormat="false" ht="13.8" hidden="false" customHeight="false" outlineLevel="0" collapsed="false">
      <c r="A628" s="7" t="n">
        <v>43831</v>
      </c>
      <c r="B628" s="2" t="s">
        <v>1688</v>
      </c>
      <c r="C628" s="2" t="s">
        <v>1689</v>
      </c>
      <c r="D628" s="2" t="s">
        <v>1690</v>
      </c>
      <c r="E628" s="2" t="s">
        <v>964</v>
      </c>
      <c r="F628" s="2" t="n">
        <v>0</v>
      </c>
      <c r="G628" s="2" t="n">
        <v>0</v>
      </c>
      <c r="H628" s="2" t="n">
        <v>2000</v>
      </c>
      <c r="J628" s="1"/>
      <c r="K628" s="1"/>
      <c r="L628" s="1"/>
      <c r="M628" s="1"/>
      <c r="N628" s="1"/>
      <c r="O628" s="1"/>
      <c r="W628" s="2" t="str">
        <f aca="false">IF(AND(C628=Agent!$A$1,D628=Agent!$D$1),ROW(),"")</f>
        <v/>
      </c>
      <c r="X628" s="2" t="str">
        <f aca="false">IF(C628=Agent!$A$1,ROW(),"")</f>
        <v/>
      </c>
      <c r="Z628" s="8" t="str">
        <f aca="true">IF(AND(INDIRECT("F2!I"&amp;MATCH(Sites!$J$1,F2!H$1:H$15,0),1)=E628,Sites!$J$2=A628),ROW(),"")</f>
        <v/>
      </c>
    </row>
    <row r="629" customFormat="false" ht="13.8" hidden="false" customHeight="false" outlineLevel="0" collapsed="false">
      <c r="A629" s="7" t="n">
        <v>43831</v>
      </c>
      <c r="B629" s="2" t="s">
        <v>1691</v>
      </c>
      <c r="C629" s="2" t="s">
        <v>1692</v>
      </c>
      <c r="D629" s="2" t="s">
        <v>1049</v>
      </c>
      <c r="E629" s="2" t="s">
        <v>964</v>
      </c>
      <c r="F629" s="2" t="n">
        <v>5000</v>
      </c>
      <c r="G629" s="2" t="n">
        <v>0</v>
      </c>
      <c r="H629" s="2" t="n">
        <v>2000</v>
      </c>
      <c r="J629" s="1"/>
      <c r="K629" s="1"/>
      <c r="L629" s="1"/>
      <c r="M629" s="1"/>
      <c r="N629" s="1"/>
      <c r="O629" s="1"/>
      <c r="W629" s="2" t="str">
        <f aca="false">IF(AND(C629=Agent!$A$1,D629=Agent!$D$1),ROW(),"")</f>
        <v/>
      </c>
      <c r="X629" s="2" t="str">
        <f aca="false">IF(C629=Agent!$A$1,ROW(),"")</f>
        <v/>
      </c>
      <c r="Z629" s="8" t="str">
        <f aca="true">IF(AND(INDIRECT("F2!I"&amp;MATCH(Sites!$J$1,F2!H$1:H$15,0),1)=E629,Sites!$J$2=A629),ROW(),"")</f>
        <v/>
      </c>
    </row>
    <row r="630" customFormat="false" ht="13.8" hidden="false" customHeight="false" outlineLevel="0" collapsed="false">
      <c r="A630" s="7" t="n">
        <v>43831</v>
      </c>
      <c r="B630" s="2" t="s">
        <v>1693</v>
      </c>
      <c r="C630" s="2" t="s">
        <v>1694</v>
      </c>
      <c r="D630" s="2" t="s">
        <v>1695</v>
      </c>
      <c r="E630" s="2" t="s">
        <v>964</v>
      </c>
      <c r="F630" s="2" t="n">
        <v>0</v>
      </c>
      <c r="G630" s="2" t="n">
        <v>0</v>
      </c>
      <c r="H630" s="2" t="n">
        <v>2000</v>
      </c>
      <c r="J630" s="1"/>
      <c r="K630" s="1"/>
      <c r="L630" s="1"/>
      <c r="M630" s="1"/>
      <c r="N630" s="1"/>
      <c r="O630" s="1"/>
      <c r="W630" s="2" t="str">
        <f aca="false">IF(AND(C630=Agent!$A$1,D630=Agent!$D$1),ROW(),"")</f>
        <v/>
      </c>
      <c r="X630" s="2" t="str">
        <f aca="false">IF(C630=Agent!$A$1,ROW(),"")</f>
        <v/>
      </c>
      <c r="Z630" s="8" t="str">
        <f aca="true">IF(AND(INDIRECT("F2!I"&amp;MATCH(Sites!$J$1,F2!H$1:H$15,0),1)=E630,Sites!$J$2=A630),ROW(),"")</f>
        <v/>
      </c>
    </row>
    <row r="631" customFormat="false" ht="13.8" hidden="false" customHeight="false" outlineLevel="0" collapsed="false">
      <c r="A631" s="7" t="n">
        <v>43831</v>
      </c>
      <c r="B631" s="2" t="s">
        <v>1696</v>
      </c>
      <c r="C631" s="2" t="s">
        <v>1697</v>
      </c>
      <c r="D631" s="2" t="s">
        <v>1698</v>
      </c>
      <c r="E631" s="2" t="s">
        <v>964</v>
      </c>
      <c r="F631" s="2" t="n">
        <v>0</v>
      </c>
      <c r="G631" s="2" t="n">
        <v>0</v>
      </c>
      <c r="H631" s="2" t="n">
        <v>2000</v>
      </c>
      <c r="J631" s="1"/>
      <c r="K631" s="1"/>
      <c r="L631" s="1"/>
      <c r="M631" s="1"/>
      <c r="N631" s="1"/>
      <c r="O631" s="1"/>
      <c r="W631" s="2" t="str">
        <f aca="false">IF(AND(C631=Agent!$A$1,D631=Agent!$D$1),ROW(),"")</f>
        <v/>
      </c>
      <c r="X631" s="2" t="str">
        <f aca="false">IF(C631=Agent!$A$1,ROW(),"")</f>
        <v/>
      </c>
      <c r="Z631" s="8" t="str">
        <f aca="true">IF(AND(INDIRECT("F2!I"&amp;MATCH(Sites!$J$1,F2!H$1:H$15,0),1)=E631,Sites!$J$2=A631),ROW(),"")</f>
        <v/>
      </c>
    </row>
    <row r="632" customFormat="false" ht="13.8" hidden="false" customHeight="false" outlineLevel="0" collapsed="false">
      <c r="A632" s="7" t="n">
        <v>43831</v>
      </c>
      <c r="B632" s="2" t="s">
        <v>1699</v>
      </c>
      <c r="C632" s="2" t="s">
        <v>1700</v>
      </c>
      <c r="D632" s="2" t="s">
        <v>1049</v>
      </c>
      <c r="E632" s="2" t="s">
        <v>964</v>
      </c>
      <c r="F632" s="2" t="n">
        <v>5000</v>
      </c>
      <c r="G632" s="2" t="n">
        <v>0</v>
      </c>
      <c r="H632" s="2" t="n">
        <v>0</v>
      </c>
      <c r="J632" s="1"/>
      <c r="K632" s="1"/>
      <c r="L632" s="1"/>
      <c r="M632" s="1"/>
      <c r="N632" s="1"/>
      <c r="O632" s="1"/>
      <c r="W632" s="2" t="str">
        <f aca="false">IF(AND(C632=Agent!$A$1,D632=Agent!$D$1),ROW(),"")</f>
        <v/>
      </c>
      <c r="X632" s="2" t="str">
        <f aca="false">IF(C632=Agent!$A$1,ROW(),"")</f>
        <v/>
      </c>
      <c r="Z632" s="8" t="str">
        <f aca="true">IF(AND(INDIRECT("F2!I"&amp;MATCH(Sites!$J$1,F2!H$1:H$15,0),1)=E632,Sites!$J$2=A632),ROW(),"")</f>
        <v/>
      </c>
    </row>
    <row r="633" customFormat="false" ht="13.8" hidden="false" customHeight="false" outlineLevel="0" collapsed="false">
      <c r="A633" s="7" t="n">
        <v>43831</v>
      </c>
      <c r="B633" s="2" t="s">
        <v>1701</v>
      </c>
      <c r="C633" s="2" t="s">
        <v>1300</v>
      </c>
      <c r="D633" s="2" t="s">
        <v>1255</v>
      </c>
      <c r="E633" s="2" t="s">
        <v>964</v>
      </c>
      <c r="F633" s="2" t="n">
        <v>5000</v>
      </c>
      <c r="G633" s="2" t="n">
        <v>0</v>
      </c>
      <c r="H633" s="2" t="n">
        <v>0</v>
      </c>
      <c r="J633" s="1"/>
      <c r="K633" s="1"/>
      <c r="L633" s="1"/>
      <c r="M633" s="1"/>
      <c r="N633" s="1"/>
      <c r="O633" s="1"/>
      <c r="W633" s="2" t="str">
        <f aca="false">IF(AND(C633=Agent!$A$1,D633=Agent!$D$1),ROW(),"")</f>
        <v/>
      </c>
      <c r="X633" s="2" t="str">
        <f aca="false">IF(C633=Agent!$A$1,ROW(),"")</f>
        <v/>
      </c>
      <c r="Z633" s="8" t="str">
        <f aca="true">IF(AND(INDIRECT("F2!I"&amp;MATCH(Sites!$J$1,F2!H$1:H$15,0),1)=E633,Sites!$J$2=A633),ROW(),"")</f>
        <v/>
      </c>
    </row>
    <row r="634" customFormat="false" ht="13.8" hidden="false" customHeight="false" outlineLevel="0" collapsed="false">
      <c r="A634" s="7" t="n">
        <v>43831</v>
      </c>
      <c r="B634" s="2" t="s">
        <v>1702</v>
      </c>
      <c r="C634" s="2" t="s">
        <v>1703</v>
      </c>
      <c r="D634" s="2" t="s">
        <v>232</v>
      </c>
      <c r="E634" s="2" t="s">
        <v>964</v>
      </c>
      <c r="F634" s="2" t="n">
        <v>0</v>
      </c>
      <c r="G634" s="2" t="n">
        <v>0</v>
      </c>
      <c r="H634" s="2" t="n">
        <v>2000</v>
      </c>
      <c r="J634" s="1"/>
      <c r="K634" s="1"/>
      <c r="L634" s="1"/>
      <c r="M634" s="1"/>
      <c r="N634" s="1"/>
      <c r="O634" s="1"/>
      <c r="W634" s="2" t="str">
        <f aca="false">IF(AND(C634=Agent!$A$1,D634=Agent!$D$1),ROW(),"")</f>
        <v/>
      </c>
      <c r="X634" s="2" t="str">
        <f aca="false">IF(C634=Agent!$A$1,ROW(),"")</f>
        <v/>
      </c>
      <c r="Z634" s="8" t="str">
        <f aca="true">IF(AND(INDIRECT("F2!I"&amp;MATCH(Sites!$J$1,F2!H$1:H$15,0),1)=E634,Sites!$J$2=A634),ROW(),"")</f>
        <v/>
      </c>
    </row>
    <row r="635" customFormat="false" ht="13.8" hidden="false" customHeight="false" outlineLevel="0" collapsed="false">
      <c r="A635" s="7" t="n">
        <v>43831</v>
      </c>
      <c r="B635" s="2" t="s">
        <v>1704</v>
      </c>
      <c r="C635" s="2" t="s">
        <v>1705</v>
      </c>
      <c r="D635" s="2" t="s">
        <v>1706</v>
      </c>
      <c r="E635" s="2" t="s">
        <v>964</v>
      </c>
      <c r="F635" s="2" t="n">
        <v>5000</v>
      </c>
      <c r="G635" s="2" t="n">
        <v>8430</v>
      </c>
      <c r="H635" s="2" t="n">
        <v>0</v>
      </c>
      <c r="J635" s="1"/>
      <c r="K635" s="1"/>
      <c r="L635" s="1"/>
      <c r="M635" s="1"/>
      <c r="N635" s="1"/>
      <c r="O635" s="1"/>
      <c r="W635" s="2" t="str">
        <f aca="false">IF(AND(C635=Agent!$A$1,D635=Agent!$D$1),ROW(),"")</f>
        <v/>
      </c>
      <c r="X635" s="2" t="str">
        <f aca="false">IF(C635=Agent!$A$1,ROW(),"")</f>
        <v/>
      </c>
      <c r="Z635" s="8" t="str">
        <f aca="true">IF(AND(INDIRECT("F2!I"&amp;MATCH(Sites!$J$1,F2!H$1:H$15,0),1)=E635,Sites!$J$2=A635),ROW(),"")</f>
        <v/>
      </c>
    </row>
    <row r="636" customFormat="false" ht="13.8" hidden="false" customHeight="false" outlineLevel="0" collapsed="false">
      <c r="A636" s="7" t="n">
        <v>43831</v>
      </c>
      <c r="B636" s="2" t="s">
        <v>1707</v>
      </c>
      <c r="C636" s="2" t="s">
        <v>977</v>
      </c>
      <c r="D636" s="2" t="s">
        <v>1708</v>
      </c>
      <c r="E636" s="2" t="s">
        <v>964</v>
      </c>
      <c r="F636" s="2" t="n">
        <v>10000</v>
      </c>
      <c r="G636" s="2" t="n">
        <v>10575</v>
      </c>
      <c r="H636" s="2" t="n">
        <v>0</v>
      </c>
      <c r="J636" s="1"/>
      <c r="K636" s="1"/>
      <c r="L636" s="1"/>
      <c r="M636" s="1"/>
      <c r="N636" s="1"/>
      <c r="O636" s="1"/>
      <c r="W636" s="2" t="str">
        <f aca="false">IF(AND(C636=Agent!$A$1,D636=Agent!$D$1),ROW(),"")</f>
        <v/>
      </c>
      <c r="X636" s="2" t="str">
        <f aca="false">IF(C636=Agent!$A$1,ROW(),"")</f>
        <v/>
      </c>
      <c r="Z636" s="8" t="str">
        <f aca="true">IF(AND(INDIRECT("F2!I"&amp;MATCH(Sites!$J$1,F2!H$1:H$15,0),1)=E636,Sites!$J$2=A636),ROW(),"")</f>
        <v/>
      </c>
    </row>
    <row r="637" customFormat="false" ht="13.8" hidden="false" customHeight="false" outlineLevel="0" collapsed="false">
      <c r="A637" s="7" t="n">
        <v>43831</v>
      </c>
      <c r="B637" s="2" t="s">
        <v>1709</v>
      </c>
      <c r="C637" s="2" t="s">
        <v>1710</v>
      </c>
      <c r="D637" s="2" t="s">
        <v>668</v>
      </c>
      <c r="E637" s="2" t="s">
        <v>964</v>
      </c>
      <c r="F637" s="2" t="n">
        <v>0</v>
      </c>
      <c r="G637" s="2" t="n">
        <v>0</v>
      </c>
      <c r="H637" s="2" t="n">
        <v>2000</v>
      </c>
      <c r="J637" s="1"/>
      <c r="K637" s="1"/>
      <c r="L637" s="1"/>
      <c r="M637" s="1"/>
      <c r="N637" s="1"/>
      <c r="O637" s="1"/>
      <c r="W637" s="2" t="str">
        <f aca="false">IF(AND(C637=Agent!$A$1,D637=Agent!$D$1),ROW(),"")</f>
        <v/>
      </c>
      <c r="X637" s="2" t="str">
        <f aca="false">IF(C637=Agent!$A$1,ROW(),"")</f>
        <v/>
      </c>
      <c r="Z637" s="8" t="str">
        <f aca="true">IF(AND(INDIRECT("F2!I"&amp;MATCH(Sites!$J$1,F2!H$1:H$15,0),1)=E637,Sites!$J$2=A637),ROW(),"")</f>
        <v/>
      </c>
    </row>
    <row r="638" customFormat="false" ht="13.8" hidden="false" customHeight="false" outlineLevel="0" collapsed="false">
      <c r="A638" s="7" t="n">
        <v>43831</v>
      </c>
      <c r="B638" s="2" t="s">
        <v>1711</v>
      </c>
      <c r="C638" s="2" t="s">
        <v>1712</v>
      </c>
      <c r="D638" s="2" t="s">
        <v>1713</v>
      </c>
      <c r="E638" s="2" t="s">
        <v>964</v>
      </c>
      <c r="F638" s="2" t="n">
        <v>0</v>
      </c>
      <c r="G638" s="2" t="n">
        <v>0</v>
      </c>
      <c r="H638" s="2" t="n">
        <v>2000</v>
      </c>
      <c r="J638" s="1"/>
      <c r="K638" s="1"/>
      <c r="L638" s="1"/>
      <c r="M638" s="1"/>
      <c r="N638" s="1"/>
      <c r="O638" s="1"/>
      <c r="W638" s="2" t="str">
        <f aca="false">IF(AND(C638=Agent!$A$1,D638=Agent!$D$1),ROW(),"")</f>
        <v/>
      </c>
      <c r="X638" s="2" t="str">
        <f aca="false">IF(C638=Agent!$A$1,ROW(),"")</f>
        <v/>
      </c>
      <c r="Z638" s="8" t="str">
        <f aca="true">IF(AND(INDIRECT("F2!I"&amp;MATCH(Sites!$J$1,F2!H$1:H$15,0),1)=E638,Sites!$J$2=A638),ROW(),"")</f>
        <v/>
      </c>
    </row>
    <row r="639" customFormat="false" ht="13.8" hidden="false" customHeight="false" outlineLevel="0" collapsed="false">
      <c r="A639" s="7" t="n">
        <v>43831</v>
      </c>
      <c r="B639" s="2" t="s">
        <v>1714</v>
      </c>
      <c r="C639" s="2" t="s">
        <v>1715</v>
      </c>
      <c r="D639" s="2" t="s">
        <v>1716</v>
      </c>
      <c r="E639" s="2" t="s">
        <v>964</v>
      </c>
      <c r="F639" s="2" t="n">
        <v>10000</v>
      </c>
      <c r="G639" s="2" t="n">
        <v>0</v>
      </c>
      <c r="H639" s="2" t="n">
        <v>2000</v>
      </c>
      <c r="J639" s="1"/>
      <c r="K639" s="1"/>
      <c r="L639" s="1"/>
      <c r="M639" s="1"/>
      <c r="N639" s="1"/>
      <c r="O639" s="1"/>
      <c r="W639" s="2" t="str">
        <f aca="false">IF(AND(C639=Agent!$A$1,D639=Agent!$D$1),ROW(),"")</f>
        <v/>
      </c>
      <c r="X639" s="2" t="str">
        <f aca="false">IF(C639=Agent!$A$1,ROW(),"")</f>
        <v/>
      </c>
      <c r="Z639" s="8" t="str">
        <f aca="true">IF(AND(INDIRECT("F2!I"&amp;MATCH(Sites!$J$1,F2!H$1:H$15,0),1)=E639,Sites!$J$2=A639),ROW(),"")</f>
        <v/>
      </c>
    </row>
    <row r="640" customFormat="false" ht="13.8" hidden="false" customHeight="false" outlineLevel="0" collapsed="false">
      <c r="A640" s="7" t="n">
        <v>43831</v>
      </c>
      <c r="B640" s="2" t="s">
        <v>1717</v>
      </c>
      <c r="C640" s="2" t="s">
        <v>1718</v>
      </c>
      <c r="D640" s="2" t="s">
        <v>1719</v>
      </c>
      <c r="E640" s="2" t="s">
        <v>964</v>
      </c>
      <c r="F640" s="2" t="n">
        <v>5000</v>
      </c>
      <c r="G640" s="2" t="n">
        <v>0</v>
      </c>
      <c r="H640" s="2" t="n">
        <v>0</v>
      </c>
      <c r="J640" s="1"/>
      <c r="K640" s="1"/>
      <c r="L640" s="1"/>
      <c r="M640" s="1"/>
      <c r="N640" s="1"/>
      <c r="O640" s="1"/>
      <c r="W640" s="2" t="str">
        <f aca="false">IF(AND(C640=Agent!$A$1,D640=Agent!$D$1),ROW(),"")</f>
        <v/>
      </c>
      <c r="X640" s="2" t="str">
        <f aca="false">IF(C640=Agent!$A$1,ROW(),"")</f>
        <v/>
      </c>
      <c r="Z640" s="8" t="str">
        <f aca="true">IF(AND(INDIRECT("F2!I"&amp;MATCH(Sites!$J$1,F2!H$1:H$15,0),1)=E640,Sites!$J$2=A640),ROW(),"")</f>
        <v/>
      </c>
    </row>
    <row r="641" customFormat="false" ht="13.8" hidden="false" customHeight="false" outlineLevel="0" collapsed="false">
      <c r="A641" s="7" t="n">
        <v>43831</v>
      </c>
      <c r="B641" s="2" t="s">
        <v>1720</v>
      </c>
      <c r="C641" s="2" t="s">
        <v>1721</v>
      </c>
      <c r="D641" s="2" t="s">
        <v>1722</v>
      </c>
      <c r="E641" s="2" t="s">
        <v>964</v>
      </c>
      <c r="F641" s="2" t="n">
        <v>0</v>
      </c>
      <c r="G641" s="2" t="n">
        <v>0</v>
      </c>
      <c r="H641" s="2" t="n">
        <v>2000</v>
      </c>
      <c r="J641" s="1"/>
      <c r="K641" s="1"/>
      <c r="L641" s="1"/>
      <c r="M641" s="1"/>
      <c r="N641" s="1"/>
      <c r="O641" s="1"/>
      <c r="W641" s="2" t="str">
        <f aca="false">IF(AND(C641=Agent!$A$1,D641=Agent!$D$1),ROW(),"")</f>
        <v/>
      </c>
      <c r="X641" s="2" t="str">
        <f aca="false">IF(C641=Agent!$A$1,ROW(),"")</f>
        <v/>
      </c>
      <c r="Z641" s="8" t="str">
        <f aca="true">IF(AND(INDIRECT("F2!I"&amp;MATCH(Sites!$J$1,F2!H$1:H$15,0),1)=E641,Sites!$J$2=A641),ROW(),"")</f>
        <v/>
      </c>
    </row>
    <row r="642" customFormat="false" ht="13.8" hidden="false" customHeight="false" outlineLevel="0" collapsed="false">
      <c r="A642" s="7" t="n">
        <v>43831</v>
      </c>
      <c r="B642" s="2" t="s">
        <v>1723</v>
      </c>
      <c r="C642" s="2" t="s">
        <v>1724</v>
      </c>
      <c r="D642" s="2" t="s">
        <v>1725</v>
      </c>
      <c r="E642" s="2" t="s">
        <v>964</v>
      </c>
      <c r="F642" s="2" t="n">
        <v>15000</v>
      </c>
      <c r="G642" s="2" t="n">
        <v>10037</v>
      </c>
      <c r="H642" s="2" t="n">
        <v>0</v>
      </c>
      <c r="J642" s="1"/>
      <c r="K642" s="1"/>
      <c r="L642" s="1"/>
      <c r="M642" s="1"/>
      <c r="N642" s="1"/>
      <c r="O642" s="1"/>
      <c r="W642" s="2" t="str">
        <f aca="false">IF(AND(C642=Agent!$A$1,D642=Agent!$D$1),ROW(),"")</f>
        <v/>
      </c>
      <c r="X642" s="2" t="str">
        <f aca="false">IF(C642=Agent!$A$1,ROW(),"")</f>
        <v/>
      </c>
      <c r="Z642" s="8" t="str">
        <f aca="true">IF(AND(INDIRECT("F2!I"&amp;MATCH(Sites!$J$1,F2!H$1:H$15,0),1)=E642,Sites!$J$2=A642),ROW(),"")</f>
        <v/>
      </c>
    </row>
    <row r="643" customFormat="false" ht="13.8" hidden="false" customHeight="false" outlineLevel="0" collapsed="false">
      <c r="A643" s="7" t="n">
        <v>43831</v>
      </c>
      <c r="B643" s="2" t="s">
        <v>1726</v>
      </c>
      <c r="C643" s="2" t="s">
        <v>1727</v>
      </c>
      <c r="D643" s="2" t="s">
        <v>1728</v>
      </c>
      <c r="E643" s="2" t="s">
        <v>964</v>
      </c>
      <c r="F643" s="2" t="n">
        <v>10000</v>
      </c>
      <c r="G643" s="2" t="n">
        <v>13137</v>
      </c>
      <c r="H643" s="2" t="n">
        <v>0</v>
      </c>
      <c r="J643" s="1"/>
      <c r="K643" s="1"/>
      <c r="L643" s="1"/>
      <c r="M643" s="1"/>
      <c r="N643" s="1"/>
      <c r="O643" s="1"/>
      <c r="W643" s="2" t="str">
        <f aca="false">IF(AND(C643=Agent!$A$1,D643=Agent!$D$1),ROW(),"")</f>
        <v/>
      </c>
      <c r="X643" s="2" t="str">
        <f aca="false">IF(C643=Agent!$A$1,ROW(),"")</f>
        <v/>
      </c>
      <c r="Z643" s="8" t="str">
        <f aca="true">IF(AND(INDIRECT("F2!I"&amp;MATCH(Sites!$J$1,F2!H$1:H$15,0),1)=E643,Sites!$J$2=A643),ROW(),"")</f>
        <v/>
      </c>
    </row>
    <row r="644" customFormat="false" ht="13.8" hidden="false" customHeight="false" outlineLevel="0" collapsed="false">
      <c r="A644" s="7" t="n">
        <v>43831</v>
      </c>
      <c r="B644" s="2" t="s">
        <v>1729</v>
      </c>
      <c r="C644" s="2" t="s">
        <v>1730</v>
      </c>
      <c r="D644" s="2" t="s">
        <v>1731</v>
      </c>
      <c r="E644" s="2" t="s">
        <v>964</v>
      </c>
      <c r="F644" s="2" t="n">
        <v>0</v>
      </c>
      <c r="G644" s="2" t="n">
        <v>0</v>
      </c>
      <c r="H644" s="2" t="n">
        <v>2000</v>
      </c>
      <c r="J644" s="1"/>
      <c r="K644" s="1"/>
      <c r="L644" s="1"/>
      <c r="M644" s="1"/>
      <c r="N644" s="1"/>
      <c r="O644" s="1"/>
      <c r="W644" s="2" t="str">
        <f aca="false">IF(AND(C644=Agent!$A$1,D644=Agent!$D$1),ROW(),"")</f>
        <v/>
      </c>
      <c r="X644" s="2" t="str">
        <f aca="false">IF(C644=Agent!$A$1,ROW(),"")</f>
        <v/>
      </c>
      <c r="Z644" s="8" t="str">
        <f aca="true">IF(AND(INDIRECT("F2!I"&amp;MATCH(Sites!$J$1,F2!H$1:H$15,0),1)=E644,Sites!$J$2=A644),ROW(),"")</f>
        <v/>
      </c>
    </row>
    <row r="645" customFormat="false" ht="13.8" hidden="false" customHeight="false" outlineLevel="0" collapsed="false">
      <c r="A645" s="7" t="n">
        <v>43831</v>
      </c>
      <c r="B645" s="2" t="s">
        <v>1732</v>
      </c>
      <c r="C645" s="2" t="s">
        <v>1733</v>
      </c>
      <c r="D645" s="2" t="s">
        <v>181</v>
      </c>
      <c r="E645" s="2" t="s">
        <v>964</v>
      </c>
      <c r="F645" s="2" t="n">
        <v>10000</v>
      </c>
      <c r="G645" s="2" t="n">
        <v>0</v>
      </c>
      <c r="H645" s="2" t="n">
        <v>0</v>
      </c>
      <c r="J645" s="1"/>
      <c r="K645" s="1"/>
      <c r="L645" s="1"/>
      <c r="M645" s="1"/>
      <c r="N645" s="1"/>
      <c r="O645" s="1"/>
      <c r="W645" s="2" t="str">
        <f aca="false">IF(AND(C645=Agent!$A$1,D645=Agent!$D$1),ROW(),"")</f>
        <v/>
      </c>
      <c r="X645" s="2" t="str">
        <f aca="false">IF(C645=Agent!$A$1,ROW(),"")</f>
        <v/>
      </c>
      <c r="Z645" s="8" t="str">
        <f aca="true">IF(AND(INDIRECT("F2!I"&amp;MATCH(Sites!$J$1,F2!H$1:H$15,0),1)=E645,Sites!$J$2=A645),ROW(),"")</f>
        <v/>
      </c>
    </row>
    <row r="646" customFormat="false" ht="13.8" hidden="false" customHeight="false" outlineLevel="0" collapsed="false">
      <c r="A646" s="7" t="n">
        <v>43831</v>
      </c>
      <c r="B646" s="2" t="s">
        <v>1734</v>
      </c>
      <c r="C646" s="2" t="s">
        <v>1735</v>
      </c>
      <c r="D646" s="2" t="s">
        <v>1736</v>
      </c>
      <c r="E646" s="2" t="s">
        <v>964</v>
      </c>
      <c r="F646" s="2" t="n">
        <v>0</v>
      </c>
      <c r="G646" s="2" t="n">
        <v>0</v>
      </c>
      <c r="H646" s="2" t="n">
        <v>2000</v>
      </c>
      <c r="J646" s="1"/>
      <c r="K646" s="1"/>
      <c r="L646" s="1"/>
      <c r="M646" s="1"/>
      <c r="N646" s="1"/>
      <c r="O646" s="1"/>
      <c r="W646" s="2" t="str">
        <f aca="false">IF(AND(C646=Agent!$A$1,D646=Agent!$D$1),ROW(),"")</f>
        <v/>
      </c>
      <c r="X646" s="2" t="str">
        <f aca="false">IF(C646=Agent!$A$1,ROW(),"")</f>
        <v/>
      </c>
      <c r="Z646" s="8" t="str">
        <f aca="true">IF(AND(INDIRECT("F2!I"&amp;MATCH(Sites!$J$1,F2!H$1:H$15,0),1)=E646,Sites!$J$2=A646),ROW(),"")</f>
        <v/>
      </c>
    </row>
    <row r="647" customFormat="false" ht="13.8" hidden="false" customHeight="false" outlineLevel="0" collapsed="false">
      <c r="A647" s="7" t="n">
        <v>43831</v>
      </c>
      <c r="B647" s="2" t="s">
        <v>1737</v>
      </c>
      <c r="C647" s="2" t="s">
        <v>1738</v>
      </c>
      <c r="D647" s="2" t="s">
        <v>1739</v>
      </c>
      <c r="E647" s="2" t="s">
        <v>964</v>
      </c>
      <c r="F647" s="2" t="n">
        <v>10000</v>
      </c>
      <c r="G647" s="2" t="n">
        <v>0</v>
      </c>
      <c r="H647" s="2" t="n">
        <v>0</v>
      </c>
      <c r="J647" s="1"/>
      <c r="K647" s="1"/>
      <c r="L647" s="1"/>
      <c r="M647" s="1"/>
      <c r="N647" s="1"/>
      <c r="O647" s="1"/>
      <c r="W647" s="2" t="str">
        <f aca="false">IF(AND(C647=Agent!$A$1,D647=Agent!$D$1),ROW(),"")</f>
        <v/>
      </c>
      <c r="X647" s="2" t="str">
        <f aca="false">IF(C647=Agent!$A$1,ROW(),"")</f>
        <v/>
      </c>
      <c r="Z647" s="8" t="str">
        <f aca="true">IF(AND(INDIRECT("F2!I"&amp;MATCH(Sites!$J$1,F2!H$1:H$15,0),1)=E647,Sites!$J$2=A647),ROW(),"")</f>
        <v/>
      </c>
    </row>
    <row r="648" customFormat="false" ht="13.8" hidden="false" customHeight="false" outlineLevel="0" collapsed="false">
      <c r="A648" s="7" t="n">
        <v>43831</v>
      </c>
      <c r="B648" s="2" t="s">
        <v>1740</v>
      </c>
      <c r="C648" s="2" t="s">
        <v>1741</v>
      </c>
      <c r="D648" s="2" t="s">
        <v>1742</v>
      </c>
      <c r="E648" s="2" t="s">
        <v>964</v>
      </c>
      <c r="F648" s="2" t="n">
        <v>10000</v>
      </c>
      <c r="G648" s="2" t="n">
        <v>10560</v>
      </c>
      <c r="H648" s="2" t="n">
        <v>0</v>
      </c>
      <c r="J648" s="1"/>
      <c r="K648" s="1"/>
      <c r="L648" s="1"/>
      <c r="M648" s="1"/>
      <c r="N648" s="1"/>
      <c r="O648" s="1"/>
      <c r="W648" s="2" t="str">
        <f aca="false">IF(AND(C648=Agent!$A$1,D648=Agent!$D$1),ROW(),"")</f>
        <v/>
      </c>
      <c r="X648" s="2" t="str">
        <f aca="false">IF(C648=Agent!$A$1,ROW(),"")</f>
        <v/>
      </c>
      <c r="Z648" s="8" t="str">
        <f aca="true">IF(AND(INDIRECT("F2!I"&amp;MATCH(Sites!$J$1,F2!H$1:H$15,0),1)=E648,Sites!$J$2=A648),ROW(),"")</f>
        <v/>
      </c>
    </row>
    <row r="649" customFormat="false" ht="13.8" hidden="false" customHeight="false" outlineLevel="0" collapsed="false">
      <c r="A649" s="7" t="n">
        <v>43831</v>
      </c>
      <c r="B649" s="2" t="s">
        <v>1743</v>
      </c>
      <c r="C649" s="2" t="s">
        <v>1744</v>
      </c>
      <c r="D649" s="2" t="s">
        <v>1745</v>
      </c>
      <c r="E649" s="2" t="s">
        <v>964</v>
      </c>
      <c r="F649" s="2" t="n">
        <v>15000</v>
      </c>
      <c r="G649" s="2" t="n">
        <v>18113</v>
      </c>
      <c r="H649" s="2" t="n">
        <v>0</v>
      </c>
      <c r="J649" s="1"/>
      <c r="K649" s="1"/>
      <c r="L649" s="1"/>
      <c r="M649" s="1"/>
      <c r="N649" s="1"/>
      <c r="O649" s="1"/>
      <c r="W649" s="2" t="str">
        <f aca="false">IF(AND(C649=Agent!$A$1,D649=Agent!$D$1),ROW(),"")</f>
        <v/>
      </c>
      <c r="X649" s="2" t="str">
        <f aca="false">IF(C649=Agent!$A$1,ROW(),"")</f>
        <v/>
      </c>
      <c r="Z649" s="8" t="str">
        <f aca="true">IF(AND(INDIRECT("F2!I"&amp;MATCH(Sites!$J$1,F2!H$1:H$15,0),1)=E649,Sites!$J$2=A649),ROW(),"")</f>
        <v/>
      </c>
    </row>
    <row r="650" customFormat="false" ht="13.8" hidden="false" customHeight="false" outlineLevel="0" collapsed="false">
      <c r="A650" s="7" t="n">
        <v>43831</v>
      </c>
      <c r="B650" s="2" t="s">
        <v>1746</v>
      </c>
      <c r="C650" s="2" t="s">
        <v>1747</v>
      </c>
      <c r="D650" s="2" t="s">
        <v>555</v>
      </c>
      <c r="E650" s="2" t="s">
        <v>964</v>
      </c>
      <c r="F650" s="2" t="n">
        <v>0</v>
      </c>
      <c r="G650" s="2" t="n">
        <v>0</v>
      </c>
      <c r="H650" s="2" t="n">
        <v>2000</v>
      </c>
      <c r="J650" s="1"/>
      <c r="K650" s="1"/>
      <c r="L650" s="1"/>
      <c r="M650" s="1"/>
      <c r="N650" s="1"/>
      <c r="O650" s="1"/>
      <c r="W650" s="2" t="str">
        <f aca="false">IF(AND(C650=Agent!$A$1,D650=Agent!$D$1),ROW(),"")</f>
        <v/>
      </c>
      <c r="X650" s="2" t="str">
        <f aca="false">IF(C650=Agent!$A$1,ROW(),"")</f>
        <v/>
      </c>
      <c r="Z650" s="8" t="str">
        <f aca="true">IF(AND(INDIRECT("F2!I"&amp;MATCH(Sites!$J$1,F2!H$1:H$15,0),1)=E650,Sites!$J$2=A650),ROW(),"")</f>
        <v/>
      </c>
    </row>
    <row r="651" customFormat="false" ht="13.8" hidden="false" customHeight="false" outlineLevel="0" collapsed="false">
      <c r="A651" s="7" t="n">
        <v>43831</v>
      </c>
      <c r="B651" s="2" t="s">
        <v>1748</v>
      </c>
      <c r="C651" s="2" t="s">
        <v>1749</v>
      </c>
      <c r="D651" s="2" t="s">
        <v>1750</v>
      </c>
      <c r="E651" s="2" t="s">
        <v>964</v>
      </c>
      <c r="F651" s="2" t="n">
        <v>7000</v>
      </c>
      <c r="G651" s="2" t="n">
        <v>10517</v>
      </c>
      <c r="H651" s="2" t="n">
        <v>0</v>
      </c>
      <c r="J651" s="1"/>
      <c r="K651" s="1"/>
      <c r="L651" s="1"/>
      <c r="M651" s="1"/>
      <c r="N651" s="1"/>
      <c r="O651" s="1"/>
      <c r="W651" s="2" t="str">
        <f aca="false">IF(AND(C651=Agent!$A$1,D651=Agent!$D$1),ROW(),"")</f>
        <v/>
      </c>
      <c r="X651" s="2" t="str">
        <f aca="false">IF(C651=Agent!$A$1,ROW(),"")</f>
        <v/>
      </c>
      <c r="Z651" s="8" t="str">
        <f aca="true">IF(AND(INDIRECT("F2!I"&amp;MATCH(Sites!$J$1,F2!H$1:H$15,0),1)=E651,Sites!$J$2=A651),ROW(),"")</f>
        <v/>
      </c>
    </row>
    <row r="652" customFormat="false" ht="13.8" hidden="false" customHeight="false" outlineLevel="0" collapsed="false">
      <c r="A652" s="7" t="n">
        <v>43831</v>
      </c>
      <c r="B652" s="2" t="s">
        <v>1751</v>
      </c>
      <c r="C652" s="2" t="s">
        <v>1752</v>
      </c>
      <c r="D652" s="2" t="s">
        <v>1753</v>
      </c>
      <c r="E652" s="2" t="s">
        <v>964</v>
      </c>
      <c r="F652" s="2" t="n">
        <v>10000</v>
      </c>
      <c r="G652" s="2" t="n">
        <v>0</v>
      </c>
      <c r="H652" s="2" t="n">
        <v>2000</v>
      </c>
      <c r="J652" s="1"/>
      <c r="K652" s="1"/>
      <c r="L652" s="1"/>
      <c r="M652" s="1"/>
      <c r="N652" s="1"/>
      <c r="O652" s="1"/>
      <c r="W652" s="2" t="str">
        <f aca="false">IF(AND(C652=Agent!$A$1,D652=Agent!$D$1),ROW(),"")</f>
        <v/>
      </c>
      <c r="X652" s="2" t="str">
        <f aca="false">IF(C652=Agent!$A$1,ROW(),"")</f>
        <v/>
      </c>
      <c r="Z652" s="8" t="str">
        <f aca="true">IF(AND(INDIRECT("F2!I"&amp;MATCH(Sites!$J$1,F2!H$1:H$15,0),1)=E652,Sites!$J$2=A652),ROW(),"")</f>
        <v/>
      </c>
    </row>
    <row r="653" customFormat="false" ht="13.8" hidden="false" customHeight="false" outlineLevel="0" collapsed="false">
      <c r="A653" s="7" t="n">
        <v>43831</v>
      </c>
      <c r="B653" s="2" t="s">
        <v>1754</v>
      </c>
      <c r="C653" s="2" t="s">
        <v>1755</v>
      </c>
      <c r="D653" s="2" t="s">
        <v>1756</v>
      </c>
      <c r="E653" s="2" t="s">
        <v>964</v>
      </c>
      <c r="F653" s="2" t="n">
        <v>5000</v>
      </c>
      <c r="G653" s="2" t="n">
        <v>8775</v>
      </c>
      <c r="H653" s="2" t="n">
        <v>0</v>
      </c>
      <c r="J653" s="1"/>
      <c r="K653" s="1"/>
      <c r="L653" s="1"/>
      <c r="M653" s="1"/>
      <c r="N653" s="1"/>
      <c r="O653" s="1"/>
      <c r="W653" s="2" t="str">
        <f aca="false">IF(AND(C653=Agent!$A$1,D653=Agent!$D$1),ROW(),"")</f>
        <v/>
      </c>
      <c r="X653" s="2" t="str">
        <f aca="false">IF(C653=Agent!$A$1,ROW(),"")</f>
        <v/>
      </c>
      <c r="Z653" s="8" t="str">
        <f aca="true">IF(AND(INDIRECT("F2!I"&amp;MATCH(Sites!$J$1,F2!H$1:H$15,0),1)=E653,Sites!$J$2=A653),ROW(),"")</f>
        <v/>
      </c>
    </row>
    <row r="654" customFormat="false" ht="13.8" hidden="false" customHeight="false" outlineLevel="0" collapsed="false">
      <c r="A654" s="7" t="n">
        <v>43831</v>
      </c>
      <c r="B654" s="2" t="s">
        <v>1757</v>
      </c>
      <c r="C654" s="2" t="s">
        <v>1758</v>
      </c>
      <c r="D654" s="2" t="s">
        <v>107</v>
      </c>
      <c r="E654" s="2" t="s">
        <v>964</v>
      </c>
      <c r="F654" s="2" t="n">
        <v>10000</v>
      </c>
      <c r="G654" s="2" t="n">
        <v>8775</v>
      </c>
      <c r="H654" s="2" t="n">
        <v>0</v>
      </c>
      <c r="J654" s="1"/>
      <c r="K654" s="1"/>
      <c r="L654" s="1"/>
      <c r="M654" s="1"/>
      <c r="N654" s="1"/>
      <c r="O654" s="1"/>
      <c r="W654" s="2" t="str">
        <f aca="false">IF(AND(C654=Agent!$A$1,D654=Agent!$D$1),ROW(),"")</f>
        <v/>
      </c>
      <c r="X654" s="2" t="str">
        <f aca="false">IF(C654=Agent!$A$1,ROW(),"")</f>
        <v/>
      </c>
      <c r="Z654" s="8" t="str">
        <f aca="true">IF(AND(INDIRECT("F2!I"&amp;MATCH(Sites!$J$1,F2!H$1:H$15,0),1)=E654,Sites!$J$2=A654),ROW(),"")</f>
        <v/>
      </c>
    </row>
    <row r="655" customFormat="false" ht="13.8" hidden="false" customHeight="false" outlineLevel="0" collapsed="false">
      <c r="A655" s="7" t="n">
        <v>43831</v>
      </c>
      <c r="B655" s="2" t="s">
        <v>1759</v>
      </c>
      <c r="C655" s="2" t="s">
        <v>1760</v>
      </c>
      <c r="D655" s="2" t="s">
        <v>1761</v>
      </c>
      <c r="E655" s="2" t="s">
        <v>964</v>
      </c>
      <c r="F655" s="2" t="n">
        <v>0</v>
      </c>
      <c r="G655" s="2" t="n">
        <v>0</v>
      </c>
      <c r="H655" s="2" t="n">
        <v>2000</v>
      </c>
      <c r="J655" s="1"/>
      <c r="K655" s="1"/>
      <c r="L655" s="1"/>
      <c r="M655" s="1"/>
      <c r="N655" s="1"/>
      <c r="O655" s="1"/>
      <c r="W655" s="2" t="str">
        <f aca="false">IF(AND(C655=Agent!$A$1,D655=Agent!$D$1),ROW(),"")</f>
        <v/>
      </c>
      <c r="X655" s="2" t="str">
        <f aca="false">IF(C655=Agent!$A$1,ROW(),"")</f>
        <v/>
      </c>
      <c r="Z655" s="8" t="str">
        <f aca="true">IF(AND(INDIRECT("F2!I"&amp;MATCH(Sites!$J$1,F2!H$1:H$15,0),1)=E655,Sites!$J$2=A655),ROW(),"")</f>
        <v/>
      </c>
    </row>
    <row r="656" customFormat="false" ht="13.8" hidden="false" customHeight="false" outlineLevel="0" collapsed="false">
      <c r="A656" s="7" t="n">
        <v>43831</v>
      </c>
      <c r="B656" s="2" t="s">
        <v>1762</v>
      </c>
      <c r="C656" s="2" t="s">
        <v>1763</v>
      </c>
      <c r="D656" s="2" t="s">
        <v>1764</v>
      </c>
      <c r="E656" s="2" t="s">
        <v>964</v>
      </c>
      <c r="F656" s="2" t="n">
        <v>0</v>
      </c>
      <c r="G656" s="2" t="n">
        <v>0</v>
      </c>
      <c r="H656" s="2" t="n">
        <v>4000</v>
      </c>
      <c r="J656" s="1"/>
      <c r="K656" s="1"/>
      <c r="L656" s="1"/>
      <c r="M656" s="1"/>
      <c r="N656" s="1"/>
      <c r="O656" s="1"/>
      <c r="W656" s="2" t="str">
        <f aca="false">IF(AND(C656=Agent!$A$1,D656=Agent!$D$1),ROW(),"")</f>
        <v/>
      </c>
      <c r="X656" s="2" t="str">
        <f aca="false">IF(C656=Agent!$A$1,ROW(),"")</f>
        <v/>
      </c>
      <c r="Z656" s="8" t="str">
        <f aca="true">IF(AND(INDIRECT("F2!I"&amp;MATCH(Sites!$J$1,F2!H$1:H$15,0),1)=E656,Sites!$J$2=A656),ROW(),"")</f>
        <v/>
      </c>
    </row>
    <row r="657" customFormat="false" ht="13.8" hidden="false" customHeight="false" outlineLevel="0" collapsed="false">
      <c r="A657" s="7" t="n">
        <v>43831</v>
      </c>
      <c r="B657" s="2" t="s">
        <v>1765</v>
      </c>
      <c r="C657" s="2" t="s">
        <v>1766</v>
      </c>
      <c r="D657" s="2" t="s">
        <v>1175</v>
      </c>
      <c r="E657" s="2" t="s">
        <v>964</v>
      </c>
      <c r="F657" s="2" t="n">
        <v>0</v>
      </c>
      <c r="G657" s="2" t="n">
        <v>0</v>
      </c>
      <c r="H657" s="2" t="n">
        <v>4000</v>
      </c>
      <c r="J657" s="1"/>
      <c r="K657" s="1"/>
      <c r="L657" s="1"/>
      <c r="M657" s="1"/>
      <c r="N657" s="1"/>
      <c r="O657" s="1"/>
      <c r="W657" s="2" t="str">
        <f aca="false">IF(AND(C657=Agent!$A$1,D657=Agent!$D$1),ROW(),"")</f>
        <v/>
      </c>
      <c r="X657" s="2" t="str">
        <f aca="false">IF(C657=Agent!$A$1,ROW(),"")</f>
        <v/>
      </c>
      <c r="Z657" s="8" t="str">
        <f aca="true">IF(AND(INDIRECT("F2!I"&amp;MATCH(Sites!$J$1,F2!H$1:H$15,0),1)=E657,Sites!$J$2=A657),ROW(),"")</f>
        <v/>
      </c>
    </row>
    <row r="658" customFormat="false" ht="13.8" hidden="false" customHeight="false" outlineLevel="0" collapsed="false">
      <c r="A658" s="7" t="n">
        <v>43831</v>
      </c>
      <c r="B658" s="2" t="s">
        <v>1767</v>
      </c>
      <c r="C658" s="2" t="s">
        <v>1768</v>
      </c>
      <c r="D658" s="2" t="s">
        <v>1769</v>
      </c>
      <c r="E658" s="2" t="s">
        <v>964</v>
      </c>
      <c r="F658" s="2" t="n">
        <v>0</v>
      </c>
      <c r="G658" s="2" t="n">
        <v>0</v>
      </c>
      <c r="H658" s="2" t="n">
        <v>4000</v>
      </c>
      <c r="J658" s="1"/>
      <c r="K658" s="1"/>
      <c r="L658" s="1"/>
      <c r="M658" s="1"/>
      <c r="N658" s="1"/>
      <c r="O658" s="1"/>
      <c r="W658" s="2" t="str">
        <f aca="false">IF(AND(C658=Agent!$A$1,D658=Agent!$D$1),ROW(),"")</f>
        <v/>
      </c>
      <c r="X658" s="2" t="str">
        <f aca="false">IF(C658=Agent!$A$1,ROW(),"")</f>
        <v/>
      </c>
      <c r="Z658" s="8" t="str">
        <f aca="true">IF(AND(INDIRECT("F2!I"&amp;MATCH(Sites!$J$1,F2!H$1:H$15,0),1)=E658,Sites!$J$2=A658),ROW(),"")</f>
        <v/>
      </c>
    </row>
    <row r="659" customFormat="false" ht="13.8" hidden="false" customHeight="false" outlineLevel="0" collapsed="false">
      <c r="A659" s="7" t="n">
        <v>43831</v>
      </c>
      <c r="B659" s="2" t="s">
        <v>1770</v>
      </c>
      <c r="C659" s="2" t="s">
        <v>1771</v>
      </c>
      <c r="D659" s="2" t="s">
        <v>1772</v>
      </c>
      <c r="E659" s="2" t="s">
        <v>964</v>
      </c>
      <c r="F659" s="2" t="n">
        <v>0</v>
      </c>
      <c r="G659" s="2" t="n">
        <v>0</v>
      </c>
      <c r="H659" s="2" t="n">
        <v>4000</v>
      </c>
      <c r="J659" s="1"/>
      <c r="K659" s="1"/>
      <c r="L659" s="1"/>
      <c r="M659" s="1"/>
      <c r="N659" s="1"/>
      <c r="O659" s="1"/>
      <c r="W659" s="2" t="str">
        <f aca="false">IF(AND(C659=Agent!$A$1,D659=Agent!$D$1),ROW(),"")</f>
        <v/>
      </c>
      <c r="X659" s="2" t="str">
        <f aca="false">IF(C659=Agent!$A$1,ROW(),"")</f>
        <v/>
      </c>
      <c r="Z659" s="8" t="str">
        <f aca="true">IF(AND(INDIRECT("F2!I"&amp;MATCH(Sites!$J$1,F2!H$1:H$15,0),1)=E659,Sites!$J$2=A659),ROW(),"")</f>
        <v/>
      </c>
    </row>
    <row r="660" customFormat="false" ht="13.8" hidden="false" customHeight="false" outlineLevel="0" collapsed="false">
      <c r="A660" s="7" t="n">
        <v>43831</v>
      </c>
      <c r="B660" s="2" t="s">
        <v>1773</v>
      </c>
      <c r="C660" s="2" t="s">
        <v>1774</v>
      </c>
      <c r="D660" s="2" t="s">
        <v>1775</v>
      </c>
      <c r="E660" s="2" t="s">
        <v>964</v>
      </c>
      <c r="F660" s="2" t="n">
        <v>0</v>
      </c>
      <c r="G660" s="2" t="n">
        <v>0</v>
      </c>
      <c r="H660" s="2" t="n">
        <v>4000</v>
      </c>
      <c r="J660" s="1"/>
      <c r="K660" s="1"/>
      <c r="L660" s="1"/>
      <c r="M660" s="1"/>
      <c r="N660" s="1"/>
      <c r="O660" s="1"/>
      <c r="W660" s="2" t="str">
        <f aca="false">IF(AND(C660=Agent!$A$1,D660=Agent!$D$1),ROW(),"")</f>
        <v/>
      </c>
      <c r="X660" s="2" t="str">
        <f aca="false">IF(C660=Agent!$A$1,ROW(),"")</f>
        <v/>
      </c>
      <c r="Z660" s="8" t="str">
        <f aca="true">IF(AND(INDIRECT("F2!I"&amp;MATCH(Sites!$J$1,F2!H$1:H$15,0),1)=E660,Sites!$J$2=A660),ROW(),"")</f>
        <v/>
      </c>
    </row>
    <row r="661" customFormat="false" ht="13.8" hidden="false" customHeight="false" outlineLevel="0" collapsed="false">
      <c r="A661" s="7" t="n">
        <v>43831</v>
      </c>
      <c r="B661" s="2" t="s">
        <v>1776</v>
      </c>
      <c r="C661" s="2" t="s">
        <v>1777</v>
      </c>
      <c r="D661" s="2" t="s">
        <v>1577</v>
      </c>
      <c r="E661" s="2" t="s">
        <v>964</v>
      </c>
      <c r="F661" s="2" t="n">
        <v>0</v>
      </c>
      <c r="G661" s="2" t="n">
        <v>0</v>
      </c>
      <c r="H661" s="2" t="n">
        <v>4000</v>
      </c>
      <c r="J661" s="1"/>
      <c r="K661" s="1"/>
      <c r="L661" s="1"/>
      <c r="M661" s="1"/>
      <c r="N661" s="1"/>
      <c r="O661" s="1"/>
      <c r="W661" s="2" t="str">
        <f aca="false">IF(AND(C661=Agent!$A$1,D661=Agent!$D$1),ROW(),"")</f>
        <v/>
      </c>
      <c r="X661" s="2" t="str">
        <f aca="false">IF(C661=Agent!$A$1,ROW(),"")</f>
        <v/>
      </c>
      <c r="Z661" s="8" t="str">
        <f aca="true">IF(AND(INDIRECT("F2!I"&amp;MATCH(Sites!$J$1,F2!H$1:H$15,0),1)=E661,Sites!$J$2=A661),ROW(),"")</f>
        <v/>
      </c>
    </row>
    <row r="662" customFormat="false" ht="13.8" hidden="false" customHeight="false" outlineLevel="0" collapsed="false">
      <c r="A662" s="7" t="n">
        <v>43831</v>
      </c>
      <c r="B662" s="2" t="s">
        <v>1778</v>
      </c>
      <c r="C662" s="2" t="s">
        <v>1779</v>
      </c>
      <c r="D662" s="2" t="s">
        <v>1780</v>
      </c>
      <c r="E662" s="2" t="s">
        <v>964</v>
      </c>
      <c r="F662" s="2" t="n">
        <v>10000</v>
      </c>
      <c r="G662" s="2" t="n">
        <v>0</v>
      </c>
      <c r="H662" s="2" t="n">
        <v>0</v>
      </c>
      <c r="J662" s="1"/>
      <c r="K662" s="1"/>
      <c r="L662" s="1"/>
      <c r="M662" s="1"/>
      <c r="N662" s="1"/>
      <c r="O662" s="1"/>
      <c r="W662" s="2" t="str">
        <f aca="false">IF(AND(C662=Agent!$A$1,D662=Agent!$D$1),ROW(),"")</f>
        <v/>
      </c>
      <c r="X662" s="2" t="str">
        <f aca="false">IF(C662=Agent!$A$1,ROW(),"")</f>
        <v/>
      </c>
      <c r="Z662" s="8" t="str">
        <f aca="true">IF(AND(INDIRECT("F2!I"&amp;MATCH(Sites!$J$1,F2!H$1:H$15,0),1)=E662,Sites!$J$2=A662),ROW(),"")</f>
        <v/>
      </c>
    </row>
    <row r="663" customFormat="false" ht="13.8" hidden="false" customHeight="false" outlineLevel="0" collapsed="false">
      <c r="A663" s="7" t="n">
        <v>43831</v>
      </c>
      <c r="B663" s="2" t="s">
        <v>1781</v>
      </c>
      <c r="C663" s="2" t="s">
        <v>1782</v>
      </c>
      <c r="D663" s="2" t="s">
        <v>1783</v>
      </c>
      <c r="E663" s="2" t="s">
        <v>964</v>
      </c>
      <c r="F663" s="2" t="n">
        <v>0</v>
      </c>
      <c r="G663" s="2" t="n">
        <v>0</v>
      </c>
      <c r="H663" s="2" t="n">
        <v>4000</v>
      </c>
      <c r="J663" s="1"/>
      <c r="K663" s="1"/>
      <c r="L663" s="1"/>
      <c r="M663" s="1"/>
      <c r="N663" s="1"/>
      <c r="O663" s="1"/>
      <c r="W663" s="2" t="str">
        <f aca="false">IF(AND(C663=Agent!$A$1,D663=Agent!$D$1),ROW(),"")</f>
        <v/>
      </c>
      <c r="X663" s="2" t="str">
        <f aca="false">IF(C663=Agent!$A$1,ROW(),"")</f>
        <v/>
      </c>
      <c r="Z663" s="8" t="str">
        <f aca="true">IF(AND(INDIRECT("F2!I"&amp;MATCH(Sites!$J$1,F2!H$1:H$15,0),1)=E663,Sites!$J$2=A663),ROW(),"")</f>
        <v/>
      </c>
    </row>
    <row r="664" customFormat="false" ht="13.8" hidden="false" customHeight="false" outlineLevel="0" collapsed="false">
      <c r="A664" s="7" t="n">
        <v>43831</v>
      </c>
      <c r="B664" s="2" t="s">
        <v>1784</v>
      </c>
      <c r="C664" s="2" t="s">
        <v>1785</v>
      </c>
      <c r="D664" s="2" t="s">
        <v>1786</v>
      </c>
      <c r="E664" s="2" t="s">
        <v>964</v>
      </c>
      <c r="F664" s="2" t="n">
        <v>5000</v>
      </c>
      <c r="G664" s="2" t="n">
        <v>0</v>
      </c>
      <c r="H664" s="2" t="n">
        <v>0</v>
      </c>
      <c r="J664" s="1"/>
      <c r="K664" s="1"/>
      <c r="L664" s="1"/>
      <c r="M664" s="1"/>
      <c r="N664" s="1"/>
      <c r="O664" s="1"/>
      <c r="W664" s="2" t="str">
        <f aca="false">IF(AND(C664=Agent!$A$1,D664=Agent!$D$1),ROW(),"")</f>
        <v/>
      </c>
      <c r="X664" s="2" t="str">
        <f aca="false">IF(C664=Agent!$A$1,ROW(),"")</f>
        <v/>
      </c>
      <c r="Z664" s="8" t="str">
        <f aca="true">IF(AND(INDIRECT("F2!I"&amp;MATCH(Sites!$J$1,F2!H$1:H$15,0),1)=E664,Sites!$J$2=A664),ROW(),"")</f>
        <v/>
      </c>
    </row>
    <row r="665" customFormat="false" ht="13.8" hidden="false" customHeight="false" outlineLevel="0" collapsed="false">
      <c r="A665" s="7" t="n">
        <v>43831</v>
      </c>
      <c r="B665" s="2" t="s">
        <v>1787</v>
      </c>
      <c r="C665" s="2" t="s">
        <v>1788</v>
      </c>
      <c r="D665" s="2" t="s">
        <v>1789</v>
      </c>
      <c r="E665" s="2" t="s">
        <v>964</v>
      </c>
      <c r="F665" s="2" t="n">
        <v>5000</v>
      </c>
      <c r="G665" s="2" t="n">
        <v>0</v>
      </c>
      <c r="H665" s="2" t="n">
        <v>0</v>
      </c>
      <c r="J665" s="1"/>
      <c r="K665" s="1"/>
      <c r="L665" s="1"/>
      <c r="M665" s="1"/>
      <c r="N665" s="1"/>
      <c r="O665" s="1"/>
      <c r="W665" s="2" t="str">
        <f aca="false">IF(AND(C665=Agent!$A$1,D665=Agent!$D$1),ROW(),"")</f>
        <v/>
      </c>
      <c r="X665" s="2" t="str">
        <f aca="false">IF(C665=Agent!$A$1,ROW(),"")</f>
        <v/>
      </c>
      <c r="Z665" s="8" t="str">
        <f aca="true">IF(AND(INDIRECT("F2!I"&amp;MATCH(Sites!$J$1,F2!H$1:H$15,0),1)=E665,Sites!$J$2=A665),ROW(),"")</f>
        <v/>
      </c>
    </row>
    <row r="666" customFormat="false" ht="13.8" hidden="false" customHeight="false" outlineLevel="0" collapsed="false">
      <c r="A666" s="7" t="n">
        <v>43831</v>
      </c>
      <c r="B666" s="2" t="s">
        <v>1790</v>
      </c>
      <c r="C666" s="2" t="s">
        <v>1791</v>
      </c>
      <c r="D666" s="2" t="s">
        <v>1792</v>
      </c>
      <c r="E666" s="2" t="s">
        <v>964</v>
      </c>
      <c r="F666" s="2" t="n">
        <v>0</v>
      </c>
      <c r="G666" s="2" t="n">
        <v>0</v>
      </c>
      <c r="H666" s="2" t="n">
        <v>2000</v>
      </c>
      <c r="J666" s="1"/>
      <c r="K666" s="1"/>
      <c r="L666" s="1"/>
      <c r="M666" s="1"/>
      <c r="N666" s="1"/>
      <c r="O666" s="1"/>
      <c r="W666" s="2" t="str">
        <f aca="false">IF(AND(C666=Agent!$A$1,D666=Agent!$D$1),ROW(),"")</f>
        <v/>
      </c>
      <c r="X666" s="2" t="str">
        <f aca="false">IF(C666=Agent!$A$1,ROW(),"")</f>
        <v/>
      </c>
      <c r="Z666" s="8" t="str">
        <f aca="true">IF(AND(INDIRECT("F2!I"&amp;MATCH(Sites!$J$1,F2!H$1:H$15,0),1)=E666,Sites!$J$2=A666),ROW(),"")</f>
        <v/>
      </c>
    </row>
    <row r="667" customFormat="false" ht="13.8" hidden="false" customHeight="false" outlineLevel="0" collapsed="false">
      <c r="A667" s="7" t="n">
        <v>43831</v>
      </c>
      <c r="B667" s="2" t="s">
        <v>1793</v>
      </c>
      <c r="C667" s="2" t="s">
        <v>1794</v>
      </c>
      <c r="D667" s="2" t="s">
        <v>1795</v>
      </c>
      <c r="E667" s="2" t="s">
        <v>964</v>
      </c>
      <c r="F667" s="2" t="n">
        <v>10000</v>
      </c>
      <c r="G667" s="2" t="n">
        <v>0</v>
      </c>
      <c r="H667" s="2" t="n">
        <v>0</v>
      </c>
      <c r="J667" s="1"/>
      <c r="K667" s="1"/>
      <c r="L667" s="1"/>
      <c r="M667" s="1"/>
      <c r="N667" s="1"/>
      <c r="O667" s="1"/>
      <c r="W667" s="2" t="str">
        <f aca="false">IF(AND(C667=Agent!$A$1,D667=Agent!$D$1),ROW(),"")</f>
        <v/>
      </c>
      <c r="X667" s="2" t="str">
        <f aca="false">IF(C667=Agent!$A$1,ROW(),"")</f>
        <v/>
      </c>
      <c r="Z667" s="8" t="str">
        <f aca="true">IF(AND(INDIRECT("F2!I"&amp;MATCH(Sites!$J$1,F2!H$1:H$15,0),1)=E667,Sites!$J$2=A667),ROW(),"")</f>
        <v/>
      </c>
    </row>
    <row r="668" customFormat="false" ht="13.8" hidden="false" customHeight="false" outlineLevel="0" collapsed="false">
      <c r="A668" s="7" t="n">
        <v>43831</v>
      </c>
      <c r="B668" s="2" t="s">
        <v>1796</v>
      </c>
      <c r="C668" s="2" t="s">
        <v>1797</v>
      </c>
      <c r="D668" s="2" t="s">
        <v>1798</v>
      </c>
      <c r="E668" s="2" t="s">
        <v>964</v>
      </c>
      <c r="F668" s="2" t="n">
        <v>0</v>
      </c>
      <c r="G668" s="2" t="n">
        <v>0</v>
      </c>
      <c r="H668" s="2" t="n">
        <v>4000</v>
      </c>
      <c r="J668" s="1"/>
      <c r="K668" s="1"/>
      <c r="L668" s="1"/>
      <c r="M668" s="1"/>
      <c r="N668" s="1"/>
      <c r="O668" s="1"/>
      <c r="W668" s="2" t="str">
        <f aca="false">IF(AND(C668=Agent!$A$1,D668=Agent!$D$1),ROW(),"")</f>
        <v/>
      </c>
      <c r="X668" s="2" t="str">
        <f aca="false">IF(C668=Agent!$A$1,ROW(),"")</f>
        <v/>
      </c>
      <c r="Z668" s="8" t="str">
        <f aca="true">IF(AND(INDIRECT("F2!I"&amp;MATCH(Sites!$J$1,F2!H$1:H$15,0),1)=E668,Sites!$J$2=A668),ROW(),"")</f>
        <v/>
      </c>
    </row>
    <row r="669" customFormat="false" ht="13.8" hidden="false" customHeight="false" outlineLevel="0" collapsed="false">
      <c r="A669" s="7" t="n">
        <v>43831</v>
      </c>
      <c r="B669" s="2" t="s">
        <v>1799</v>
      </c>
      <c r="C669" s="2" t="s">
        <v>1800</v>
      </c>
      <c r="D669" s="2" t="s">
        <v>417</v>
      </c>
      <c r="E669" s="2" t="s">
        <v>1801</v>
      </c>
      <c r="F669" s="2" t="n">
        <v>30000</v>
      </c>
      <c r="G669" s="2" t="n">
        <v>74090</v>
      </c>
      <c r="H669" s="2" t="n">
        <v>0</v>
      </c>
      <c r="J669" s="1"/>
      <c r="K669" s="1"/>
      <c r="L669" s="1"/>
      <c r="M669" s="1"/>
      <c r="N669" s="1"/>
      <c r="O669" s="1"/>
      <c r="W669" s="2" t="str">
        <f aca="false">IF(AND(C669=Agent!$A$1,D669=Agent!$D$1),ROW(),"")</f>
        <v/>
      </c>
      <c r="X669" s="2" t="str">
        <f aca="false">IF(C669=Agent!$A$1,ROW(),"")</f>
        <v/>
      </c>
      <c r="Z669" s="8" t="str">
        <f aca="true">IF(AND(INDIRECT("F2!I"&amp;MATCH(Sites!$J$1,F2!H$1:H$15,0),1)=E669,Sites!$J$2=A669),ROW(),"")</f>
        <v/>
      </c>
    </row>
    <row r="670" customFormat="false" ht="13.8" hidden="false" customHeight="false" outlineLevel="0" collapsed="false">
      <c r="A670" s="7" t="n">
        <v>43831</v>
      </c>
      <c r="B670" s="2" t="s">
        <v>1802</v>
      </c>
      <c r="C670" s="2" t="s">
        <v>1803</v>
      </c>
      <c r="D670" s="2" t="s">
        <v>574</v>
      </c>
      <c r="E670" s="2" t="s">
        <v>1801</v>
      </c>
      <c r="F670" s="2" t="n">
        <v>10000</v>
      </c>
      <c r="G670" s="2" t="n">
        <v>24198</v>
      </c>
      <c r="H670" s="2" t="n">
        <v>0</v>
      </c>
      <c r="J670" s="1"/>
      <c r="K670" s="1"/>
      <c r="L670" s="1"/>
      <c r="M670" s="1"/>
      <c r="N670" s="1"/>
      <c r="O670" s="1"/>
      <c r="W670" s="2" t="str">
        <f aca="false">IF(AND(C670=Agent!$A$1,D670=Agent!$D$1),ROW(),"")</f>
        <v/>
      </c>
      <c r="X670" s="2" t="str">
        <f aca="false">IF(C670=Agent!$A$1,ROW(),"")</f>
        <v/>
      </c>
      <c r="Z670" s="8" t="str">
        <f aca="true">IF(AND(INDIRECT("F2!I"&amp;MATCH(Sites!$J$1,F2!H$1:H$15,0),1)=E670,Sites!$J$2=A670),ROW(),"")</f>
        <v/>
      </c>
    </row>
    <row r="671" customFormat="false" ht="13.8" hidden="false" customHeight="false" outlineLevel="0" collapsed="false">
      <c r="A671" s="7" t="n">
        <v>43831</v>
      </c>
      <c r="B671" s="2" t="s">
        <v>1804</v>
      </c>
      <c r="C671" s="2" t="s">
        <v>1805</v>
      </c>
      <c r="D671" s="2" t="s">
        <v>549</v>
      </c>
      <c r="E671" s="2" t="s">
        <v>1801</v>
      </c>
      <c r="F671" s="2" t="n">
        <v>20000</v>
      </c>
      <c r="G671" s="2" t="n">
        <v>0</v>
      </c>
      <c r="H671" s="2" t="n">
        <v>0</v>
      </c>
      <c r="J671" s="1"/>
      <c r="K671" s="1"/>
      <c r="L671" s="1"/>
      <c r="M671" s="1"/>
      <c r="N671" s="1"/>
      <c r="O671" s="1"/>
      <c r="W671" s="2" t="str">
        <f aca="false">IF(AND(C671=Agent!$A$1,D671=Agent!$D$1),ROW(),"")</f>
        <v/>
      </c>
      <c r="X671" s="2" t="str">
        <f aca="false">IF(C671=Agent!$A$1,ROW(),"")</f>
        <v/>
      </c>
      <c r="Z671" s="8" t="str">
        <f aca="true">IF(AND(INDIRECT("F2!I"&amp;MATCH(Sites!$J$1,F2!H$1:H$15,0),1)=E671,Sites!$J$2=A671),ROW(),"")</f>
        <v/>
      </c>
    </row>
    <row r="672" customFormat="false" ht="13.8" hidden="false" customHeight="false" outlineLevel="0" collapsed="false">
      <c r="A672" s="7" t="n">
        <v>43831</v>
      </c>
      <c r="B672" s="2" t="s">
        <v>1806</v>
      </c>
      <c r="C672" s="2" t="s">
        <v>1381</v>
      </c>
      <c r="D672" s="2" t="s">
        <v>555</v>
      </c>
      <c r="E672" s="2" t="s">
        <v>1801</v>
      </c>
      <c r="F672" s="2" t="n">
        <v>10000</v>
      </c>
      <c r="G672" s="2" t="n">
        <v>21200</v>
      </c>
      <c r="H672" s="2" t="n">
        <v>0</v>
      </c>
      <c r="J672" s="1"/>
      <c r="K672" s="1"/>
      <c r="L672" s="1"/>
      <c r="M672" s="1"/>
      <c r="N672" s="1"/>
      <c r="O672" s="1"/>
      <c r="W672" s="2" t="str">
        <f aca="false">IF(AND(C672=Agent!$A$1,D672=Agent!$D$1),ROW(),"")</f>
        <v/>
      </c>
      <c r="X672" s="2" t="str">
        <f aca="false">IF(C672=Agent!$A$1,ROW(),"")</f>
        <v/>
      </c>
      <c r="Z672" s="8" t="str">
        <f aca="true">IF(AND(INDIRECT("F2!I"&amp;MATCH(Sites!$J$1,F2!H$1:H$15,0),1)=E672,Sites!$J$2=A672),ROW(),"")</f>
        <v/>
      </c>
    </row>
    <row r="673" customFormat="false" ht="13.8" hidden="false" customHeight="false" outlineLevel="0" collapsed="false">
      <c r="A673" s="7" t="n">
        <v>43831</v>
      </c>
      <c r="B673" s="2" t="s">
        <v>1807</v>
      </c>
      <c r="C673" s="2" t="s">
        <v>1808</v>
      </c>
      <c r="D673" s="2" t="s">
        <v>1360</v>
      </c>
      <c r="E673" s="2" t="s">
        <v>1801</v>
      </c>
      <c r="F673" s="2" t="n">
        <v>10000</v>
      </c>
      <c r="G673" s="2" t="n">
        <v>37931</v>
      </c>
      <c r="H673" s="2" t="n">
        <v>0</v>
      </c>
      <c r="J673" s="1"/>
      <c r="K673" s="1"/>
      <c r="L673" s="1"/>
      <c r="M673" s="1"/>
      <c r="N673" s="1"/>
      <c r="O673" s="1"/>
      <c r="W673" s="2" t="str">
        <f aca="false">IF(AND(C673=Agent!$A$1,D673=Agent!$D$1),ROW(),"")</f>
        <v/>
      </c>
      <c r="X673" s="2" t="str">
        <f aca="false">IF(C673=Agent!$A$1,ROW(),"")</f>
        <v/>
      </c>
      <c r="Z673" s="8" t="str">
        <f aca="true">IF(AND(INDIRECT("F2!I"&amp;MATCH(Sites!$J$1,F2!H$1:H$15,0),1)=E673,Sites!$J$2=A673),ROW(),"")</f>
        <v/>
      </c>
    </row>
    <row r="674" customFormat="false" ht="13.8" hidden="false" customHeight="false" outlineLevel="0" collapsed="false">
      <c r="A674" s="7" t="n">
        <v>43831</v>
      </c>
      <c r="B674" s="2" t="s">
        <v>1809</v>
      </c>
      <c r="C674" s="2" t="s">
        <v>1810</v>
      </c>
      <c r="D674" s="2" t="s">
        <v>1811</v>
      </c>
      <c r="E674" s="2" t="s">
        <v>1801</v>
      </c>
      <c r="F674" s="2" t="n">
        <v>15000</v>
      </c>
      <c r="G674" s="2" t="n">
        <v>0</v>
      </c>
      <c r="H674" s="2" t="n">
        <v>0</v>
      </c>
      <c r="J674" s="1"/>
      <c r="K674" s="1"/>
      <c r="L674" s="1"/>
      <c r="M674" s="1"/>
      <c r="N674" s="1"/>
      <c r="O674" s="1"/>
      <c r="W674" s="2" t="str">
        <f aca="false">IF(AND(C674=Agent!$A$1,D674=Agent!$D$1),ROW(),"")</f>
        <v/>
      </c>
      <c r="X674" s="2" t="str">
        <f aca="false">IF(C674=Agent!$A$1,ROW(),"")</f>
        <v/>
      </c>
      <c r="Z674" s="8" t="str">
        <f aca="true">IF(AND(INDIRECT("F2!I"&amp;MATCH(Sites!$J$1,F2!H$1:H$15,0),1)=E674,Sites!$J$2=A674),ROW(),"")</f>
        <v/>
      </c>
    </row>
    <row r="675" customFormat="false" ht="13.8" hidden="false" customHeight="false" outlineLevel="0" collapsed="false">
      <c r="A675" s="7" t="n">
        <v>43831</v>
      </c>
      <c r="B675" s="2" t="s">
        <v>1812</v>
      </c>
      <c r="C675" s="2" t="s">
        <v>1813</v>
      </c>
      <c r="D675" s="2" t="s">
        <v>1814</v>
      </c>
      <c r="E675" s="2" t="s">
        <v>1801</v>
      </c>
      <c r="F675" s="2" t="n">
        <v>35000</v>
      </c>
      <c r="G675" s="2" t="n">
        <v>22300</v>
      </c>
      <c r="H675" s="2" t="n">
        <v>0</v>
      </c>
      <c r="J675" s="1"/>
      <c r="K675" s="1"/>
      <c r="L675" s="1"/>
      <c r="M675" s="1"/>
      <c r="N675" s="1"/>
      <c r="O675" s="1"/>
      <c r="W675" s="2" t="str">
        <f aca="false">IF(AND(C675=Agent!$A$1,D675=Agent!$D$1),ROW(),"")</f>
        <v/>
      </c>
      <c r="X675" s="2" t="str">
        <f aca="false">IF(C675=Agent!$A$1,ROW(),"")</f>
        <v/>
      </c>
      <c r="Z675" s="8" t="str">
        <f aca="true">IF(AND(INDIRECT("F2!I"&amp;MATCH(Sites!$J$1,F2!H$1:H$15,0),1)=E675,Sites!$J$2=A675),ROW(),"")</f>
        <v/>
      </c>
    </row>
    <row r="676" customFormat="false" ht="13.8" hidden="false" customHeight="false" outlineLevel="0" collapsed="false">
      <c r="A676" s="7" t="n">
        <v>43831</v>
      </c>
      <c r="B676" s="2" t="s">
        <v>1815</v>
      </c>
      <c r="C676" s="2" t="s">
        <v>1816</v>
      </c>
      <c r="D676" s="2" t="s">
        <v>238</v>
      </c>
      <c r="E676" s="2" t="s">
        <v>1801</v>
      </c>
      <c r="F676" s="2" t="n">
        <v>15000</v>
      </c>
      <c r="G676" s="2" t="n">
        <v>12443</v>
      </c>
      <c r="H676" s="2" t="n">
        <v>0</v>
      </c>
      <c r="J676" s="1"/>
      <c r="K676" s="1"/>
      <c r="L676" s="1"/>
      <c r="M676" s="1"/>
      <c r="N676" s="1"/>
      <c r="O676" s="1"/>
      <c r="W676" s="2" t="str">
        <f aca="false">IF(AND(C676=Agent!$A$1,D676=Agent!$D$1),ROW(),"")</f>
        <v/>
      </c>
      <c r="X676" s="2" t="str">
        <f aca="false">IF(C676=Agent!$A$1,ROW(),"")</f>
        <v/>
      </c>
      <c r="Z676" s="8" t="str">
        <f aca="true">IF(AND(INDIRECT("F2!I"&amp;MATCH(Sites!$J$1,F2!H$1:H$15,0),1)=E676,Sites!$J$2=A676),ROW(),"")</f>
        <v/>
      </c>
    </row>
    <row r="677" customFormat="false" ht="13.8" hidden="false" customHeight="false" outlineLevel="0" collapsed="false">
      <c r="A677" s="7" t="n">
        <v>43831</v>
      </c>
      <c r="B677" s="2" t="s">
        <v>1817</v>
      </c>
      <c r="C677" s="2" t="s">
        <v>1818</v>
      </c>
      <c r="D677" s="2" t="s">
        <v>119</v>
      </c>
      <c r="E677" s="2" t="s">
        <v>1801</v>
      </c>
      <c r="F677" s="2" t="n">
        <v>10000</v>
      </c>
      <c r="G677" s="2" t="n">
        <v>14548</v>
      </c>
      <c r="H677" s="2" t="n">
        <v>0</v>
      </c>
      <c r="J677" s="1"/>
      <c r="K677" s="1"/>
      <c r="L677" s="1"/>
      <c r="M677" s="1"/>
      <c r="N677" s="1"/>
      <c r="O677" s="1"/>
      <c r="W677" s="2" t="str">
        <f aca="false">IF(AND(C677=Agent!$A$1,D677=Agent!$D$1),ROW(),"")</f>
        <v/>
      </c>
      <c r="X677" s="2" t="str">
        <f aca="false">IF(C677=Agent!$A$1,ROW(),"")</f>
        <v/>
      </c>
      <c r="Z677" s="8" t="str">
        <f aca="true">IF(AND(INDIRECT("F2!I"&amp;MATCH(Sites!$J$1,F2!H$1:H$15,0),1)=E677,Sites!$J$2=A677),ROW(),"")</f>
        <v/>
      </c>
    </row>
    <row r="678" customFormat="false" ht="13.8" hidden="false" customHeight="false" outlineLevel="0" collapsed="false">
      <c r="A678" s="7" t="n">
        <v>43831</v>
      </c>
      <c r="B678" s="2" t="s">
        <v>1819</v>
      </c>
      <c r="C678" s="2" t="s">
        <v>1820</v>
      </c>
      <c r="D678" s="2" t="s">
        <v>207</v>
      </c>
      <c r="E678" s="2" t="s">
        <v>1801</v>
      </c>
      <c r="F678" s="2" t="n">
        <v>4000</v>
      </c>
      <c r="G678" s="2" t="n">
        <v>31358</v>
      </c>
      <c r="H678" s="2" t="n">
        <v>0</v>
      </c>
      <c r="J678" s="1"/>
      <c r="K678" s="1"/>
      <c r="L678" s="1"/>
      <c r="M678" s="1"/>
      <c r="N678" s="1"/>
      <c r="O678" s="1"/>
      <c r="W678" s="2" t="str">
        <f aca="false">IF(AND(C678=Agent!$A$1,D678=Agent!$D$1),ROW(),"")</f>
        <v/>
      </c>
      <c r="X678" s="2" t="str">
        <f aca="false">IF(C678=Agent!$A$1,ROW(),"")</f>
        <v/>
      </c>
      <c r="Z678" s="8" t="str">
        <f aca="true">IF(AND(INDIRECT("F2!I"&amp;MATCH(Sites!$J$1,F2!H$1:H$15,0),1)=E678,Sites!$J$2=A678),ROW(),"")</f>
        <v/>
      </c>
    </row>
    <row r="679" customFormat="false" ht="13.8" hidden="false" customHeight="false" outlineLevel="0" collapsed="false">
      <c r="A679" s="7" t="n">
        <v>43831</v>
      </c>
      <c r="B679" s="2" t="s">
        <v>1821</v>
      </c>
      <c r="C679" s="2" t="s">
        <v>1822</v>
      </c>
      <c r="D679" s="2" t="s">
        <v>1823</v>
      </c>
      <c r="E679" s="2" t="s">
        <v>1801</v>
      </c>
      <c r="F679" s="2" t="n">
        <v>0</v>
      </c>
      <c r="G679" s="2" t="n">
        <v>9875</v>
      </c>
      <c r="H679" s="2" t="n">
        <v>0</v>
      </c>
      <c r="J679" s="1"/>
      <c r="K679" s="1"/>
      <c r="L679" s="1"/>
      <c r="M679" s="1"/>
      <c r="N679" s="1"/>
      <c r="O679" s="1"/>
      <c r="W679" s="2" t="str">
        <f aca="false">IF(AND(C679=Agent!$A$1,D679=Agent!$D$1),ROW(),"")</f>
        <v/>
      </c>
      <c r="X679" s="2" t="str">
        <f aca="false">IF(C679=Agent!$A$1,ROW(),"")</f>
        <v/>
      </c>
      <c r="Z679" s="8" t="str">
        <f aca="true">IF(AND(INDIRECT("F2!I"&amp;MATCH(Sites!$J$1,F2!H$1:H$15,0),1)=E679,Sites!$J$2=A679),ROW(),"")</f>
        <v/>
      </c>
    </row>
    <row r="680" customFormat="false" ht="13.8" hidden="false" customHeight="false" outlineLevel="0" collapsed="false">
      <c r="A680" s="7" t="n">
        <v>43831</v>
      </c>
      <c r="B680" s="2" t="s">
        <v>1824</v>
      </c>
      <c r="C680" s="2" t="s">
        <v>1825</v>
      </c>
      <c r="D680" s="2" t="s">
        <v>1826</v>
      </c>
      <c r="E680" s="2" t="s">
        <v>1801</v>
      </c>
      <c r="F680" s="2" t="n">
        <v>10000</v>
      </c>
      <c r="G680" s="2" t="n">
        <v>17667</v>
      </c>
      <c r="H680" s="2" t="n">
        <v>0</v>
      </c>
      <c r="J680" s="1"/>
      <c r="K680" s="1"/>
      <c r="L680" s="1"/>
      <c r="M680" s="1"/>
      <c r="N680" s="1"/>
      <c r="O680" s="1"/>
      <c r="W680" s="2" t="str">
        <f aca="false">IF(AND(C680=Agent!$A$1,D680=Agent!$D$1),ROW(),"")</f>
        <v/>
      </c>
      <c r="X680" s="2" t="str">
        <f aca="false">IF(C680=Agent!$A$1,ROW(),"")</f>
        <v/>
      </c>
      <c r="Z680" s="8" t="str">
        <f aca="true">IF(AND(INDIRECT("F2!I"&amp;MATCH(Sites!$J$1,F2!H$1:H$15,0),1)=E680,Sites!$J$2=A680),ROW(),"")</f>
        <v/>
      </c>
    </row>
    <row r="681" customFormat="false" ht="13.8" hidden="false" customHeight="false" outlineLevel="0" collapsed="false">
      <c r="A681" s="7" t="n">
        <v>43831</v>
      </c>
      <c r="B681" s="2" t="s">
        <v>1827</v>
      </c>
      <c r="C681" s="2" t="s">
        <v>1828</v>
      </c>
      <c r="D681" s="2" t="s">
        <v>1829</v>
      </c>
      <c r="E681" s="2" t="s">
        <v>1801</v>
      </c>
      <c r="F681" s="2" t="n">
        <v>25000</v>
      </c>
      <c r="G681" s="2" t="n">
        <v>44167</v>
      </c>
      <c r="H681" s="2" t="n">
        <v>0</v>
      </c>
      <c r="J681" s="1"/>
      <c r="K681" s="1"/>
      <c r="L681" s="1"/>
      <c r="M681" s="1"/>
      <c r="N681" s="1"/>
      <c r="O681" s="1"/>
      <c r="W681" s="2" t="str">
        <f aca="false">IF(AND(C681=Agent!$A$1,D681=Agent!$D$1),ROW(),"")</f>
        <v/>
      </c>
      <c r="X681" s="2" t="str">
        <f aca="false">IF(C681=Agent!$A$1,ROW(),"")</f>
        <v/>
      </c>
      <c r="Z681" s="8" t="str">
        <f aca="true">IF(AND(INDIRECT("F2!I"&amp;MATCH(Sites!$J$1,F2!H$1:H$15,0),1)=E681,Sites!$J$2=A681),ROW(),"")</f>
        <v/>
      </c>
    </row>
    <row r="682" customFormat="false" ht="13.8" hidden="false" customHeight="false" outlineLevel="0" collapsed="false">
      <c r="A682" s="7" t="n">
        <v>43831</v>
      </c>
      <c r="B682" s="2" t="s">
        <v>1830</v>
      </c>
      <c r="C682" s="2" t="s">
        <v>1831</v>
      </c>
      <c r="D682" s="2" t="s">
        <v>62</v>
      </c>
      <c r="E682" s="2" t="s">
        <v>1801</v>
      </c>
      <c r="F682" s="2" t="n">
        <v>30000</v>
      </c>
      <c r="G682" s="2" t="n">
        <v>0</v>
      </c>
      <c r="H682" s="2" t="n">
        <v>0</v>
      </c>
      <c r="J682" s="1"/>
      <c r="K682" s="1"/>
      <c r="L682" s="1"/>
      <c r="M682" s="1"/>
      <c r="N682" s="1"/>
      <c r="O682" s="1"/>
      <c r="W682" s="2" t="str">
        <f aca="false">IF(AND(C682=Agent!$A$1,D682=Agent!$D$1),ROW(),"")</f>
        <v/>
      </c>
      <c r="X682" s="2" t="str">
        <f aca="false">IF(C682=Agent!$A$1,ROW(),"")</f>
        <v/>
      </c>
      <c r="Z682" s="8" t="str">
        <f aca="true">IF(AND(INDIRECT("F2!I"&amp;MATCH(Sites!$J$1,F2!H$1:H$15,0),1)=E682,Sites!$J$2=A682),ROW(),"")</f>
        <v/>
      </c>
    </row>
    <row r="683" customFormat="false" ht="13.8" hidden="false" customHeight="false" outlineLevel="0" collapsed="false">
      <c r="A683" s="7" t="n">
        <v>43831</v>
      </c>
      <c r="B683" s="2" t="s">
        <v>1832</v>
      </c>
      <c r="C683" s="2" t="s">
        <v>1833</v>
      </c>
      <c r="D683" s="2" t="s">
        <v>1834</v>
      </c>
      <c r="E683" s="2" t="s">
        <v>1801</v>
      </c>
      <c r="F683" s="2" t="n">
        <v>15000</v>
      </c>
      <c r="G683" s="2" t="n">
        <v>0</v>
      </c>
      <c r="H683" s="2" t="n">
        <v>2000</v>
      </c>
      <c r="J683" s="1"/>
      <c r="K683" s="1"/>
      <c r="L683" s="1"/>
      <c r="M683" s="1"/>
      <c r="N683" s="1"/>
      <c r="O683" s="1"/>
      <c r="W683" s="2" t="str">
        <f aca="false">IF(AND(C683=Agent!$A$1,D683=Agent!$D$1),ROW(),"")</f>
        <v/>
      </c>
      <c r="X683" s="2" t="str">
        <f aca="false">IF(C683=Agent!$A$1,ROW(),"")</f>
        <v/>
      </c>
      <c r="Z683" s="8" t="str">
        <f aca="true">IF(AND(INDIRECT("F2!I"&amp;MATCH(Sites!$J$1,F2!H$1:H$15,0),1)=E683,Sites!$J$2=A683),ROW(),"")</f>
        <v/>
      </c>
    </row>
    <row r="684" customFormat="false" ht="13.8" hidden="false" customHeight="false" outlineLevel="0" collapsed="false">
      <c r="A684" s="7" t="n">
        <v>43831</v>
      </c>
      <c r="B684" s="2" t="s">
        <v>1835</v>
      </c>
      <c r="C684" s="2" t="s">
        <v>1836</v>
      </c>
      <c r="D684" s="2" t="s">
        <v>865</v>
      </c>
      <c r="E684" s="2" t="s">
        <v>1801</v>
      </c>
      <c r="F684" s="2" t="n">
        <v>5000</v>
      </c>
      <c r="G684" s="2" t="n">
        <v>10600</v>
      </c>
      <c r="H684" s="2" t="n">
        <v>0</v>
      </c>
      <c r="J684" s="1"/>
      <c r="K684" s="1"/>
      <c r="L684" s="1"/>
      <c r="M684" s="1"/>
      <c r="N684" s="1"/>
      <c r="O684" s="1"/>
      <c r="W684" s="2" t="str">
        <f aca="false">IF(AND(C684=Agent!$A$1,D684=Agent!$D$1),ROW(),"")</f>
        <v/>
      </c>
      <c r="X684" s="2" t="str">
        <f aca="false">IF(C684=Agent!$A$1,ROW(),"")</f>
        <v/>
      </c>
      <c r="Z684" s="8" t="str">
        <f aca="true">IF(AND(INDIRECT("F2!I"&amp;MATCH(Sites!$J$1,F2!H$1:H$15,0),1)=E684,Sites!$J$2=A684),ROW(),"")</f>
        <v/>
      </c>
    </row>
    <row r="685" customFormat="false" ht="13.8" hidden="false" customHeight="false" outlineLevel="0" collapsed="false">
      <c r="A685" s="7" t="n">
        <v>43831</v>
      </c>
      <c r="B685" s="2" t="s">
        <v>1837</v>
      </c>
      <c r="C685" s="2" t="s">
        <v>1838</v>
      </c>
      <c r="D685" s="2" t="s">
        <v>1574</v>
      </c>
      <c r="E685" s="2" t="s">
        <v>1801</v>
      </c>
      <c r="F685" s="2" t="n">
        <v>0</v>
      </c>
      <c r="G685" s="2" t="n">
        <v>0</v>
      </c>
      <c r="H685" s="2" t="n">
        <v>2800</v>
      </c>
      <c r="J685" s="1"/>
      <c r="K685" s="1"/>
      <c r="L685" s="1"/>
      <c r="M685" s="1"/>
      <c r="N685" s="1"/>
      <c r="O685" s="1"/>
      <c r="W685" s="2" t="str">
        <f aca="false">IF(AND(C685=Agent!$A$1,D685=Agent!$D$1),ROW(),"")</f>
        <v/>
      </c>
      <c r="X685" s="2" t="str">
        <f aca="false">IF(C685=Agent!$A$1,ROW(),"")</f>
        <v/>
      </c>
      <c r="Z685" s="8" t="str">
        <f aca="true">IF(AND(INDIRECT("F2!I"&amp;MATCH(Sites!$J$1,F2!H$1:H$15,0),1)=E685,Sites!$J$2=A685),ROW(),"")</f>
        <v/>
      </c>
    </row>
    <row r="686" customFormat="false" ht="13.8" hidden="false" customHeight="false" outlineLevel="0" collapsed="false">
      <c r="A686" s="7" t="n">
        <v>43831</v>
      </c>
      <c r="B686" s="2" t="s">
        <v>1839</v>
      </c>
      <c r="C686" s="2" t="s">
        <v>1840</v>
      </c>
      <c r="D686" s="2" t="s">
        <v>1841</v>
      </c>
      <c r="E686" s="2" t="s">
        <v>1801</v>
      </c>
      <c r="F686" s="2" t="n">
        <v>5000</v>
      </c>
      <c r="G686" s="2" t="n">
        <v>16720</v>
      </c>
      <c r="H686" s="2" t="n">
        <v>0</v>
      </c>
      <c r="J686" s="1"/>
      <c r="K686" s="1"/>
      <c r="L686" s="1"/>
      <c r="M686" s="1"/>
      <c r="N686" s="1"/>
      <c r="O686" s="1"/>
      <c r="W686" s="2" t="str">
        <f aca="false">IF(AND(C686=Agent!$A$1,D686=Agent!$D$1),ROW(),"")</f>
        <v/>
      </c>
      <c r="X686" s="2" t="str">
        <f aca="false">IF(C686=Agent!$A$1,ROW(),"")</f>
        <v/>
      </c>
      <c r="Z686" s="8" t="str">
        <f aca="true">IF(AND(INDIRECT("F2!I"&amp;MATCH(Sites!$J$1,F2!H$1:H$15,0),1)=E686,Sites!$J$2=A686),ROW(),"")</f>
        <v/>
      </c>
    </row>
    <row r="687" customFormat="false" ht="13.8" hidden="false" customHeight="false" outlineLevel="0" collapsed="false">
      <c r="A687" s="7" t="n">
        <v>43831</v>
      </c>
      <c r="B687" s="2" t="s">
        <v>1842</v>
      </c>
      <c r="C687" s="2" t="s">
        <v>1843</v>
      </c>
      <c r="D687" s="2" t="s">
        <v>1844</v>
      </c>
      <c r="E687" s="2" t="s">
        <v>1801</v>
      </c>
      <c r="F687" s="2" t="n">
        <v>25000</v>
      </c>
      <c r="G687" s="2" t="n">
        <v>0</v>
      </c>
      <c r="H687" s="2" t="n">
        <v>0</v>
      </c>
      <c r="J687" s="1"/>
      <c r="K687" s="1"/>
      <c r="L687" s="1"/>
      <c r="M687" s="1"/>
      <c r="N687" s="1"/>
      <c r="O687" s="1"/>
      <c r="W687" s="2" t="str">
        <f aca="false">IF(AND(C687=Agent!$A$1,D687=Agent!$D$1),ROW(),"")</f>
        <v/>
      </c>
      <c r="X687" s="2" t="str">
        <f aca="false">IF(C687=Agent!$A$1,ROW(),"")</f>
        <v/>
      </c>
      <c r="Z687" s="8" t="str">
        <f aca="true">IF(AND(INDIRECT("F2!I"&amp;MATCH(Sites!$J$1,F2!H$1:H$15,0),1)=E687,Sites!$J$2=A687),ROW(),"")</f>
        <v/>
      </c>
    </row>
    <row r="688" customFormat="false" ht="13.8" hidden="false" customHeight="false" outlineLevel="0" collapsed="false">
      <c r="A688" s="7" t="n">
        <v>43831</v>
      </c>
      <c r="B688" s="2" t="s">
        <v>1845</v>
      </c>
      <c r="C688" s="2" t="s">
        <v>1846</v>
      </c>
      <c r="D688" s="2" t="s">
        <v>1847</v>
      </c>
      <c r="E688" s="2" t="s">
        <v>1801</v>
      </c>
      <c r="F688" s="2" t="n">
        <v>40000</v>
      </c>
      <c r="G688" s="2" t="n">
        <v>87500</v>
      </c>
      <c r="H688" s="2" t="n">
        <v>0</v>
      </c>
      <c r="J688" s="1"/>
      <c r="K688" s="1"/>
      <c r="L688" s="1"/>
      <c r="M688" s="1"/>
      <c r="N688" s="1"/>
      <c r="O688" s="1"/>
      <c r="W688" s="2" t="str">
        <f aca="false">IF(AND(C688=Agent!$A$1,D688=Agent!$D$1),ROW(),"")</f>
        <v/>
      </c>
      <c r="X688" s="2" t="str">
        <f aca="false">IF(C688=Agent!$A$1,ROW(),"")</f>
        <v/>
      </c>
      <c r="Z688" s="8" t="str">
        <f aca="true">IF(AND(INDIRECT("F2!I"&amp;MATCH(Sites!$J$1,F2!H$1:H$15,0),1)=E688,Sites!$J$2=A688),ROW(),"")</f>
        <v/>
      </c>
    </row>
    <row r="689" customFormat="false" ht="13.8" hidden="false" customHeight="false" outlineLevel="0" collapsed="false">
      <c r="A689" s="7" t="n">
        <v>43831</v>
      </c>
      <c r="B689" s="2" t="s">
        <v>1848</v>
      </c>
      <c r="C689" s="2" t="s">
        <v>1849</v>
      </c>
      <c r="D689" s="2" t="s">
        <v>1850</v>
      </c>
      <c r="E689" s="2" t="s">
        <v>1801</v>
      </c>
      <c r="F689" s="2" t="n">
        <v>30000</v>
      </c>
      <c r="G689" s="2" t="n">
        <v>0</v>
      </c>
      <c r="H689" s="2" t="n">
        <v>0</v>
      </c>
      <c r="J689" s="1"/>
      <c r="K689" s="1"/>
      <c r="L689" s="1"/>
      <c r="M689" s="1"/>
      <c r="N689" s="1"/>
      <c r="O689" s="1"/>
      <c r="W689" s="2" t="str">
        <f aca="false">IF(AND(C689=Agent!$A$1,D689=Agent!$D$1),ROW(),"")</f>
        <v/>
      </c>
      <c r="X689" s="2" t="str">
        <f aca="false">IF(C689=Agent!$A$1,ROW(),"")</f>
        <v/>
      </c>
      <c r="Z689" s="8" t="str">
        <f aca="true">IF(AND(INDIRECT("F2!I"&amp;MATCH(Sites!$J$1,F2!H$1:H$15,0),1)=E689,Sites!$J$2=A689),ROW(),"")</f>
        <v/>
      </c>
    </row>
    <row r="690" customFormat="false" ht="13.8" hidden="false" customHeight="false" outlineLevel="0" collapsed="false">
      <c r="A690" s="7" t="n">
        <v>43831</v>
      </c>
      <c r="B690" s="2" t="s">
        <v>1851</v>
      </c>
      <c r="C690" s="2" t="s">
        <v>1852</v>
      </c>
      <c r="D690" s="2" t="s">
        <v>336</v>
      </c>
      <c r="E690" s="2" t="s">
        <v>1801</v>
      </c>
      <c r="F690" s="2" t="n">
        <v>15000</v>
      </c>
      <c r="G690" s="2" t="n">
        <v>0</v>
      </c>
      <c r="H690" s="2" t="n">
        <v>0</v>
      </c>
      <c r="J690" s="1"/>
      <c r="K690" s="1"/>
      <c r="L690" s="1"/>
      <c r="M690" s="1"/>
      <c r="N690" s="1"/>
      <c r="O690" s="1"/>
      <c r="W690" s="2" t="str">
        <f aca="false">IF(AND(C690=Agent!$A$1,D690=Agent!$D$1),ROW(),"")</f>
        <v/>
      </c>
      <c r="X690" s="2" t="str">
        <f aca="false">IF(C690=Agent!$A$1,ROW(),"")</f>
        <v/>
      </c>
      <c r="Z690" s="8" t="str">
        <f aca="true">IF(AND(INDIRECT("F2!I"&amp;MATCH(Sites!$J$1,F2!H$1:H$15,0),1)=E690,Sites!$J$2=A690),ROW(),"")</f>
        <v/>
      </c>
    </row>
    <row r="691" customFormat="false" ht="13.8" hidden="false" customHeight="false" outlineLevel="0" collapsed="false">
      <c r="A691" s="7" t="n">
        <v>43831</v>
      </c>
      <c r="B691" s="2" t="s">
        <v>1853</v>
      </c>
      <c r="C691" s="2" t="s">
        <v>1854</v>
      </c>
      <c r="D691" s="2" t="s">
        <v>555</v>
      </c>
      <c r="E691" s="2" t="s">
        <v>1801</v>
      </c>
      <c r="F691" s="2" t="n">
        <v>10000</v>
      </c>
      <c r="G691" s="2" t="n">
        <v>17666</v>
      </c>
      <c r="H691" s="2" t="n">
        <v>0</v>
      </c>
      <c r="J691" s="1"/>
      <c r="K691" s="1"/>
      <c r="L691" s="1"/>
      <c r="M691" s="1"/>
      <c r="N691" s="1"/>
      <c r="O691" s="1"/>
      <c r="W691" s="2" t="str">
        <f aca="false">IF(AND(C691=Agent!$A$1,D691=Agent!$D$1),ROW(),"")</f>
        <v/>
      </c>
      <c r="X691" s="2" t="str">
        <f aca="false">IF(C691=Agent!$A$1,ROW(),"")</f>
        <v/>
      </c>
      <c r="Z691" s="8" t="str">
        <f aca="true">IF(AND(INDIRECT("F2!I"&amp;MATCH(Sites!$J$1,F2!H$1:H$15,0),1)=E691,Sites!$J$2=A691),ROW(),"")</f>
        <v/>
      </c>
    </row>
    <row r="692" customFormat="false" ht="13.8" hidden="false" customHeight="false" outlineLevel="0" collapsed="false">
      <c r="A692" s="7" t="n">
        <v>43831</v>
      </c>
      <c r="B692" s="2" t="s">
        <v>1855</v>
      </c>
      <c r="C692" s="2" t="s">
        <v>1856</v>
      </c>
      <c r="D692" s="2" t="s">
        <v>671</v>
      </c>
      <c r="E692" s="2" t="s">
        <v>1801</v>
      </c>
      <c r="F692" s="2" t="n">
        <v>8000</v>
      </c>
      <c r="G692" s="2" t="n">
        <v>31150</v>
      </c>
      <c r="H692" s="2" t="n">
        <v>0</v>
      </c>
      <c r="J692" s="1"/>
      <c r="K692" s="1"/>
      <c r="L692" s="1"/>
      <c r="M692" s="1"/>
      <c r="N692" s="1"/>
      <c r="O692" s="1"/>
      <c r="W692" s="2" t="str">
        <f aca="false">IF(AND(C692=Agent!$A$1,D692=Agent!$D$1),ROW(),"")</f>
        <v/>
      </c>
      <c r="X692" s="2" t="str">
        <f aca="false">IF(C692=Agent!$A$1,ROW(),"")</f>
        <v/>
      </c>
      <c r="Z692" s="8" t="str">
        <f aca="true">IF(AND(INDIRECT("F2!I"&amp;MATCH(Sites!$J$1,F2!H$1:H$15,0),1)=E692,Sites!$J$2=A692),ROW(),"")</f>
        <v/>
      </c>
    </row>
    <row r="693" customFormat="false" ht="13.8" hidden="false" customHeight="false" outlineLevel="0" collapsed="false">
      <c r="A693" s="7" t="n">
        <v>43831</v>
      </c>
      <c r="B693" s="2" t="s">
        <v>1857</v>
      </c>
      <c r="C693" s="2" t="s">
        <v>1808</v>
      </c>
      <c r="D693" s="2" t="s">
        <v>47</v>
      </c>
      <c r="E693" s="2" t="s">
        <v>1801</v>
      </c>
      <c r="F693" s="2" t="n">
        <v>10000</v>
      </c>
      <c r="G693" s="2" t="n">
        <v>25386</v>
      </c>
      <c r="H693" s="2" t="n">
        <v>0</v>
      </c>
      <c r="J693" s="1"/>
      <c r="K693" s="1"/>
      <c r="L693" s="1"/>
      <c r="M693" s="1"/>
      <c r="N693" s="1"/>
      <c r="O693" s="1"/>
      <c r="W693" s="2" t="str">
        <f aca="false">IF(AND(C693=Agent!$A$1,D693=Agent!$D$1),ROW(),"")</f>
        <v/>
      </c>
      <c r="X693" s="2" t="str">
        <f aca="false">IF(C693=Agent!$A$1,ROW(),"")</f>
        <v/>
      </c>
      <c r="Z693" s="8" t="str">
        <f aca="true">IF(AND(INDIRECT("F2!I"&amp;MATCH(Sites!$J$1,F2!H$1:H$15,0),1)=E693,Sites!$J$2=A693),ROW(),"")</f>
        <v/>
      </c>
    </row>
    <row r="694" customFormat="false" ht="13.8" hidden="false" customHeight="false" outlineLevel="0" collapsed="false">
      <c r="A694" s="7" t="n">
        <v>43831</v>
      </c>
      <c r="B694" s="2" t="s">
        <v>1858</v>
      </c>
      <c r="C694" s="2" t="s">
        <v>1859</v>
      </c>
      <c r="D694" s="2" t="s">
        <v>377</v>
      </c>
      <c r="E694" s="2" t="s">
        <v>1801</v>
      </c>
      <c r="F694" s="2" t="n">
        <v>0</v>
      </c>
      <c r="G694" s="2" t="n">
        <v>15900</v>
      </c>
      <c r="H694" s="2" t="n">
        <v>0</v>
      </c>
      <c r="J694" s="1"/>
      <c r="K694" s="1"/>
      <c r="L694" s="1"/>
      <c r="M694" s="1"/>
      <c r="N694" s="1"/>
      <c r="O694" s="1"/>
      <c r="W694" s="2" t="str">
        <f aca="false">IF(AND(C694=Agent!$A$1,D694=Agent!$D$1),ROW(),"")</f>
        <v/>
      </c>
      <c r="X694" s="2" t="str">
        <f aca="false">IF(C694=Agent!$A$1,ROW(),"")</f>
        <v/>
      </c>
      <c r="Z694" s="8" t="str">
        <f aca="true">IF(AND(INDIRECT("F2!I"&amp;MATCH(Sites!$J$1,F2!H$1:H$15,0),1)=E694,Sites!$J$2=A694),ROW(),"")</f>
        <v/>
      </c>
    </row>
    <row r="695" customFormat="false" ht="13.8" hidden="false" customHeight="false" outlineLevel="0" collapsed="false">
      <c r="A695" s="7" t="n">
        <v>43831</v>
      </c>
      <c r="B695" s="2" t="s">
        <v>1860</v>
      </c>
      <c r="C695" s="2" t="s">
        <v>1861</v>
      </c>
      <c r="D695" s="2" t="s">
        <v>1862</v>
      </c>
      <c r="E695" s="2" t="s">
        <v>1801</v>
      </c>
      <c r="F695" s="2" t="n">
        <v>10000</v>
      </c>
      <c r="G695" s="2" t="n">
        <v>0</v>
      </c>
      <c r="H695" s="2" t="n">
        <v>0</v>
      </c>
      <c r="J695" s="1"/>
      <c r="K695" s="1"/>
      <c r="L695" s="1"/>
      <c r="M695" s="1"/>
      <c r="N695" s="1"/>
      <c r="O695" s="1"/>
      <c r="W695" s="2" t="str">
        <f aca="false">IF(AND(C695=Agent!$A$1,D695=Agent!$D$1),ROW(),"")</f>
        <v/>
      </c>
      <c r="X695" s="2" t="str">
        <f aca="false">IF(C695=Agent!$A$1,ROW(),"")</f>
        <v/>
      </c>
      <c r="Z695" s="8" t="str">
        <f aca="true">IF(AND(INDIRECT("F2!I"&amp;MATCH(Sites!$J$1,F2!H$1:H$15,0),1)=E695,Sites!$J$2=A695),ROW(),"")</f>
        <v/>
      </c>
    </row>
    <row r="696" customFormat="false" ht="13.8" hidden="false" customHeight="false" outlineLevel="0" collapsed="false">
      <c r="A696" s="7" t="n">
        <v>43831</v>
      </c>
      <c r="B696" s="2" t="s">
        <v>1863</v>
      </c>
      <c r="C696" s="2" t="s">
        <v>1864</v>
      </c>
      <c r="D696" s="2" t="s">
        <v>21</v>
      </c>
      <c r="E696" s="2" t="s">
        <v>1801</v>
      </c>
      <c r="F696" s="2" t="n">
        <v>0</v>
      </c>
      <c r="G696" s="2" t="n">
        <v>21200</v>
      </c>
      <c r="H696" s="2" t="n">
        <v>0</v>
      </c>
      <c r="J696" s="1"/>
      <c r="K696" s="1"/>
      <c r="L696" s="1"/>
      <c r="M696" s="1"/>
      <c r="N696" s="1"/>
      <c r="O696" s="1"/>
      <c r="W696" s="2" t="str">
        <f aca="false">IF(AND(C696=Agent!$A$1,D696=Agent!$D$1),ROW(),"")</f>
        <v/>
      </c>
      <c r="X696" s="2" t="str">
        <f aca="false">IF(C696=Agent!$A$1,ROW(),"")</f>
        <v/>
      </c>
      <c r="Z696" s="8" t="str">
        <f aca="true">IF(AND(INDIRECT("F2!I"&amp;MATCH(Sites!$J$1,F2!H$1:H$15,0),1)=E696,Sites!$J$2=A696),ROW(),"")</f>
        <v/>
      </c>
    </row>
    <row r="697" customFormat="false" ht="13.8" hidden="false" customHeight="false" outlineLevel="0" collapsed="false">
      <c r="A697" s="7" t="n">
        <v>43831</v>
      </c>
      <c r="B697" s="2" t="s">
        <v>1865</v>
      </c>
      <c r="C697" s="2" t="s">
        <v>1866</v>
      </c>
      <c r="D697" s="2" t="s">
        <v>1867</v>
      </c>
      <c r="E697" s="2" t="s">
        <v>1801</v>
      </c>
      <c r="F697" s="2" t="n">
        <v>20000</v>
      </c>
      <c r="G697" s="2" t="n">
        <v>44165</v>
      </c>
      <c r="H697" s="2" t="n">
        <v>0</v>
      </c>
      <c r="J697" s="1"/>
      <c r="K697" s="1"/>
      <c r="L697" s="1"/>
      <c r="M697" s="1"/>
      <c r="N697" s="1"/>
      <c r="O697" s="1"/>
      <c r="W697" s="2" t="str">
        <f aca="false">IF(AND(C697=Agent!$A$1,D697=Agent!$D$1),ROW(),"")</f>
        <v/>
      </c>
      <c r="X697" s="2" t="str">
        <f aca="false">IF(C697=Agent!$A$1,ROW(),"")</f>
        <v/>
      </c>
      <c r="Z697" s="8" t="str">
        <f aca="true">IF(AND(INDIRECT("F2!I"&amp;MATCH(Sites!$J$1,F2!H$1:H$15,0),1)=E697,Sites!$J$2=A697),ROW(),"")</f>
        <v/>
      </c>
    </row>
    <row r="698" customFormat="false" ht="13.8" hidden="false" customHeight="false" outlineLevel="0" collapsed="false">
      <c r="A698" s="7" t="n">
        <v>43831</v>
      </c>
      <c r="B698" s="2" t="s">
        <v>1868</v>
      </c>
      <c r="C698" s="2" t="s">
        <v>180</v>
      </c>
      <c r="D698" s="2" t="s">
        <v>1869</v>
      </c>
      <c r="E698" s="2" t="s">
        <v>1801</v>
      </c>
      <c r="F698" s="2" t="n">
        <v>0</v>
      </c>
      <c r="G698" s="2" t="n">
        <v>44166</v>
      </c>
      <c r="H698" s="2" t="n">
        <v>0</v>
      </c>
      <c r="J698" s="1"/>
      <c r="K698" s="1"/>
      <c r="L698" s="1"/>
      <c r="M698" s="1"/>
      <c r="N698" s="1"/>
      <c r="O698" s="1"/>
      <c r="W698" s="2" t="str">
        <f aca="false">IF(AND(C698=Agent!$A$1,D698=Agent!$D$1),ROW(),"")</f>
        <v/>
      </c>
      <c r="X698" s="2" t="str">
        <f aca="false">IF(C698=Agent!$A$1,ROW(),"")</f>
        <v/>
      </c>
      <c r="Z698" s="8" t="str">
        <f aca="true">IF(AND(INDIRECT("F2!I"&amp;MATCH(Sites!$J$1,F2!H$1:H$15,0),1)=E698,Sites!$J$2=A698),ROW(),"")</f>
        <v/>
      </c>
    </row>
    <row r="699" customFormat="false" ht="13.8" hidden="false" customHeight="false" outlineLevel="0" collapsed="false">
      <c r="A699" s="7" t="n">
        <v>43831</v>
      </c>
      <c r="B699" s="2" t="s">
        <v>1870</v>
      </c>
      <c r="C699" s="2" t="s">
        <v>1871</v>
      </c>
      <c r="D699" s="2" t="s">
        <v>330</v>
      </c>
      <c r="E699" s="2" t="s">
        <v>1801</v>
      </c>
      <c r="F699" s="2" t="n">
        <v>10000</v>
      </c>
      <c r="G699" s="2" t="n">
        <v>31329</v>
      </c>
      <c r="H699" s="2" t="n">
        <v>0</v>
      </c>
      <c r="J699" s="1"/>
      <c r="K699" s="1"/>
      <c r="L699" s="1"/>
      <c r="M699" s="1"/>
      <c r="N699" s="1"/>
      <c r="O699" s="1"/>
      <c r="W699" s="2" t="str">
        <f aca="false">IF(AND(C699=Agent!$A$1,D699=Agent!$D$1),ROW(),"")</f>
        <v/>
      </c>
      <c r="X699" s="2" t="str">
        <f aca="false">IF(C699=Agent!$A$1,ROW(),"")</f>
        <v/>
      </c>
      <c r="Z699" s="8" t="str">
        <f aca="true">IF(AND(INDIRECT("F2!I"&amp;MATCH(Sites!$J$1,F2!H$1:H$15,0),1)=E699,Sites!$J$2=A699),ROW(),"")</f>
        <v/>
      </c>
    </row>
    <row r="700" customFormat="false" ht="13.8" hidden="false" customHeight="false" outlineLevel="0" collapsed="false">
      <c r="A700" s="7" t="n">
        <v>43831</v>
      </c>
      <c r="B700" s="2" t="s">
        <v>1872</v>
      </c>
      <c r="C700" s="2" t="s">
        <v>1873</v>
      </c>
      <c r="D700" s="2" t="s">
        <v>799</v>
      </c>
      <c r="E700" s="2" t="s">
        <v>1801</v>
      </c>
      <c r="F700" s="2" t="n">
        <v>0</v>
      </c>
      <c r="G700" s="2" t="n">
        <v>4867</v>
      </c>
      <c r="H700" s="2" t="n">
        <v>0</v>
      </c>
      <c r="J700" s="1"/>
      <c r="K700" s="1"/>
      <c r="L700" s="1"/>
      <c r="M700" s="1"/>
      <c r="N700" s="1"/>
      <c r="O700" s="1"/>
      <c r="W700" s="2" t="str">
        <f aca="false">IF(AND(C700=Agent!$A$1,D700=Agent!$D$1),ROW(),"")</f>
        <v/>
      </c>
      <c r="X700" s="2" t="str">
        <f aca="false">IF(C700=Agent!$A$1,ROW(),"")</f>
        <v/>
      </c>
      <c r="Z700" s="8" t="str">
        <f aca="true">IF(AND(INDIRECT("F2!I"&amp;MATCH(Sites!$J$1,F2!H$1:H$15,0),1)=E700,Sites!$J$2=A700),ROW(),"")</f>
        <v/>
      </c>
    </row>
    <row r="701" customFormat="false" ht="13.8" hidden="false" customHeight="false" outlineLevel="0" collapsed="false">
      <c r="A701" s="7" t="n">
        <v>43831</v>
      </c>
      <c r="B701" s="2" t="s">
        <v>1874</v>
      </c>
      <c r="C701" s="2" t="s">
        <v>1875</v>
      </c>
      <c r="D701" s="2" t="s">
        <v>1876</v>
      </c>
      <c r="E701" s="2" t="s">
        <v>1801</v>
      </c>
      <c r="F701" s="2" t="n">
        <v>10000</v>
      </c>
      <c r="G701" s="2" t="n">
        <v>0</v>
      </c>
      <c r="H701" s="2" t="n">
        <v>0</v>
      </c>
      <c r="J701" s="1"/>
      <c r="K701" s="1"/>
      <c r="L701" s="1"/>
      <c r="M701" s="1"/>
      <c r="N701" s="1"/>
      <c r="O701" s="1"/>
      <c r="W701" s="2" t="str">
        <f aca="false">IF(AND(C701=Agent!$A$1,D701=Agent!$D$1),ROW(),"")</f>
        <v/>
      </c>
      <c r="X701" s="2" t="str">
        <f aca="false">IF(C701=Agent!$A$1,ROW(),"")</f>
        <v/>
      </c>
      <c r="Z701" s="8" t="str">
        <f aca="true">IF(AND(INDIRECT("F2!I"&amp;MATCH(Sites!$J$1,F2!H$1:H$15,0),1)=E701,Sites!$J$2=A701),ROW(),"")</f>
        <v/>
      </c>
    </row>
    <row r="702" customFormat="false" ht="13.8" hidden="false" customHeight="false" outlineLevel="0" collapsed="false">
      <c r="A702" s="7" t="n">
        <v>43831</v>
      </c>
      <c r="B702" s="2" t="s">
        <v>1877</v>
      </c>
      <c r="C702" s="2" t="s">
        <v>1878</v>
      </c>
      <c r="D702" s="2" t="s">
        <v>1879</v>
      </c>
      <c r="E702" s="2" t="s">
        <v>1801</v>
      </c>
      <c r="F702" s="2" t="n">
        <v>10000</v>
      </c>
      <c r="G702" s="2" t="n">
        <v>13250</v>
      </c>
      <c r="H702" s="2" t="n">
        <v>0</v>
      </c>
      <c r="J702" s="1"/>
      <c r="K702" s="1"/>
      <c r="L702" s="1"/>
      <c r="M702" s="1"/>
      <c r="N702" s="1"/>
      <c r="O702" s="1"/>
      <c r="W702" s="2" t="str">
        <f aca="false">IF(AND(C702=Agent!$A$1,D702=Agent!$D$1),ROW(),"")</f>
        <v/>
      </c>
      <c r="X702" s="2" t="str">
        <f aca="false">IF(C702=Agent!$A$1,ROW(),"")</f>
        <v/>
      </c>
      <c r="Z702" s="8" t="str">
        <f aca="true">IF(AND(INDIRECT("F2!I"&amp;MATCH(Sites!$J$1,F2!H$1:H$15,0),1)=E702,Sites!$J$2=A702),ROW(),"")</f>
        <v/>
      </c>
    </row>
    <row r="703" customFormat="false" ht="13.8" hidden="false" customHeight="false" outlineLevel="0" collapsed="false">
      <c r="A703" s="7" t="n">
        <v>43831</v>
      </c>
      <c r="B703" s="2" t="s">
        <v>1880</v>
      </c>
      <c r="C703" s="2" t="s">
        <v>1881</v>
      </c>
      <c r="D703" s="2" t="s">
        <v>523</v>
      </c>
      <c r="E703" s="2" t="s">
        <v>1801</v>
      </c>
      <c r="F703" s="2" t="n">
        <v>15000</v>
      </c>
      <c r="G703" s="2" t="n">
        <v>26500</v>
      </c>
      <c r="H703" s="2" t="n">
        <v>0</v>
      </c>
      <c r="J703" s="1"/>
      <c r="K703" s="1"/>
      <c r="L703" s="1"/>
      <c r="M703" s="1"/>
      <c r="N703" s="1"/>
      <c r="O703" s="1"/>
      <c r="W703" s="2" t="str">
        <f aca="false">IF(AND(C703=Agent!$A$1,D703=Agent!$D$1),ROW(),"")</f>
        <v/>
      </c>
      <c r="X703" s="2" t="str">
        <f aca="false">IF(C703=Agent!$A$1,ROW(),"")</f>
        <v/>
      </c>
      <c r="Z703" s="8" t="str">
        <f aca="true">IF(AND(INDIRECT("F2!I"&amp;MATCH(Sites!$J$1,F2!H$1:H$15,0),1)=E703,Sites!$J$2=A703),ROW(),"")</f>
        <v/>
      </c>
    </row>
    <row r="704" customFormat="false" ht="13.8" hidden="false" customHeight="false" outlineLevel="0" collapsed="false">
      <c r="A704" s="7" t="n">
        <v>43831</v>
      </c>
      <c r="B704" s="2" t="s">
        <v>1882</v>
      </c>
      <c r="C704" s="2" t="s">
        <v>1883</v>
      </c>
      <c r="D704" s="2" t="s">
        <v>460</v>
      </c>
      <c r="E704" s="2" t="s">
        <v>1801</v>
      </c>
      <c r="F704" s="2" t="n">
        <v>10000</v>
      </c>
      <c r="G704" s="2" t="n">
        <v>0</v>
      </c>
      <c r="H704" s="2" t="n">
        <v>6300</v>
      </c>
      <c r="J704" s="1"/>
      <c r="K704" s="1"/>
      <c r="L704" s="1"/>
      <c r="M704" s="1"/>
      <c r="N704" s="1"/>
      <c r="O704" s="1"/>
      <c r="W704" s="2" t="str">
        <f aca="false">IF(AND(C704=Agent!$A$1,D704=Agent!$D$1),ROW(),"")</f>
        <v/>
      </c>
      <c r="X704" s="2" t="str">
        <f aca="false">IF(C704=Agent!$A$1,ROW(),"")</f>
        <v/>
      </c>
      <c r="Z704" s="8" t="str">
        <f aca="true">IF(AND(INDIRECT("F2!I"&amp;MATCH(Sites!$J$1,F2!H$1:H$15,0),1)=E704,Sites!$J$2=A704),ROW(),"")</f>
        <v/>
      </c>
    </row>
    <row r="705" customFormat="false" ht="13.8" hidden="false" customHeight="false" outlineLevel="0" collapsed="false">
      <c r="A705" s="7" t="n">
        <v>43831</v>
      </c>
      <c r="B705" s="2" t="s">
        <v>1884</v>
      </c>
      <c r="C705" s="2" t="s">
        <v>1885</v>
      </c>
      <c r="D705" s="2" t="s">
        <v>1886</v>
      </c>
      <c r="E705" s="2" t="s">
        <v>1801</v>
      </c>
      <c r="F705" s="2" t="n">
        <v>10000</v>
      </c>
      <c r="G705" s="2" t="n">
        <v>0</v>
      </c>
      <c r="H705" s="2" t="n">
        <v>0</v>
      </c>
      <c r="J705" s="1"/>
      <c r="K705" s="1"/>
      <c r="L705" s="1"/>
      <c r="M705" s="1"/>
      <c r="N705" s="1"/>
      <c r="O705" s="1"/>
      <c r="W705" s="2" t="str">
        <f aca="false">IF(AND(C705=Agent!$A$1,D705=Agent!$D$1),ROW(),"")</f>
        <v/>
      </c>
      <c r="X705" s="2" t="str">
        <f aca="false">IF(C705=Agent!$A$1,ROW(),"")</f>
        <v/>
      </c>
      <c r="Z705" s="8" t="str">
        <f aca="true">IF(AND(INDIRECT("F2!I"&amp;MATCH(Sites!$J$1,F2!H$1:H$15,0),1)=E705,Sites!$J$2=A705),ROW(),"")</f>
        <v/>
      </c>
    </row>
    <row r="706" customFormat="false" ht="13.8" hidden="false" customHeight="false" outlineLevel="0" collapsed="false">
      <c r="A706" s="7" t="n">
        <v>43831</v>
      </c>
      <c r="B706" s="2" t="s">
        <v>1887</v>
      </c>
      <c r="C706" s="2" t="s">
        <v>1888</v>
      </c>
      <c r="D706" s="2" t="s">
        <v>1889</v>
      </c>
      <c r="E706" s="2" t="s">
        <v>1801</v>
      </c>
      <c r="F706" s="2" t="n">
        <v>5000</v>
      </c>
      <c r="G706" s="2" t="n">
        <v>0</v>
      </c>
      <c r="H706" s="2" t="n">
        <v>0</v>
      </c>
      <c r="J706" s="1"/>
      <c r="K706" s="1"/>
      <c r="L706" s="1"/>
      <c r="M706" s="1"/>
      <c r="N706" s="1"/>
      <c r="O706" s="1"/>
      <c r="W706" s="2" t="str">
        <f aca="false">IF(AND(C706=Agent!$A$1,D706=Agent!$D$1),ROW(),"")</f>
        <v/>
      </c>
      <c r="X706" s="2" t="str">
        <f aca="false">IF(C706=Agent!$A$1,ROW(),"")</f>
        <v/>
      </c>
      <c r="Z706" s="8" t="str">
        <f aca="true">IF(AND(INDIRECT("F2!I"&amp;MATCH(Sites!$J$1,F2!H$1:H$15,0),1)=E706,Sites!$J$2=A706),ROW(),"")</f>
        <v/>
      </c>
    </row>
    <row r="707" customFormat="false" ht="13.8" hidden="false" customHeight="false" outlineLevel="0" collapsed="false">
      <c r="A707" s="7" t="n">
        <v>43831</v>
      </c>
      <c r="B707" s="2" t="s">
        <v>1890</v>
      </c>
      <c r="C707" s="2" t="s">
        <v>1891</v>
      </c>
      <c r="D707" s="2" t="s">
        <v>1892</v>
      </c>
      <c r="E707" s="2" t="s">
        <v>1801</v>
      </c>
      <c r="F707" s="2" t="n">
        <v>0</v>
      </c>
      <c r="G707" s="2" t="n">
        <v>21940</v>
      </c>
      <c r="H707" s="2" t="n">
        <v>0</v>
      </c>
      <c r="J707" s="1"/>
      <c r="K707" s="1"/>
      <c r="L707" s="1"/>
      <c r="M707" s="1"/>
      <c r="N707" s="1"/>
      <c r="O707" s="1"/>
      <c r="W707" s="2" t="str">
        <f aca="false">IF(AND(C707=Agent!$A$1,D707=Agent!$D$1),ROW(),"")</f>
        <v/>
      </c>
      <c r="X707" s="2" t="str">
        <f aca="false">IF(C707=Agent!$A$1,ROW(),"")</f>
        <v/>
      </c>
      <c r="Z707" s="8" t="str">
        <f aca="true">IF(AND(INDIRECT("F2!I"&amp;MATCH(Sites!$J$1,F2!H$1:H$15,0),1)=E707,Sites!$J$2=A707),ROW(),"")</f>
        <v/>
      </c>
    </row>
    <row r="708" customFormat="false" ht="13.8" hidden="false" customHeight="false" outlineLevel="0" collapsed="false">
      <c r="A708" s="7" t="n">
        <v>43831</v>
      </c>
      <c r="B708" s="2" t="s">
        <v>1893</v>
      </c>
      <c r="C708" s="2" t="s">
        <v>1894</v>
      </c>
      <c r="D708" s="2" t="s">
        <v>1895</v>
      </c>
      <c r="E708" s="2" t="s">
        <v>1801</v>
      </c>
      <c r="F708" s="2" t="n">
        <v>30000</v>
      </c>
      <c r="G708" s="2" t="n">
        <v>0</v>
      </c>
      <c r="H708" s="2" t="n">
        <v>0</v>
      </c>
      <c r="J708" s="1"/>
      <c r="K708" s="1"/>
      <c r="L708" s="1"/>
      <c r="M708" s="1"/>
      <c r="N708" s="1"/>
      <c r="O708" s="1"/>
      <c r="W708" s="2" t="str">
        <f aca="false">IF(AND(C708=Agent!$A$1,D708=Agent!$D$1),ROW(),"")</f>
        <v/>
      </c>
      <c r="X708" s="2" t="str">
        <f aca="false">IF(C708=Agent!$A$1,ROW(),"")</f>
        <v/>
      </c>
      <c r="Z708" s="8" t="str">
        <f aca="true">IF(AND(INDIRECT("F2!I"&amp;MATCH(Sites!$J$1,F2!H$1:H$15,0),1)=E708,Sites!$J$2=A708),ROW(),"")</f>
        <v/>
      </c>
    </row>
    <row r="709" customFormat="false" ht="13.8" hidden="false" customHeight="false" outlineLevel="0" collapsed="false">
      <c r="A709" s="7" t="n">
        <v>43831</v>
      </c>
      <c r="B709" s="2" t="s">
        <v>1896</v>
      </c>
      <c r="C709" s="2" t="s">
        <v>46</v>
      </c>
      <c r="D709" s="2" t="s">
        <v>1897</v>
      </c>
      <c r="E709" s="2" t="s">
        <v>1801</v>
      </c>
      <c r="F709" s="2" t="n">
        <v>25000</v>
      </c>
      <c r="G709" s="2" t="n">
        <v>0</v>
      </c>
      <c r="H709" s="2" t="n">
        <v>0</v>
      </c>
      <c r="J709" s="1"/>
      <c r="K709" s="1"/>
      <c r="L709" s="1"/>
      <c r="M709" s="1"/>
      <c r="N709" s="1"/>
      <c r="O709" s="1"/>
      <c r="W709" s="2" t="str">
        <f aca="false">IF(AND(C709=Agent!$A$1,D709=Agent!$D$1),ROW(),"")</f>
        <v/>
      </c>
      <c r="X709" s="2" t="str">
        <f aca="false">IF(C709=Agent!$A$1,ROW(),"")</f>
        <v/>
      </c>
      <c r="Z709" s="8" t="str">
        <f aca="true">IF(AND(INDIRECT("F2!I"&amp;MATCH(Sites!$J$1,F2!H$1:H$15,0),1)=E709,Sites!$J$2=A709),ROW(),"")</f>
        <v/>
      </c>
    </row>
    <row r="710" customFormat="false" ht="13.8" hidden="false" customHeight="false" outlineLevel="0" collapsed="false">
      <c r="A710" s="7" t="n">
        <v>43831</v>
      </c>
      <c r="B710" s="2" t="s">
        <v>1898</v>
      </c>
      <c r="C710" s="2" t="s">
        <v>1899</v>
      </c>
      <c r="D710" s="2" t="s">
        <v>1900</v>
      </c>
      <c r="E710" s="2" t="s">
        <v>1801</v>
      </c>
      <c r="F710" s="2" t="n">
        <v>0</v>
      </c>
      <c r="G710" s="2" t="n">
        <v>0</v>
      </c>
      <c r="H710" s="2" t="n">
        <v>3000</v>
      </c>
      <c r="J710" s="1"/>
      <c r="K710" s="1"/>
      <c r="L710" s="1"/>
      <c r="M710" s="1"/>
      <c r="N710" s="1"/>
      <c r="O710" s="1"/>
      <c r="W710" s="2" t="str">
        <f aca="false">IF(AND(C710=Agent!$A$1,D710=Agent!$D$1),ROW(),"")</f>
        <v/>
      </c>
      <c r="X710" s="2" t="str">
        <f aca="false">IF(C710=Agent!$A$1,ROW(),"")</f>
        <v/>
      </c>
      <c r="Z710" s="8" t="str">
        <f aca="true">IF(AND(INDIRECT("F2!I"&amp;MATCH(Sites!$J$1,F2!H$1:H$15,0),1)=E710,Sites!$J$2=A710),ROW(),"")</f>
        <v/>
      </c>
    </row>
    <row r="711" customFormat="false" ht="13.8" hidden="false" customHeight="false" outlineLevel="0" collapsed="false">
      <c r="A711" s="7" t="n">
        <v>43831</v>
      </c>
      <c r="B711" s="2" t="s">
        <v>1901</v>
      </c>
      <c r="C711" s="2" t="s">
        <v>1902</v>
      </c>
      <c r="D711" s="2" t="s">
        <v>1903</v>
      </c>
      <c r="E711" s="2" t="s">
        <v>1801</v>
      </c>
      <c r="F711" s="2" t="n">
        <v>10000</v>
      </c>
      <c r="G711" s="2" t="n">
        <v>0</v>
      </c>
      <c r="H711" s="2" t="n">
        <v>0</v>
      </c>
      <c r="J711" s="1"/>
      <c r="K711" s="1"/>
      <c r="L711" s="1"/>
      <c r="M711" s="1"/>
      <c r="N711" s="1"/>
      <c r="O711" s="1"/>
      <c r="W711" s="2" t="str">
        <f aca="false">IF(AND(C711=Agent!$A$1,D711=Agent!$D$1),ROW(),"")</f>
        <v/>
      </c>
      <c r="X711" s="2" t="str">
        <f aca="false">IF(C711=Agent!$A$1,ROW(),"")</f>
        <v/>
      </c>
      <c r="Z711" s="8" t="str">
        <f aca="true">IF(AND(INDIRECT("F2!I"&amp;MATCH(Sites!$J$1,F2!H$1:H$15,0),1)=E711,Sites!$J$2=A711),ROW(),"")</f>
        <v/>
      </c>
    </row>
    <row r="712" customFormat="false" ht="13.8" hidden="false" customHeight="false" outlineLevel="0" collapsed="false">
      <c r="A712" s="7" t="n">
        <v>43831</v>
      </c>
      <c r="B712" s="2" t="s">
        <v>1904</v>
      </c>
      <c r="C712" s="2" t="s">
        <v>1905</v>
      </c>
      <c r="D712" s="2" t="s">
        <v>402</v>
      </c>
      <c r="E712" s="2" t="s">
        <v>1801</v>
      </c>
      <c r="F712" s="2" t="n">
        <v>0</v>
      </c>
      <c r="G712" s="2" t="n">
        <v>18475</v>
      </c>
      <c r="H712" s="2" t="n">
        <v>2000</v>
      </c>
      <c r="J712" s="1"/>
      <c r="K712" s="1"/>
      <c r="L712" s="1"/>
      <c r="M712" s="1"/>
      <c r="N712" s="1"/>
      <c r="O712" s="1"/>
      <c r="W712" s="2" t="str">
        <f aca="false">IF(AND(C712=Agent!$A$1,D712=Agent!$D$1),ROW(),"")</f>
        <v/>
      </c>
      <c r="X712" s="2" t="str">
        <f aca="false">IF(C712=Agent!$A$1,ROW(),"")</f>
        <v/>
      </c>
      <c r="Z712" s="8" t="str">
        <f aca="true">IF(AND(INDIRECT("F2!I"&amp;MATCH(Sites!$J$1,F2!H$1:H$15,0),1)=E712,Sites!$J$2=A712),ROW(),"")</f>
        <v/>
      </c>
    </row>
    <row r="713" customFormat="false" ht="13.8" hidden="false" customHeight="false" outlineLevel="0" collapsed="false">
      <c r="A713" s="7" t="n">
        <v>43831</v>
      </c>
      <c r="B713" s="2" t="s">
        <v>1906</v>
      </c>
      <c r="C713" s="2" t="s">
        <v>1907</v>
      </c>
      <c r="D713" s="2" t="s">
        <v>1908</v>
      </c>
      <c r="E713" s="2" t="s">
        <v>1801</v>
      </c>
      <c r="F713" s="2" t="n">
        <v>25000</v>
      </c>
      <c r="G713" s="2" t="n">
        <v>35333</v>
      </c>
      <c r="H713" s="2" t="n">
        <v>0</v>
      </c>
      <c r="J713" s="1"/>
      <c r="K713" s="1"/>
      <c r="L713" s="1"/>
      <c r="M713" s="1"/>
      <c r="N713" s="1"/>
      <c r="O713" s="1"/>
      <c r="W713" s="2" t="str">
        <f aca="false">IF(AND(C713=Agent!$A$1,D713=Agent!$D$1),ROW(),"")</f>
        <v/>
      </c>
      <c r="X713" s="2" t="str">
        <f aca="false">IF(C713=Agent!$A$1,ROW(),"")</f>
        <v/>
      </c>
      <c r="Z713" s="8" t="str">
        <f aca="true">IF(AND(INDIRECT("F2!I"&amp;MATCH(Sites!$J$1,F2!H$1:H$15,0),1)=E713,Sites!$J$2=A713),ROW(),"")</f>
        <v/>
      </c>
    </row>
    <row r="714" customFormat="false" ht="13.8" hidden="false" customHeight="false" outlineLevel="0" collapsed="false">
      <c r="A714" s="7" t="n">
        <v>43831</v>
      </c>
      <c r="B714" s="2" t="s">
        <v>1909</v>
      </c>
      <c r="C714" s="2" t="s">
        <v>1910</v>
      </c>
      <c r="D714" s="2" t="s">
        <v>65</v>
      </c>
      <c r="E714" s="2" t="s">
        <v>1801</v>
      </c>
      <c r="F714" s="2" t="n">
        <v>10000</v>
      </c>
      <c r="G714" s="2" t="n">
        <v>0</v>
      </c>
      <c r="H714" s="2" t="n">
        <v>0</v>
      </c>
      <c r="J714" s="1"/>
      <c r="K714" s="1"/>
      <c r="L714" s="1"/>
      <c r="M714" s="1"/>
      <c r="N714" s="1"/>
      <c r="O714" s="1"/>
      <c r="W714" s="2" t="str">
        <f aca="false">IF(AND(C714=Agent!$A$1,D714=Agent!$D$1),ROW(),"")</f>
        <v/>
      </c>
      <c r="X714" s="2" t="str">
        <f aca="false">IF(C714=Agent!$A$1,ROW(),"")</f>
        <v/>
      </c>
      <c r="Z714" s="8" t="str">
        <f aca="true">IF(AND(INDIRECT("F2!I"&amp;MATCH(Sites!$J$1,F2!H$1:H$15,0),1)=E714,Sites!$J$2=A714),ROW(),"")</f>
        <v/>
      </c>
    </row>
    <row r="715" customFormat="false" ht="13.8" hidden="false" customHeight="false" outlineLevel="0" collapsed="false">
      <c r="A715" s="7" t="n">
        <v>43831</v>
      </c>
      <c r="B715" s="2" t="s">
        <v>1911</v>
      </c>
      <c r="C715" s="2" t="s">
        <v>1912</v>
      </c>
      <c r="D715" s="2" t="s">
        <v>1684</v>
      </c>
      <c r="E715" s="2" t="s">
        <v>1801</v>
      </c>
      <c r="F715" s="2" t="n">
        <v>20000</v>
      </c>
      <c r="G715" s="2" t="n">
        <v>0</v>
      </c>
      <c r="H715" s="2" t="n">
        <v>0</v>
      </c>
      <c r="J715" s="1"/>
      <c r="K715" s="1"/>
      <c r="L715" s="1"/>
      <c r="M715" s="1"/>
      <c r="N715" s="1"/>
      <c r="O715" s="1"/>
      <c r="W715" s="2" t="str">
        <f aca="false">IF(AND(C715=Agent!$A$1,D715=Agent!$D$1),ROW(),"")</f>
        <v/>
      </c>
      <c r="X715" s="2" t="str">
        <f aca="false">IF(C715=Agent!$A$1,ROW(),"")</f>
        <v/>
      </c>
      <c r="Z715" s="8" t="str">
        <f aca="true">IF(AND(INDIRECT("F2!I"&amp;MATCH(Sites!$J$1,F2!H$1:H$15,0),1)=E715,Sites!$J$2=A715),ROW(),"")</f>
        <v/>
      </c>
    </row>
    <row r="716" customFormat="false" ht="13.8" hidden="false" customHeight="false" outlineLevel="0" collapsed="false">
      <c r="A716" s="7" t="n">
        <v>43831</v>
      </c>
      <c r="B716" s="2" t="s">
        <v>1913</v>
      </c>
      <c r="C716" s="2" t="s">
        <v>1914</v>
      </c>
      <c r="D716" s="2" t="s">
        <v>1555</v>
      </c>
      <c r="E716" s="2" t="s">
        <v>1801</v>
      </c>
      <c r="F716" s="2" t="n">
        <v>10000</v>
      </c>
      <c r="G716" s="2" t="n">
        <v>0</v>
      </c>
      <c r="H716" s="2" t="n">
        <v>0</v>
      </c>
      <c r="J716" s="1"/>
      <c r="K716" s="1"/>
      <c r="L716" s="1"/>
      <c r="M716" s="1"/>
      <c r="N716" s="1"/>
      <c r="O716" s="1"/>
      <c r="W716" s="2" t="str">
        <f aca="false">IF(AND(C716=Agent!$A$1,D716=Agent!$D$1),ROW(),"")</f>
        <v/>
      </c>
      <c r="X716" s="2" t="str">
        <f aca="false">IF(C716=Agent!$A$1,ROW(),"")</f>
        <v/>
      </c>
      <c r="Z716" s="8" t="str">
        <f aca="true">IF(AND(INDIRECT("F2!I"&amp;MATCH(Sites!$J$1,F2!H$1:H$15,0),1)=E716,Sites!$J$2=A716),ROW(),"")</f>
        <v/>
      </c>
    </row>
    <row r="717" customFormat="false" ht="13.8" hidden="false" customHeight="false" outlineLevel="0" collapsed="false">
      <c r="A717" s="7" t="n">
        <v>43831</v>
      </c>
      <c r="B717" s="2" t="s">
        <v>1915</v>
      </c>
      <c r="C717" s="2" t="s">
        <v>1916</v>
      </c>
      <c r="D717" s="2" t="s">
        <v>1917</v>
      </c>
      <c r="E717" s="2" t="s">
        <v>1801</v>
      </c>
      <c r="F717" s="2" t="n">
        <v>0</v>
      </c>
      <c r="G717" s="2" t="n">
        <v>0</v>
      </c>
      <c r="H717" s="2" t="n">
        <v>3000</v>
      </c>
      <c r="J717" s="1"/>
      <c r="K717" s="1"/>
      <c r="L717" s="1"/>
      <c r="M717" s="1"/>
      <c r="N717" s="1"/>
      <c r="O717" s="1"/>
      <c r="W717" s="2" t="str">
        <f aca="false">IF(AND(C717=Agent!$A$1,D717=Agent!$D$1),ROW(),"")</f>
        <v/>
      </c>
      <c r="X717" s="2" t="str">
        <f aca="false">IF(C717=Agent!$A$1,ROW(),"")</f>
        <v/>
      </c>
      <c r="Z717" s="8" t="str">
        <f aca="true">IF(AND(INDIRECT("F2!I"&amp;MATCH(Sites!$J$1,F2!H$1:H$15,0),1)=E717,Sites!$J$2=A717),ROW(),"")</f>
        <v/>
      </c>
    </row>
    <row r="718" customFormat="false" ht="13.8" hidden="false" customHeight="false" outlineLevel="0" collapsed="false">
      <c r="A718" s="7" t="n">
        <v>43831</v>
      </c>
      <c r="B718" s="2" t="s">
        <v>1918</v>
      </c>
      <c r="C718" s="2" t="s">
        <v>1919</v>
      </c>
      <c r="D718" s="2" t="s">
        <v>1920</v>
      </c>
      <c r="E718" s="2" t="s">
        <v>1801</v>
      </c>
      <c r="F718" s="2" t="n">
        <v>25000</v>
      </c>
      <c r="G718" s="2" t="n">
        <v>68750</v>
      </c>
      <c r="H718" s="2" t="n">
        <v>0</v>
      </c>
      <c r="J718" s="1"/>
      <c r="K718" s="1"/>
      <c r="L718" s="1"/>
      <c r="M718" s="1"/>
      <c r="N718" s="1"/>
      <c r="O718" s="1"/>
      <c r="W718" s="2" t="str">
        <f aca="false">IF(AND(C718=Agent!$A$1,D718=Agent!$D$1),ROW(),"")</f>
        <v/>
      </c>
      <c r="X718" s="2" t="str">
        <f aca="false">IF(C718=Agent!$A$1,ROW(),"")</f>
        <v/>
      </c>
      <c r="Z718" s="8" t="str">
        <f aca="true">IF(AND(INDIRECT("F2!I"&amp;MATCH(Sites!$J$1,F2!H$1:H$15,0),1)=E718,Sites!$J$2=A718),ROW(),"")</f>
        <v/>
      </c>
    </row>
    <row r="719" customFormat="false" ht="13.8" hidden="false" customHeight="false" outlineLevel="0" collapsed="false">
      <c r="A719" s="7" t="n">
        <v>43831</v>
      </c>
      <c r="B719" s="2" t="s">
        <v>1921</v>
      </c>
      <c r="C719" s="2" t="s">
        <v>1922</v>
      </c>
      <c r="D719" s="2" t="s">
        <v>841</v>
      </c>
      <c r="E719" s="2" t="s">
        <v>1801</v>
      </c>
      <c r="F719" s="2" t="n">
        <v>30000</v>
      </c>
      <c r="G719" s="2" t="n">
        <v>25000</v>
      </c>
      <c r="H719" s="2" t="n">
        <v>0</v>
      </c>
      <c r="J719" s="1"/>
      <c r="K719" s="1"/>
      <c r="L719" s="1"/>
      <c r="M719" s="1"/>
      <c r="N719" s="1"/>
      <c r="O719" s="1"/>
      <c r="W719" s="2" t="str">
        <f aca="false">IF(AND(C719=Agent!$A$1,D719=Agent!$D$1),ROW(),"")</f>
        <v/>
      </c>
      <c r="X719" s="2" t="str">
        <f aca="false">IF(C719=Agent!$A$1,ROW(),"")</f>
        <v/>
      </c>
      <c r="Z719" s="8" t="str">
        <f aca="true">IF(AND(INDIRECT("F2!I"&amp;MATCH(Sites!$J$1,F2!H$1:H$15,0),1)=E719,Sites!$J$2=A719),ROW(),"")</f>
        <v/>
      </c>
    </row>
    <row r="720" customFormat="false" ht="13.8" hidden="false" customHeight="false" outlineLevel="0" collapsed="false">
      <c r="A720" s="7" t="n">
        <v>43831</v>
      </c>
      <c r="B720" s="2" t="s">
        <v>1923</v>
      </c>
      <c r="C720" s="2" t="s">
        <v>1924</v>
      </c>
      <c r="D720" s="2" t="s">
        <v>1925</v>
      </c>
      <c r="E720" s="2" t="s">
        <v>1801</v>
      </c>
      <c r="F720" s="2" t="n">
        <v>10000</v>
      </c>
      <c r="G720" s="2" t="n">
        <v>44167</v>
      </c>
      <c r="H720" s="2" t="n">
        <v>0</v>
      </c>
      <c r="J720" s="1"/>
      <c r="K720" s="1"/>
      <c r="L720" s="1"/>
      <c r="M720" s="1"/>
      <c r="N720" s="1"/>
      <c r="O720" s="1"/>
      <c r="W720" s="2" t="str">
        <f aca="false">IF(AND(C720=Agent!$A$1,D720=Agent!$D$1),ROW(),"")</f>
        <v/>
      </c>
      <c r="X720" s="2" t="str">
        <f aca="false">IF(C720=Agent!$A$1,ROW(),"")</f>
        <v/>
      </c>
      <c r="Z720" s="8" t="str">
        <f aca="true">IF(AND(INDIRECT("F2!I"&amp;MATCH(Sites!$J$1,F2!H$1:H$15,0),1)=E720,Sites!$J$2=A720),ROW(),"")</f>
        <v/>
      </c>
    </row>
    <row r="721" customFormat="false" ht="13.8" hidden="false" customHeight="false" outlineLevel="0" collapsed="false">
      <c r="A721" s="7" t="n">
        <v>43831</v>
      </c>
      <c r="B721" s="2" t="s">
        <v>1926</v>
      </c>
      <c r="C721" s="2" t="s">
        <v>1927</v>
      </c>
      <c r="D721" s="2" t="s">
        <v>1928</v>
      </c>
      <c r="E721" s="2" t="s">
        <v>1801</v>
      </c>
      <c r="F721" s="2" t="n">
        <v>5000</v>
      </c>
      <c r="G721" s="2" t="n">
        <v>10600</v>
      </c>
      <c r="H721" s="2" t="n">
        <v>0</v>
      </c>
      <c r="J721" s="1"/>
      <c r="K721" s="1"/>
      <c r="L721" s="1"/>
      <c r="M721" s="1"/>
      <c r="N721" s="1"/>
      <c r="O721" s="1"/>
      <c r="W721" s="2" t="str">
        <f aca="false">IF(AND(C721=Agent!$A$1,D721=Agent!$D$1),ROW(),"")</f>
        <v/>
      </c>
      <c r="X721" s="2" t="str">
        <f aca="false">IF(C721=Agent!$A$1,ROW(),"")</f>
        <v/>
      </c>
      <c r="Z721" s="8" t="str">
        <f aca="true">IF(AND(INDIRECT("F2!I"&amp;MATCH(Sites!$J$1,F2!H$1:H$15,0),1)=E721,Sites!$J$2=A721),ROW(),"")</f>
        <v/>
      </c>
    </row>
    <row r="722" customFormat="false" ht="13.8" hidden="false" customHeight="false" outlineLevel="0" collapsed="false">
      <c r="A722" s="7" t="n">
        <v>43831</v>
      </c>
      <c r="B722" s="2" t="s">
        <v>1929</v>
      </c>
      <c r="C722" s="2" t="s">
        <v>1930</v>
      </c>
      <c r="D722" s="2" t="s">
        <v>1931</v>
      </c>
      <c r="E722" s="2" t="s">
        <v>1801</v>
      </c>
      <c r="F722" s="2" t="n">
        <v>7000</v>
      </c>
      <c r="G722" s="2" t="n">
        <v>10600</v>
      </c>
      <c r="H722" s="2" t="n">
        <v>0</v>
      </c>
      <c r="J722" s="1"/>
      <c r="K722" s="1"/>
      <c r="L722" s="1"/>
      <c r="M722" s="1"/>
      <c r="N722" s="1"/>
      <c r="O722" s="1"/>
      <c r="W722" s="2" t="str">
        <f aca="false">IF(AND(C722=Agent!$A$1,D722=Agent!$D$1),ROW(),"")</f>
        <v/>
      </c>
      <c r="X722" s="2" t="str">
        <f aca="false">IF(C722=Agent!$A$1,ROW(),"")</f>
        <v/>
      </c>
      <c r="Z722" s="8" t="str">
        <f aca="true">IF(AND(INDIRECT("F2!I"&amp;MATCH(Sites!$J$1,F2!H$1:H$15,0),1)=E722,Sites!$J$2=A722),ROW(),"")</f>
        <v/>
      </c>
    </row>
    <row r="723" customFormat="false" ht="13.8" hidden="false" customHeight="false" outlineLevel="0" collapsed="false">
      <c r="A723" s="7" t="n">
        <v>43831</v>
      </c>
      <c r="B723" s="2" t="s">
        <v>1932</v>
      </c>
      <c r="C723" s="2" t="s">
        <v>1933</v>
      </c>
      <c r="D723" s="2" t="s">
        <v>1934</v>
      </c>
      <c r="E723" s="2" t="s">
        <v>1801</v>
      </c>
      <c r="F723" s="2" t="n">
        <v>10000</v>
      </c>
      <c r="G723" s="2" t="n">
        <v>0</v>
      </c>
      <c r="H723" s="2" t="n">
        <v>0</v>
      </c>
      <c r="J723" s="1"/>
      <c r="K723" s="1"/>
      <c r="L723" s="1"/>
      <c r="M723" s="1"/>
      <c r="N723" s="1"/>
      <c r="O723" s="1"/>
      <c r="W723" s="2" t="str">
        <f aca="false">IF(AND(C723=Agent!$A$1,D723=Agent!$D$1),ROW(),"")</f>
        <v/>
      </c>
      <c r="X723" s="2" t="str">
        <f aca="false">IF(C723=Agent!$A$1,ROW(),"")</f>
        <v/>
      </c>
      <c r="Z723" s="8" t="str">
        <f aca="true">IF(AND(INDIRECT("F2!I"&amp;MATCH(Sites!$J$1,F2!H$1:H$15,0),1)=E723,Sites!$J$2=A723),ROW(),"")</f>
        <v/>
      </c>
    </row>
    <row r="724" customFormat="false" ht="13.8" hidden="false" customHeight="false" outlineLevel="0" collapsed="false">
      <c r="A724" s="7" t="n">
        <v>43831</v>
      </c>
      <c r="B724" s="2" t="s">
        <v>1935</v>
      </c>
      <c r="C724" s="2" t="s">
        <v>1936</v>
      </c>
      <c r="D724" s="2" t="s">
        <v>1937</v>
      </c>
      <c r="E724" s="2" t="s">
        <v>1801</v>
      </c>
      <c r="F724" s="2" t="n">
        <v>0</v>
      </c>
      <c r="G724" s="2" t="n">
        <v>0</v>
      </c>
      <c r="H724" s="2" t="n">
        <v>3000</v>
      </c>
      <c r="J724" s="1"/>
      <c r="K724" s="1"/>
      <c r="L724" s="1"/>
      <c r="M724" s="1"/>
      <c r="N724" s="1"/>
      <c r="O724" s="1"/>
      <c r="W724" s="2" t="str">
        <f aca="false">IF(AND(C724=Agent!$A$1,D724=Agent!$D$1),ROW(),"")</f>
        <v/>
      </c>
      <c r="X724" s="2" t="str">
        <f aca="false">IF(C724=Agent!$A$1,ROW(),"")</f>
        <v/>
      </c>
      <c r="Z724" s="8" t="str">
        <f aca="true">IF(AND(INDIRECT("F2!I"&amp;MATCH(Sites!$J$1,F2!H$1:H$15,0),1)=E724,Sites!$J$2=A724),ROW(),"")</f>
        <v/>
      </c>
    </row>
    <row r="725" customFormat="false" ht="13.8" hidden="false" customHeight="false" outlineLevel="0" collapsed="false">
      <c r="A725" s="7" t="n">
        <v>43831</v>
      </c>
      <c r="B725" s="2" t="s">
        <v>1938</v>
      </c>
      <c r="C725" s="2" t="s">
        <v>1939</v>
      </c>
      <c r="D725" s="2" t="s">
        <v>47</v>
      </c>
      <c r="E725" s="2" t="s">
        <v>1801</v>
      </c>
      <c r="F725" s="2" t="n">
        <v>0</v>
      </c>
      <c r="G725" s="2" t="n">
        <v>0</v>
      </c>
      <c r="H725" s="2" t="n">
        <v>2000</v>
      </c>
      <c r="J725" s="1"/>
      <c r="K725" s="1"/>
      <c r="L725" s="1"/>
      <c r="M725" s="1"/>
      <c r="N725" s="1"/>
      <c r="O725" s="1"/>
      <c r="W725" s="2" t="str">
        <f aca="false">IF(AND(C725=Agent!$A$1,D725=Agent!$D$1),ROW(),"")</f>
        <v/>
      </c>
      <c r="X725" s="2" t="str">
        <f aca="false">IF(C725=Agent!$A$1,ROW(),"")</f>
        <v/>
      </c>
      <c r="Z725" s="8" t="str">
        <f aca="true">IF(AND(INDIRECT("F2!I"&amp;MATCH(Sites!$J$1,F2!H$1:H$15,0),1)=E725,Sites!$J$2=A725),ROW(),"")</f>
        <v/>
      </c>
    </row>
    <row r="726" customFormat="false" ht="13.8" hidden="false" customHeight="false" outlineLevel="0" collapsed="false">
      <c r="A726" s="7" t="n">
        <v>43831</v>
      </c>
      <c r="B726" s="2" t="s">
        <v>1940</v>
      </c>
      <c r="C726" s="2" t="s">
        <v>1808</v>
      </c>
      <c r="D726" s="2" t="s">
        <v>21</v>
      </c>
      <c r="E726" s="2" t="s">
        <v>1801</v>
      </c>
      <c r="F726" s="2" t="n">
        <v>5000</v>
      </c>
      <c r="G726" s="2" t="n">
        <v>0</v>
      </c>
      <c r="H726" s="2" t="n">
        <v>0</v>
      </c>
      <c r="J726" s="1"/>
      <c r="K726" s="1"/>
      <c r="L726" s="1"/>
      <c r="M726" s="1"/>
      <c r="N726" s="1"/>
      <c r="O726" s="1"/>
      <c r="W726" s="2" t="str">
        <f aca="false">IF(AND(C726=Agent!$A$1,D726=Agent!$D$1),ROW(),"")</f>
        <v/>
      </c>
      <c r="X726" s="2" t="str">
        <f aca="false">IF(C726=Agent!$A$1,ROW(),"")</f>
        <v/>
      </c>
      <c r="Z726" s="8" t="str">
        <f aca="true">IF(AND(INDIRECT("F2!I"&amp;MATCH(Sites!$J$1,F2!H$1:H$15,0),1)=E726,Sites!$J$2=A726),ROW(),"")</f>
        <v/>
      </c>
    </row>
    <row r="727" customFormat="false" ht="13.8" hidden="false" customHeight="false" outlineLevel="0" collapsed="false">
      <c r="A727" s="7" t="n">
        <v>43831</v>
      </c>
      <c r="B727" s="2" t="s">
        <v>1941</v>
      </c>
      <c r="C727" s="2" t="s">
        <v>1942</v>
      </c>
      <c r="D727" s="2" t="s">
        <v>1943</v>
      </c>
      <c r="E727" s="2" t="s">
        <v>1801</v>
      </c>
      <c r="F727" s="2" t="n">
        <v>0</v>
      </c>
      <c r="G727" s="2" t="n">
        <v>0</v>
      </c>
      <c r="H727" s="2" t="n">
        <v>3000</v>
      </c>
      <c r="J727" s="1"/>
      <c r="K727" s="1"/>
      <c r="L727" s="1"/>
      <c r="M727" s="1"/>
      <c r="N727" s="1"/>
      <c r="O727" s="1"/>
      <c r="W727" s="2" t="str">
        <f aca="false">IF(AND(C727=Agent!$A$1,D727=Agent!$D$1),ROW(),"")</f>
        <v/>
      </c>
      <c r="X727" s="2" t="str">
        <f aca="false">IF(C727=Agent!$A$1,ROW(),"")</f>
        <v/>
      </c>
      <c r="Z727" s="8" t="str">
        <f aca="true">IF(AND(INDIRECT("F2!I"&amp;MATCH(Sites!$J$1,F2!H$1:H$15,0),1)=E727,Sites!$J$2=A727),ROW(),"")</f>
        <v/>
      </c>
    </row>
    <row r="728" customFormat="false" ht="13.8" hidden="false" customHeight="false" outlineLevel="0" collapsed="false">
      <c r="A728" s="7" t="n">
        <v>43831</v>
      </c>
      <c r="B728" s="2" t="s">
        <v>1944</v>
      </c>
      <c r="C728" s="2" t="s">
        <v>1945</v>
      </c>
      <c r="D728" s="2" t="s">
        <v>1684</v>
      </c>
      <c r="E728" s="2" t="s">
        <v>1801</v>
      </c>
      <c r="F728" s="2" t="n">
        <v>5000</v>
      </c>
      <c r="G728" s="2" t="n">
        <v>0</v>
      </c>
      <c r="H728" s="2" t="n">
        <v>0</v>
      </c>
      <c r="J728" s="1"/>
      <c r="K728" s="1"/>
      <c r="L728" s="1"/>
      <c r="M728" s="1"/>
      <c r="N728" s="1"/>
      <c r="O728" s="1"/>
      <c r="W728" s="2" t="str">
        <f aca="false">IF(AND(C728=Agent!$A$1,D728=Agent!$D$1),ROW(),"")</f>
        <v/>
      </c>
      <c r="X728" s="2" t="str">
        <f aca="false">IF(C728=Agent!$A$1,ROW(),"")</f>
        <v/>
      </c>
      <c r="Z728" s="8" t="str">
        <f aca="true">IF(AND(INDIRECT("F2!I"&amp;MATCH(Sites!$J$1,F2!H$1:H$15,0),1)=E728,Sites!$J$2=A728),ROW(),"")</f>
        <v/>
      </c>
    </row>
    <row r="729" customFormat="false" ht="13.8" hidden="false" customHeight="false" outlineLevel="0" collapsed="false">
      <c r="A729" s="7" t="n">
        <v>43831</v>
      </c>
      <c r="B729" s="2" t="s">
        <v>1946</v>
      </c>
      <c r="C729" s="2" t="s">
        <v>1947</v>
      </c>
      <c r="D729" s="2" t="s">
        <v>1948</v>
      </c>
      <c r="E729" s="2" t="s">
        <v>1801</v>
      </c>
      <c r="F729" s="2" t="n">
        <v>5000</v>
      </c>
      <c r="G729" s="2" t="n">
        <v>0</v>
      </c>
      <c r="H729" s="2" t="n">
        <v>2000</v>
      </c>
      <c r="J729" s="1"/>
      <c r="K729" s="1"/>
      <c r="L729" s="1"/>
      <c r="M729" s="1"/>
      <c r="N729" s="1"/>
      <c r="O729" s="1"/>
      <c r="W729" s="2" t="str">
        <f aca="false">IF(AND(C729=Agent!$A$1,D729=Agent!$D$1),ROW(),"")</f>
        <v/>
      </c>
      <c r="X729" s="2" t="str">
        <f aca="false">IF(C729=Agent!$A$1,ROW(),"")</f>
        <v/>
      </c>
      <c r="Z729" s="8" t="str">
        <f aca="true">IF(AND(INDIRECT("F2!I"&amp;MATCH(Sites!$J$1,F2!H$1:H$15,0),1)=E729,Sites!$J$2=A729),ROW(),"")</f>
        <v/>
      </c>
    </row>
    <row r="730" customFormat="false" ht="13.8" hidden="false" customHeight="false" outlineLevel="0" collapsed="false">
      <c r="A730" s="7" t="n">
        <v>43831</v>
      </c>
      <c r="B730" s="2" t="s">
        <v>1949</v>
      </c>
      <c r="C730" s="2" t="s">
        <v>1950</v>
      </c>
      <c r="D730" s="2" t="s">
        <v>1951</v>
      </c>
      <c r="E730" s="2" t="s">
        <v>1801</v>
      </c>
      <c r="F730" s="2" t="n">
        <v>0</v>
      </c>
      <c r="G730" s="2" t="n">
        <v>0</v>
      </c>
      <c r="H730" s="2" t="n">
        <v>3000</v>
      </c>
      <c r="J730" s="1"/>
      <c r="K730" s="1"/>
      <c r="L730" s="1"/>
      <c r="M730" s="1"/>
      <c r="N730" s="1"/>
      <c r="O730" s="1"/>
      <c r="W730" s="2" t="str">
        <f aca="false">IF(AND(C730=Agent!$A$1,D730=Agent!$D$1),ROW(),"")</f>
        <v/>
      </c>
      <c r="X730" s="2" t="str">
        <f aca="false">IF(C730=Agent!$A$1,ROW(),"")</f>
        <v/>
      </c>
      <c r="Z730" s="8" t="str">
        <f aca="true">IF(AND(INDIRECT("F2!I"&amp;MATCH(Sites!$J$1,F2!H$1:H$15,0),1)=E730,Sites!$J$2=A730),ROW(),"")</f>
        <v/>
      </c>
    </row>
    <row r="731" customFormat="false" ht="13.8" hidden="false" customHeight="false" outlineLevel="0" collapsed="false">
      <c r="A731" s="7" t="n">
        <v>43831</v>
      </c>
      <c r="B731" s="2" t="s">
        <v>1952</v>
      </c>
      <c r="C731" s="2" t="s">
        <v>1953</v>
      </c>
      <c r="D731" s="2" t="s">
        <v>1954</v>
      </c>
      <c r="E731" s="2" t="s">
        <v>1801</v>
      </c>
      <c r="F731" s="2" t="n">
        <v>0</v>
      </c>
      <c r="G731" s="2" t="n">
        <v>0</v>
      </c>
      <c r="H731" s="2" t="n">
        <v>3000</v>
      </c>
      <c r="J731" s="1"/>
      <c r="K731" s="1"/>
      <c r="L731" s="1"/>
      <c r="M731" s="1"/>
      <c r="N731" s="1"/>
      <c r="O731" s="1"/>
      <c r="W731" s="2" t="str">
        <f aca="false">IF(AND(C731=Agent!$A$1,D731=Agent!$D$1),ROW(),"")</f>
        <v/>
      </c>
      <c r="X731" s="2" t="str">
        <f aca="false">IF(C731=Agent!$A$1,ROW(),"")</f>
        <v/>
      </c>
      <c r="Z731" s="8" t="str">
        <f aca="true">IF(AND(INDIRECT("F2!I"&amp;MATCH(Sites!$J$1,F2!H$1:H$15,0),1)=E731,Sites!$J$2=A731),ROW(),"")</f>
        <v/>
      </c>
    </row>
    <row r="732" customFormat="false" ht="13.8" hidden="false" customHeight="false" outlineLevel="0" collapsed="false">
      <c r="A732" s="7" t="n">
        <v>43831</v>
      </c>
      <c r="B732" s="2" t="s">
        <v>1955</v>
      </c>
      <c r="C732" s="2" t="s">
        <v>1956</v>
      </c>
      <c r="D732" s="2" t="s">
        <v>1957</v>
      </c>
      <c r="E732" s="2" t="s">
        <v>1801</v>
      </c>
      <c r="F732" s="2" t="n">
        <v>0</v>
      </c>
      <c r="G732" s="2" t="n">
        <v>17666</v>
      </c>
      <c r="H732" s="2" t="n">
        <v>0</v>
      </c>
      <c r="J732" s="1"/>
      <c r="K732" s="1"/>
      <c r="L732" s="1"/>
      <c r="M732" s="1"/>
      <c r="N732" s="1"/>
      <c r="O732" s="1"/>
      <c r="W732" s="2" t="str">
        <f aca="false">IF(AND(C732=Agent!$A$1,D732=Agent!$D$1),ROW(),"")</f>
        <v/>
      </c>
      <c r="X732" s="2" t="str">
        <f aca="false">IF(C732=Agent!$A$1,ROW(),"")</f>
        <v/>
      </c>
      <c r="Z732" s="8" t="str">
        <f aca="true">IF(AND(INDIRECT("F2!I"&amp;MATCH(Sites!$J$1,F2!H$1:H$15,0),1)=E732,Sites!$J$2=A732),ROW(),"")</f>
        <v/>
      </c>
    </row>
    <row r="733" customFormat="false" ht="13.8" hidden="false" customHeight="false" outlineLevel="0" collapsed="false">
      <c r="A733" s="7" t="n">
        <v>43831</v>
      </c>
      <c r="B733" s="2" t="s">
        <v>1958</v>
      </c>
      <c r="C733" s="2" t="s">
        <v>1959</v>
      </c>
      <c r="D733" s="2" t="s">
        <v>1960</v>
      </c>
      <c r="E733" s="2" t="s">
        <v>1801</v>
      </c>
      <c r="F733" s="2" t="n">
        <v>0</v>
      </c>
      <c r="G733" s="2" t="n">
        <v>0</v>
      </c>
      <c r="H733" s="2" t="n">
        <v>3000</v>
      </c>
      <c r="J733" s="1"/>
      <c r="K733" s="1"/>
      <c r="L733" s="1"/>
      <c r="M733" s="1"/>
      <c r="N733" s="1"/>
      <c r="O733" s="1"/>
      <c r="W733" s="2" t="str">
        <f aca="false">IF(AND(C733=Agent!$A$1,D733=Agent!$D$1),ROW(),"")</f>
        <v/>
      </c>
      <c r="X733" s="2" t="str">
        <f aca="false">IF(C733=Agent!$A$1,ROW(),"")</f>
        <v/>
      </c>
      <c r="Z733" s="8" t="str">
        <f aca="true">IF(AND(INDIRECT("F2!I"&amp;MATCH(Sites!$J$1,F2!H$1:H$15,0),1)=E733,Sites!$J$2=A733),ROW(),"")</f>
        <v/>
      </c>
    </row>
    <row r="734" customFormat="false" ht="13.8" hidden="false" customHeight="false" outlineLevel="0" collapsed="false">
      <c r="A734" s="7" t="n">
        <v>43831</v>
      </c>
      <c r="B734" s="2" t="s">
        <v>1961</v>
      </c>
      <c r="C734" s="2" t="s">
        <v>1962</v>
      </c>
      <c r="D734" s="2" t="s">
        <v>1963</v>
      </c>
      <c r="E734" s="2" t="s">
        <v>1801</v>
      </c>
      <c r="F734" s="2" t="n">
        <v>0</v>
      </c>
      <c r="G734" s="2" t="n">
        <v>0</v>
      </c>
      <c r="H734" s="2" t="n">
        <v>3000</v>
      </c>
      <c r="J734" s="1"/>
      <c r="K734" s="1"/>
      <c r="L734" s="1"/>
      <c r="M734" s="1"/>
      <c r="N734" s="1"/>
      <c r="O734" s="1"/>
      <c r="W734" s="2" t="str">
        <f aca="false">IF(AND(C734=Agent!$A$1,D734=Agent!$D$1),ROW(),"")</f>
        <v/>
      </c>
      <c r="X734" s="2" t="str">
        <f aca="false">IF(C734=Agent!$A$1,ROW(),"")</f>
        <v/>
      </c>
      <c r="Z734" s="8" t="str">
        <f aca="true">IF(AND(INDIRECT("F2!I"&amp;MATCH(Sites!$J$1,F2!H$1:H$15,0),1)=E734,Sites!$J$2=A734),ROW(),"")</f>
        <v/>
      </c>
    </row>
    <row r="735" customFormat="false" ht="13.8" hidden="false" customHeight="false" outlineLevel="0" collapsed="false">
      <c r="A735" s="7" t="n">
        <v>43831</v>
      </c>
      <c r="B735" s="2" t="s">
        <v>1964</v>
      </c>
      <c r="C735" s="2" t="s">
        <v>1965</v>
      </c>
      <c r="D735" s="2" t="s">
        <v>1966</v>
      </c>
      <c r="E735" s="2" t="s">
        <v>1801</v>
      </c>
      <c r="F735" s="2" t="n">
        <v>0</v>
      </c>
      <c r="G735" s="2" t="n">
        <v>0</v>
      </c>
      <c r="H735" s="2" t="n">
        <v>3000</v>
      </c>
      <c r="J735" s="1"/>
      <c r="K735" s="1"/>
      <c r="L735" s="1"/>
      <c r="M735" s="1"/>
      <c r="N735" s="1"/>
      <c r="O735" s="1"/>
      <c r="W735" s="2" t="str">
        <f aca="false">IF(AND(C735=Agent!$A$1,D735=Agent!$D$1),ROW(),"")</f>
        <v/>
      </c>
      <c r="X735" s="2" t="str">
        <f aca="false">IF(C735=Agent!$A$1,ROW(),"")</f>
        <v/>
      </c>
      <c r="Z735" s="8" t="str">
        <f aca="true">IF(AND(INDIRECT("F2!I"&amp;MATCH(Sites!$J$1,F2!H$1:H$15,0),1)=E735,Sites!$J$2=A735),ROW(),"")</f>
        <v/>
      </c>
    </row>
    <row r="736" customFormat="false" ht="13.8" hidden="false" customHeight="false" outlineLevel="0" collapsed="false">
      <c r="A736" s="7" t="n">
        <v>43831</v>
      </c>
      <c r="B736" s="2" t="s">
        <v>1967</v>
      </c>
      <c r="C736" s="2" t="s">
        <v>1968</v>
      </c>
      <c r="D736" s="2" t="s">
        <v>1969</v>
      </c>
      <c r="E736" s="2" t="s">
        <v>1801</v>
      </c>
      <c r="F736" s="2" t="n">
        <v>0</v>
      </c>
      <c r="G736" s="2" t="n">
        <v>0</v>
      </c>
      <c r="H736" s="2" t="n">
        <v>3000</v>
      </c>
      <c r="J736" s="1"/>
      <c r="K736" s="1"/>
      <c r="L736" s="1"/>
      <c r="M736" s="1"/>
      <c r="N736" s="1"/>
      <c r="O736" s="1"/>
      <c r="W736" s="2" t="str">
        <f aca="false">IF(AND(C736=Agent!$A$1,D736=Agent!$D$1),ROW(),"")</f>
        <v/>
      </c>
      <c r="X736" s="2" t="str">
        <f aca="false">IF(C736=Agent!$A$1,ROW(),"")</f>
        <v/>
      </c>
      <c r="Z736" s="8" t="str">
        <f aca="true">IF(AND(INDIRECT("F2!I"&amp;MATCH(Sites!$J$1,F2!H$1:H$15,0),1)=E736,Sites!$J$2=A736),ROW(),"")</f>
        <v/>
      </c>
    </row>
    <row r="737" customFormat="false" ht="13.8" hidden="false" customHeight="false" outlineLevel="0" collapsed="false">
      <c r="A737" s="7" t="n">
        <v>43831</v>
      </c>
      <c r="B737" s="2" t="s">
        <v>1970</v>
      </c>
      <c r="C737" s="2" t="s">
        <v>1971</v>
      </c>
      <c r="D737" s="2" t="s">
        <v>1972</v>
      </c>
      <c r="E737" s="2" t="s">
        <v>1801</v>
      </c>
      <c r="F737" s="2" t="n">
        <v>0</v>
      </c>
      <c r="G737" s="2" t="n">
        <v>0</v>
      </c>
      <c r="H737" s="2" t="n">
        <v>3000</v>
      </c>
      <c r="J737" s="1"/>
      <c r="K737" s="1"/>
      <c r="L737" s="1"/>
      <c r="M737" s="1"/>
      <c r="N737" s="1"/>
      <c r="O737" s="1"/>
      <c r="W737" s="2" t="str">
        <f aca="false">IF(AND(C737=Agent!$A$1,D737=Agent!$D$1),ROW(),"")</f>
        <v/>
      </c>
      <c r="X737" s="2" t="str">
        <f aca="false">IF(C737=Agent!$A$1,ROW(),"")</f>
        <v/>
      </c>
      <c r="Z737" s="8" t="str">
        <f aca="true">IF(AND(INDIRECT("F2!I"&amp;MATCH(Sites!$J$1,F2!H$1:H$15,0),1)=E737,Sites!$J$2=A737),ROW(),"")</f>
        <v/>
      </c>
    </row>
    <row r="738" customFormat="false" ht="13.8" hidden="false" customHeight="false" outlineLevel="0" collapsed="false">
      <c r="A738" s="7" t="n">
        <v>43831</v>
      </c>
      <c r="B738" s="2" t="s">
        <v>1973</v>
      </c>
      <c r="C738" s="2" t="s">
        <v>1974</v>
      </c>
      <c r="D738" s="2" t="s">
        <v>1975</v>
      </c>
      <c r="E738" s="2" t="s">
        <v>1801</v>
      </c>
      <c r="F738" s="2" t="n">
        <v>0</v>
      </c>
      <c r="G738" s="2" t="n">
        <v>0</v>
      </c>
      <c r="H738" s="2" t="n">
        <v>3000</v>
      </c>
      <c r="J738" s="1"/>
      <c r="K738" s="1"/>
      <c r="L738" s="1"/>
      <c r="M738" s="1"/>
      <c r="N738" s="1"/>
      <c r="O738" s="1"/>
      <c r="W738" s="2" t="str">
        <f aca="false">IF(AND(C738=Agent!$A$1,D738=Agent!$D$1),ROW(),"")</f>
        <v/>
      </c>
      <c r="X738" s="2" t="str">
        <f aca="false">IF(C738=Agent!$A$1,ROW(),"")</f>
        <v/>
      </c>
      <c r="Z738" s="8" t="str">
        <f aca="true">IF(AND(INDIRECT("F2!I"&amp;MATCH(Sites!$J$1,F2!H$1:H$15,0),1)=E738,Sites!$J$2=A738),ROW(),"")</f>
        <v/>
      </c>
    </row>
    <row r="739" customFormat="false" ht="13.8" hidden="false" customHeight="false" outlineLevel="0" collapsed="false">
      <c r="A739" s="7" t="n">
        <v>43831</v>
      </c>
      <c r="B739" s="2" t="s">
        <v>1976</v>
      </c>
      <c r="C739" s="2" t="s">
        <v>1977</v>
      </c>
      <c r="D739" s="2" t="s">
        <v>1978</v>
      </c>
      <c r="E739" s="2" t="s">
        <v>1801</v>
      </c>
      <c r="F739" s="2" t="n">
        <v>10000</v>
      </c>
      <c r="G739" s="2" t="n">
        <v>10600</v>
      </c>
      <c r="H739" s="2" t="n">
        <v>0</v>
      </c>
      <c r="J739" s="1"/>
      <c r="K739" s="1"/>
      <c r="L739" s="1"/>
      <c r="M739" s="1"/>
      <c r="N739" s="1"/>
      <c r="O739" s="1"/>
      <c r="W739" s="2" t="str">
        <f aca="false">IF(AND(C739=Agent!$A$1,D739=Agent!$D$1),ROW(),"")</f>
        <v/>
      </c>
      <c r="X739" s="2" t="str">
        <f aca="false">IF(C739=Agent!$A$1,ROW(),"")</f>
        <v/>
      </c>
      <c r="Z739" s="8" t="str">
        <f aca="true">IF(AND(INDIRECT("F2!I"&amp;MATCH(Sites!$J$1,F2!H$1:H$15,0),1)=E739,Sites!$J$2=A739),ROW(),"")</f>
        <v/>
      </c>
    </row>
    <row r="740" customFormat="false" ht="13.8" hidden="false" customHeight="false" outlineLevel="0" collapsed="false">
      <c r="A740" s="7" t="n">
        <v>43831</v>
      </c>
      <c r="B740" s="2" t="s">
        <v>1979</v>
      </c>
      <c r="C740" s="2" t="s">
        <v>1980</v>
      </c>
      <c r="D740" s="2" t="s">
        <v>1981</v>
      </c>
      <c r="E740" s="2" t="s">
        <v>1801</v>
      </c>
      <c r="F740" s="2" t="n">
        <v>0</v>
      </c>
      <c r="G740" s="2" t="n">
        <v>0</v>
      </c>
      <c r="H740" s="2" t="n">
        <v>3000</v>
      </c>
      <c r="J740" s="1"/>
      <c r="K740" s="1"/>
      <c r="L740" s="1"/>
      <c r="M740" s="1"/>
      <c r="N740" s="1"/>
      <c r="O740" s="1"/>
      <c r="W740" s="2" t="str">
        <f aca="false">IF(AND(C740=Agent!$A$1,D740=Agent!$D$1),ROW(),"")</f>
        <v/>
      </c>
      <c r="X740" s="2" t="str">
        <f aca="false">IF(C740=Agent!$A$1,ROW(),"")</f>
        <v/>
      </c>
      <c r="Z740" s="8" t="str">
        <f aca="true">IF(AND(INDIRECT("F2!I"&amp;MATCH(Sites!$J$1,F2!H$1:H$15,0),1)=E740,Sites!$J$2=A740),ROW(),"")</f>
        <v/>
      </c>
    </row>
    <row r="741" customFormat="false" ht="13.8" hidden="false" customHeight="false" outlineLevel="0" collapsed="false">
      <c r="A741" s="7" t="n">
        <v>43831</v>
      </c>
      <c r="B741" s="2" t="s">
        <v>1982</v>
      </c>
      <c r="C741" s="2" t="s">
        <v>1983</v>
      </c>
      <c r="D741" s="2" t="s">
        <v>1984</v>
      </c>
      <c r="E741" s="2" t="s">
        <v>1801</v>
      </c>
      <c r="F741" s="2" t="n">
        <v>50310</v>
      </c>
      <c r="G741" s="2" t="n">
        <v>0</v>
      </c>
      <c r="H741" s="2" t="n">
        <v>0</v>
      </c>
      <c r="J741" s="1"/>
      <c r="K741" s="1"/>
      <c r="L741" s="1"/>
      <c r="M741" s="1"/>
      <c r="N741" s="1"/>
      <c r="O741" s="1"/>
      <c r="W741" s="2" t="str">
        <f aca="false">IF(AND(C741=Agent!$A$1,D741=Agent!$D$1),ROW(),"")</f>
        <v/>
      </c>
      <c r="X741" s="2" t="str">
        <f aca="false">IF(C741=Agent!$A$1,ROW(),"")</f>
        <v/>
      </c>
      <c r="Z741" s="8" t="str">
        <f aca="true">IF(AND(INDIRECT("F2!I"&amp;MATCH(Sites!$J$1,F2!H$1:H$15,0),1)=E741,Sites!$J$2=A741),ROW(),"")</f>
        <v/>
      </c>
    </row>
    <row r="742" customFormat="false" ht="13.8" hidden="false" customHeight="false" outlineLevel="0" collapsed="false">
      <c r="A742" s="7" t="n">
        <v>43831</v>
      </c>
      <c r="B742" s="2" t="s">
        <v>1985</v>
      </c>
      <c r="C742" s="2" t="s">
        <v>1986</v>
      </c>
      <c r="D742" s="2" t="s">
        <v>1987</v>
      </c>
      <c r="E742" s="2" t="s">
        <v>1801</v>
      </c>
      <c r="F742" s="2" t="n">
        <v>0</v>
      </c>
      <c r="G742" s="2" t="n">
        <v>0</v>
      </c>
      <c r="H742" s="2" t="n">
        <v>3000</v>
      </c>
      <c r="J742" s="1"/>
      <c r="K742" s="1"/>
      <c r="L742" s="1"/>
      <c r="M742" s="1"/>
      <c r="N742" s="1"/>
      <c r="O742" s="1"/>
      <c r="W742" s="2" t="str">
        <f aca="false">IF(AND(C742=Agent!$A$1,D742=Agent!$D$1),ROW(),"")</f>
        <v/>
      </c>
      <c r="X742" s="2" t="str">
        <f aca="false">IF(C742=Agent!$A$1,ROW(),"")</f>
        <v/>
      </c>
      <c r="Z742" s="8" t="str">
        <f aca="true">IF(AND(INDIRECT("F2!I"&amp;MATCH(Sites!$J$1,F2!H$1:H$15,0),1)=E742,Sites!$J$2=A742),ROW(),"")</f>
        <v/>
      </c>
    </row>
    <row r="743" customFormat="false" ht="13.8" hidden="false" customHeight="false" outlineLevel="0" collapsed="false">
      <c r="A743" s="7" t="n">
        <v>43831</v>
      </c>
      <c r="B743" s="2" t="s">
        <v>1988</v>
      </c>
      <c r="C743" s="2" t="s">
        <v>1945</v>
      </c>
      <c r="D743" s="2" t="s">
        <v>62</v>
      </c>
      <c r="E743" s="2" t="s">
        <v>1801</v>
      </c>
      <c r="F743" s="2" t="n">
        <v>15000</v>
      </c>
      <c r="G743" s="2" t="n">
        <v>23071</v>
      </c>
      <c r="H743" s="2" t="n">
        <v>0</v>
      </c>
      <c r="J743" s="1"/>
      <c r="K743" s="1"/>
      <c r="L743" s="1"/>
      <c r="M743" s="1"/>
      <c r="N743" s="1"/>
      <c r="O743" s="1"/>
      <c r="W743" s="2" t="str">
        <f aca="false">IF(AND(C743=Agent!$A$1,D743=Agent!$D$1),ROW(),"")</f>
        <v/>
      </c>
      <c r="X743" s="2" t="str">
        <f aca="false">IF(C743=Agent!$A$1,ROW(),"")</f>
        <v/>
      </c>
      <c r="Z743" s="8" t="str">
        <f aca="true">IF(AND(INDIRECT("F2!I"&amp;MATCH(Sites!$J$1,F2!H$1:H$15,0),1)=E743,Sites!$J$2=A743),ROW(),"")</f>
        <v/>
      </c>
    </row>
    <row r="744" customFormat="false" ht="13.8" hidden="false" customHeight="false" outlineLevel="0" collapsed="false">
      <c r="A744" s="7" t="n">
        <v>43831</v>
      </c>
      <c r="B744" s="2" t="s">
        <v>1989</v>
      </c>
      <c r="C744" s="2" t="s">
        <v>1990</v>
      </c>
      <c r="D744" s="2" t="s">
        <v>1033</v>
      </c>
      <c r="E744" s="2" t="s">
        <v>1801</v>
      </c>
      <c r="F744" s="2" t="n">
        <v>0</v>
      </c>
      <c r="G744" s="2" t="n">
        <v>0</v>
      </c>
      <c r="H744" s="2" t="n">
        <v>3000</v>
      </c>
      <c r="J744" s="1"/>
      <c r="K744" s="1"/>
      <c r="L744" s="1"/>
      <c r="M744" s="1"/>
      <c r="N744" s="1"/>
      <c r="O744" s="1"/>
      <c r="W744" s="2" t="str">
        <f aca="false">IF(AND(C744=Agent!$A$1,D744=Agent!$D$1),ROW(),"")</f>
        <v/>
      </c>
      <c r="X744" s="2" t="str">
        <f aca="false">IF(C744=Agent!$A$1,ROW(),"")</f>
        <v/>
      </c>
      <c r="Z744" s="8" t="str">
        <f aca="true">IF(AND(INDIRECT("F2!I"&amp;MATCH(Sites!$J$1,F2!H$1:H$15,0),1)=E744,Sites!$J$2=A744),ROW(),"")</f>
        <v/>
      </c>
    </row>
    <row r="745" customFormat="false" ht="13.8" hidden="false" customHeight="false" outlineLevel="0" collapsed="false">
      <c r="A745" s="7" t="n">
        <v>43831</v>
      </c>
      <c r="B745" s="2" t="s">
        <v>1991</v>
      </c>
      <c r="C745" s="2" t="s">
        <v>1992</v>
      </c>
      <c r="D745" s="2" t="s">
        <v>558</v>
      </c>
      <c r="E745" s="2" t="s">
        <v>1801</v>
      </c>
      <c r="F745" s="2" t="n">
        <v>5000</v>
      </c>
      <c r="G745" s="2" t="n">
        <v>30294</v>
      </c>
      <c r="H745" s="2" t="n">
        <v>0</v>
      </c>
      <c r="J745" s="1"/>
      <c r="K745" s="1"/>
      <c r="L745" s="1"/>
      <c r="M745" s="1"/>
      <c r="N745" s="1"/>
      <c r="O745" s="1"/>
      <c r="W745" s="2" t="str">
        <f aca="false">IF(AND(C745=Agent!$A$1,D745=Agent!$D$1),ROW(),"")</f>
        <v/>
      </c>
      <c r="X745" s="2" t="str">
        <f aca="false">IF(C745=Agent!$A$1,ROW(),"")</f>
        <v/>
      </c>
      <c r="Z745" s="8" t="str">
        <f aca="true">IF(AND(INDIRECT("F2!I"&amp;MATCH(Sites!$J$1,F2!H$1:H$15,0),1)=E745,Sites!$J$2=A745),ROW(),"")</f>
        <v/>
      </c>
    </row>
    <row r="746" customFormat="false" ht="13.8" hidden="false" customHeight="false" outlineLevel="0" collapsed="false">
      <c r="A746" s="7" t="n">
        <v>43831</v>
      </c>
      <c r="B746" s="2" t="s">
        <v>1993</v>
      </c>
      <c r="C746" s="2" t="s">
        <v>1994</v>
      </c>
      <c r="D746" s="2" t="s">
        <v>1010</v>
      </c>
      <c r="E746" s="2" t="s">
        <v>1801</v>
      </c>
      <c r="F746" s="2" t="n">
        <v>5000</v>
      </c>
      <c r="G746" s="2" t="n">
        <v>0</v>
      </c>
      <c r="H746" s="2" t="n">
        <v>0</v>
      </c>
      <c r="J746" s="1"/>
      <c r="K746" s="1"/>
      <c r="L746" s="1"/>
      <c r="M746" s="1"/>
      <c r="N746" s="1"/>
      <c r="O746" s="1"/>
      <c r="W746" s="2" t="str">
        <f aca="false">IF(AND(C746=Agent!$A$1,D746=Agent!$D$1),ROW(),"")</f>
        <v/>
      </c>
      <c r="X746" s="2" t="str">
        <f aca="false">IF(C746=Agent!$A$1,ROW(),"")</f>
        <v/>
      </c>
      <c r="Z746" s="8" t="str">
        <f aca="true">IF(AND(INDIRECT("F2!I"&amp;MATCH(Sites!$J$1,F2!H$1:H$15,0),1)=E746,Sites!$J$2=A746),ROW(),"")</f>
        <v/>
      </c>
    </row>
    <row r="747" customFormat="false" ht="13.8" hidden="false" customHeight="false" outlineLevel="0" collapsed="false">
      <c r="A747" s="7" t="n">
        <v>43831</v>
      </c>
      <c r="B747" s="2" t="s">
        <v>1995</v>
      </c>
      <c r="C747" s="2" t="s">
        <v>1996</v>
      </c>
      <c r="D747" s="2" t="s">
        <v>1997</v>
      </c>
      <c r="E747" s="2" t="s">
        <v>1801</v>
      </c>
      <c r="F747" s="2" t="n">
        <v>5000</v>
      </c>
      <c r="G747" s="2" t="n">
        <v>10600</v>
      </c>
      <c r="H747" s="2" t="n">
        <v>0</v>
      </c>
      <c r="J747" s="1"/>
      <c r="K747" s="1"/>
      <c r="L747" s="1"/>
      <c r="M747" s="1"/>
      <c r="N747" s="1"/>
      <c r="O747" s="1"/>
      <c r="W747" s="2" t="str">
        <f aca="false">IF(AND(C747=Agent!$A$1,D747=Agent!$D$1),ROW(),"")</f>
        <v/>
      </c>
      <c r="X747" s="2" t="str">
        <f aca="false">IF(C747=Agent!$A$1,ROW(),"")</f>
        <v/>
      </c>
      <c r="Z747" s="8" t="str">
        <f aca="true">IF(AND(INDIRECT("F2!I"&amp;MATCH(Sites!$J$1,F2!H$1:H$15,0),1)=E747,Sites!$J$2=A747),ROW(),"")</f>
        <v/>
      </c>
    </row>
    <row r="748" customFormat="false" ht="13.8" hidden="false" customHeight="false" outlineLevel="0" collapsed="false">
      <c r="A748" s="7" t="n">
        <v>43831</v>
      </c>
      <c r="B748" s="2" t="s">
        <v>1998</v>
      </c>
      <c r="C748" s="2" t="s">
        <v>1999</v>
      </c>
      <c r="D748" s="2" t="s">
        <v>1984</v>
      </c>
      <c r="E748" s="2" t="s">
        <v>1801</v>
      </c>
      <c r="F748" s="2" t="n">
        <v>0</v>
      </c>
      <c r="G748" s="2" t="n">
        <v>53000</v>
      </c>
      <c r="H748" s="2" t="n">
        <v>0</v>
      </c>
      <c r="J748" s="1"/>
      <c r="K748" s="1"/>
      <c r="L748" s="1"/>
      <c r="M748" s="1"/>
      <c r="N748" s="1"/>
      <c r="O748" s="1"/>
      <c r="W748" s="2" t="str">
        <f aca="false">IF(AND(C748=Agent!$A$1,D748=Agent!$D$1),ROW(),"")</f>
        <v/>
      </c>
      <c r="X748" s="2" t="str">
        <f aca="false">IF(C748=Agent!$A$1,ROW(),"")</f>
        <v/>
      </c>
      <c r="Z748" s="8" t="str">
        <f aca="true">IF(AND(INDIRECT("F2!I"&amp;MATCH(Sites!$J$1,F2!H$1:H$15,0),1)=E748,Sites!$J$2=A748),ROW(),"")</f>
        <v/>
      </c>
    </row>
    <row r="749" customFormat="false" ht="13.8" hidden="false" customHeight="false" outlineLevel="0" collapsed="false">
      <c r="A749" s="7" t="n">
        <v>43831</v>
      </c>
      <c r="B749" s="2" t="s">
        <v>2000</v>
      </c>
      <c r="C749" s="2" t="s">
        <v>2001</v>
      </c>
      <c r="D749" s="2" t="s">
        <v>2002</v>
      </c>
      <c r="E749" s="2" t="s">
        <v>1801</v>
      </c>
      <c r="F749" s="2" t="n">
        <v>0</v>
      </c>
      <c r="G749" s="2" t="n">
        <v>0</v>
      </c>
      <c r="H749" s="2" t="n">
        <v>3000</v>
      </c>
      <c r="J749" s="1"/>
      <c r="K749" s="1"/>
      <c r="L749" s="1"/>
      <c r="M749" s="1"/>
      <c r="N749" s="1"/>
      <c r="O749" s="1"/>
      <c r="W749" s="2" t="str">
        <f aca="false">IF(AND(C749=Agent!$A$1,D749=Agent!$D$1),ROW(),"")</f>
        <v/>
      </c>
      <c r="X749" s="2" t="str">
        <f aca="false">IF(C749=Agent!$A$1,ROW(),"")</f>
        <v/>
      </c>
      <c r="Z749" s="8" t="str">
        <f aca="true">IF(AND(INDIRECT("F2!I"&amp;MATCH(Sites!$J$1,F2!H$1:H$15,0),1)=E749,Sites!$J$2=A749),ROW(),"")</f>
        <v/>
      </c>
    </row>
    <row r="750" customFormat="false" ht="13.8" hidden="false" customHeight="false" outlineLevel="0" collapsed="false">
      <c r="A750" s="7" t="n">
        <v>43831</v>
      </c>
      <c r="B750" s="2" t="s">
        <v>2003</v>
      </c>
      <c r="C750" s="2" t="s">
        <v>2004</v>
      </c>
      <c r="D750" s="2" t="s">
        <v>2005</v>
      </c>
      <c r="E750" s="2" t="s">
        <v>1801</v>
      </c>
      <c r="F750" s="2" t="n">
        <v>0</v>
      </c>
      <c r="G750" s="2" t="n">
        <v>0</v>
      </c>
      <c r="H750" s="2" t="n">
        <v>3000</v>
      </c>
      <c r="J750" s="1"/>
      <c r="K750" s="1"/>
      <c r="L750" s="1"/>
      <c r="M750" s="1"/>
      <c r="N750" s="1"/>
      <c r="O750" s="1"/>
      <c r="W750" s="2" t="str">
        <f aca="false">IF(AND(C750=Agent!$A$1,D750=Agent!$D$1),ROW(),"")</f>
        <v/>
      </c>
      <c r="X750" s="2" t="str">
        <f aca="false">IF(C750=Agent!$A$1,ROW(),"")</f>
        <v/>
      </c>
      <c r="Z750" s="8" t="str">
        <f aca="true">IF(AND(INDIRECT("F2!I"&amp;MATCH(Sites!$J$1,F2!H$1:H$15,0),1)=E750,Sites!$J$2=A750),ROW(),"")</f>
        <v/>
      </c>
    </row>
    <row r="751" customFormat="false" ht="13.8" hidden="false" customHeight="false" outlineLevel="0" collapsed="false">
      <c r="A751" s="7" t="n">
        <v>43831</v>
      </c>
      <c r="B751" s="2" t="s">
        <v>2006</v>
      </c>
      <c r="C751" s="2" t="s">
        <v>2007</v>
      </c>
      <c r="D751" s="2" t="s">
        <v>2008</v>
      </c>
      <c r="E751" s="2" t="s">
        <v>1801</v>
      </c>
      <c r="F751" s="2" t="n">
        <v>10000</v>
      </c>
      <c r="G751" s="2" t="n">
        <v>0</v>
      </c>
      <c r="H751" s="2" t="n">
        <v>0</v>
      </c>
      <c r="J751" s="1"/>
      <c r="K751" s="1"/>
      <c r="L751" s="1"/>
      <c r="M751" s="1"/>
      <c r="N751" s="1"/>
      <c r="O751" s="1"/>
      <c r="W751" s="2" t="str">
        <f aca="false">IF(AND(C751=Agent!$A$1,D751=Agent!$D$1),ROW(),"")</f>
        <v/>
      </c>
      <c r="X751" s="2" t="str">
        <f aca="false">IF(C751=Agent!$A$1,ROW(),"")</f>
        <v/>
      </c>
      <c r="Z751" s="8" t="str">
        <f aca="true">IF(AND(INDIRECT("F2!I"&amp;MATCH(Sites!$J$1,F2!H$1:H$15,0),1)=E751,Sites!$J$2=A751),ROW(),"")</f>
        <v/>
      </c>
    </row>
    <row r="752" customFormat="false" ht="13.8" hidden="false" customHeight="false" outlineLevel="0" collapsed="false">
      <c r="A752" s="7" t="n">
        <v>43831</v>
      </c>
      <c r="B752" s="2" t="s">
        <v>2009</v>
      </c>
      <c r="C752" s="2" t="s">
        <v>2010</v>
      </c>
      <c r="D752" s="2" t="s">
        <v>2011</v>
      </c>
      <c r="E752" s="2" t="s">
        <v>1801</v>
      </c>
      <c r="F752" s="2" t="n">
        <v>10000</v>
      </c>
      <c r="G752" s="2" t="n">
        <v>20734</v>
      </c>
      <c r="H752" s="2" t="n">
        <v>0</v>
      </c>
      <c r="J752" s="1"/>
      <c r="K752" s="1"/>
      <c r="L752" s="1"/>
      <c r="M752" s="1"/>
      <c r="N752" s="1"/>
      <c r="O752" s="1"/>
      <c r="W752" s="2" t="str">
        <f aca="false">IF(AND(C752=Agent!$A$1,D752=Agent!$D$1),ROW(),"")</f>
        <v/>
      </c>
      <c r="X752" s="2" t="str">
        <f aca="false">IF(C752=Agent!$A$1,ROW(),"")</f>
        <v/>
      </c>
      <c r="Z752" s="8" t="str">
        <f aca="true">IF(AND(INDIRECT("F2!I"&amp;MATCH(Sites!$J$1,F2!H$1:H$15,0),1)=E752,Sites!$J$2=A752),ROW(),"")</f>
        <v/>
      </c>
    </row>
    <row r="753" customFormat="false" ht="13.8" hidden="false" customHeight="false" outlineLevel="0" collapsed="false">
      <c r="A753" s="7" t="n">
        <v>43831</v>
      </c>
      <c r="B753" s="2" t="s">
        <v>2012</v>
      </c>
      <c r="C753" s="2" t="s">
        <v>2013</v>
      </c>
      <c r="D753" s="2" t="s">
        <v>2014</v>
      </c>
      <c r="E753" s="2" t="s">
        <v>1801</v>
      </c>
      <c r="F753" s="2" t="n">
        <v>5000</v>
      </c>
      <c r="G753" s="2" t="n">
        <v>8168</v>
      </c>
      <c r="H753" s="2" t="n">
        <v>0</v>
      </c>
      <c r="J753" s="1"/>
      <c r="K753" s="1"/>
      <c r="L753" s="1"/>
      <c r="M753" s="1"/>
      <c r="N753" s="1"/>
      <c r="O753" s="1"/>
      <c r="W753" s="2" t="str">
        <f aca="false">IF(AND(C753=Agent!$A$1,D753=Agent!$D$1),ROW(),"")</f>
        <v/>
      </c>
      <c r="X753" s="2" t="str">
        <f aca="false">IF(C753=Agent!$A$1,ROW(),"")</f>
        <v/>
      </c>
      <c r="Z753" s="8" t="str">
        <f aca="true">IF(AND(INDIRECT("F2!I"&amp;MATCH(Sites!$J$1,F2!H$1:H$15,0),1)=E753,Sites!$J$2=A753),ROW(),"")</f>
        <v/>
      </c>
    </row>
    <row r="754" customFormat="false" ht="13.8" hidden="false" customHeight="false" outlineLevel="0" collapsed="false">
      <c r="A754" s="7" t="n">
        <v>43831</v>
      </c>
      <c r="B754" s="2" t="s">
        <v>2015</v>
      </c>
      <c r="C754" s="2" t="s">
        <v>2016</v>
      </c>
      <c r="D754" s="2" t="s">
        <v>1010</v>
      </c>
      <c r="E754" s="2" t="s">
        <v>1801</v>
      </c>
      <c r="F754" s="2" t="n">
        <v>5000</v>
      </c>
      <c r="G754" s="2" t="n">
        <v>0</v>
      </c>
      <c r="H754" s="2" t="n">
        <v>0</v>
      </c>
      <c r="J754" s="1"/>
      <c r="K754" s="1"/>
      <c r="L754" s="1"/>
      <c r="M754" s="1"/>
      <c r="N754" s="1"/>
      <c r="O754" s="1"/>
      <c r="W754" s="2" t="str">
        <f aca="false">IF(AND(C754=Agent!$A$1,D754=Agent!$D$1),ROW(),"")</f>
        <v/>
      </c>
      <c r="X754" s="2" t="str">
        <f aca="false">IF(C754=Agent!$A$1,ROW(),"")</f>
        <v/>
      </c>
      <c r="Z754" s="8" t="str">
        <f aca="true">IF(AND(INDIRECT("F2!I"&amp;MATCH(Sites!$J$1,F2!H$1:H$15,0),1)=E754,Sites!$J$2=A754),ROW(),"")</f>
        <v/>
      </c>
    </row>
    <row r="755" customFormat="false" ht="13.8" hidden="false" customHeight="false" outlineLevel="0" collapsed="false">
      <c r="A755" s="7" t="n">
        <v>43831</v>
      </c>
      <c r="B755" s="2" t="s">
        <v>2017</v>
      </c>
      <c r="C755" s="2" t="s">
        <v>2018</v>
      </c>
      <c r="D755" s="2" t="s">
        <v>41</v>
      </c>
      <c r="E755" s="2" t="s">
        <v>1801</v>
      </c>
      <c r="F755" s="2" t="n">
        <v>10000</v>
      </c>
      <c r="G755" s="2" t="n">
        <v>0</v>
      </c>
      <c r="H755" s="2" t="n">
        <v>0</v>
      </c>
      <c r="J755" s="1"/>
      <c r="K755" s="1"/>
      <c r="L755" s="1"/>
      <c r="M755" s="1"/>
      <c r="N755" s="1"/>
      <c r="O755" s="1"/>
      <c r="W755" s="2" t="str">
        <f aca="false">IF(AND(C755=Agent!$A$1,D755=Agent!$D$1),ROW(),"")</f>
        <v/>
      </c>
      <c r="X755" s="2" t="str">
        <f aca="false">IF(C755=Agent!$A$1,ROW(),"")</f>
        <v/>
      </c>
      <c r="Z755" s="8" t="str">
        <f aca="true">IF(AND(INDIRECT("F2!I"&amp;MATCH(Sites!$J$1,F2!H$1:H$15,0),1)=E755,Sites!$J$2=A755),ROW(),"")</f>
        <v/>
      </c>
    </row>
    <row r="756" customFormat="false" ht="13.8" hidden="false" customHeight="false" outlineLevel="0" collapsed="false">
      <c r="A756" s="7" t="n">
        <v>43831</v>
      </c>
      <c r="B756" s="2" t="s">
        <v>2019</v>
      </c>
      <c r="C756" s="2" t="s">
        <v>2020</v>
      </c>
      <c r="D756" s="2" t="s">
        <v>2021</v>
      </c>
      <c r="E756" s="2" t="s">
        <v>1801</v>
      </c>
      <c r="F756" s="2" t="n">
        <v>25000</v>
      </c>
      <c r="G756" s="2" t="n">
        <v>0</v>
      </c>
      <c r="H756" s="2" t="n">
        <v>2000</v>
      </c>
      <c r="J756" s="1"/>
      <c r="K756" s="1"/>
      <c r="L756" s="1"/>
      <c r="M756" s="1"/>
      <c r="N756" s="1"/>
      <c r="O756" s="1"/>
      <c r="W756" s="2" t="str">
        <f aca="false">IF(AND(C756=Agent!$A$1,D756=Agent!$D$1),ROW(),"")</f>
        <v/>
      </c>
      <c r="X756" s="2" t="str">
        <f aca="false">IF(C756=Agent!$A$1,ROW(),"")</f>
        <v/>
      </c>
      <c r="Z756" s="8" t="str">
        <f aca="true">IF(AND(INDIRECT("F2!I"&amp;MATCH(Sites!$J$1,F2!H$1:H$15,0),1)=E756,Sites!$J$2=A756),ROW(),"")</f>
        <v/>
      </c>
    </row>
    <row r="757" customFormat="false" ht="13.8" hidden="false" customHeight="false" outlineLevel="0" collapsed="false">
      <c r="A757" s="7" t="n">
        <v>43831</v>
      </c>
      <c r="B757" s="2" t="s">
        <v>2022</v>
      </c>
      <c r="C757" s="2" t="s">
        <v>2023</v>
      </c>
      <c r="D757" s="2" t="s">
        <v>2024</v>
      </c>
      <c r="E757" s="2" t="s">
        <v>1801</v>
      </c>
      <c r="F757" s="2" t="n">
        <v>20000</v>
      </c>
      <c r="G757" s="2" t="n">
        <v>19324</v>
      </c>
      <c r="H757" s="2" t="n">
        <v>0</v>
      </c>
      <c r="J757" s="1"/>
      <c r="K757" s="1"/>
      <c r="L757" s="1"/>
      <c r="M757" s="1"/>
      <c r="N757" s="1"/>
      <c r="O757" s="1"/>
      <c r="W757" s="2" t="str">
        <f aca="false">IF(AND(C757=Agent!$A$1,D757=Agent!$D$1),ROW(),"")</f>
        <v/>
      </c>
      <c r="X757" s="2" t="str">
        <f aca="false">IF(C757=Agent!$A$1,ROW(),"")</f>
        <v/>
      </c>
      <c r="Z757" s="8" t="str">
        <f aca="true">IF(AND(INDIRECT("F2!I"&amp;MATCH(Sites!$J$1,F2!H$1:H$15,0),1)=E757,Sites!$J$2=A757),ROW(),"")</f>
        <v/>
      </c>
    </row>
    <row r="758" customFormat="false" ht="13.8" hidden="false" customHeight="false" outlineLevel="0" collapsed="false">
      <c r="A758" s="7" t="n">
        <v>43831</v>
      </c>
      <c r="B758" s="2" t="s">
        <v>2025</v>
      </c>
      <c r="C758" s="2" t="s">
        <v>2026</v>
      </c>
      <c r="D758" s="2" t="s">
        <v>41</v>
      </c>
      <c r="E758" s="2" t="s">
        <v>1801</v>
      </c>
      <c r="F758" s="2" t="n">
        <v>0</v>
      </c>
      <c r="G758" s="2" t="n">
        <v>0</v>
      </c>
      <c r="H758" s="2" t="n">
        <v>2000</v>
      </c>
      <c r="J758" s="1"/>
      <c r="K758" s="1"/>
      <c r="L758" s="1"/>
      <c r="M758" s="1"/>
      <c r="N758" s="1"/>
      <c r="O758" s="1"/>
      <c r="W758" s="2" t="str">
        <f aca="false">IF(AND(C758=Agent!$A$1,D758=Agent!$D$1),ROW(),"")</f>
        <v/>
      </c>
      <c r="X758" s="2" t="str">
        <f aca="false">IF(C758=Agent!$A$1,ROW(),"")</f>
        <v/>
      </c>
      <c r="Z758" s="8" t="str">
        <f aca="true">IF(AND(INDIRECT("F2!I"&amp;MATCH(Sites!$J$1,F2!H$1:H$15,0),1)=E758,Sites!$J$2=A758),ROW(),"")</f>
        <v/>
      </c>
    </row>
    <row r="759" customFormat="false" ht="13.8" hidden="false" customHeight="false" outlineLevel="0" collapsed="false">
      <c r="A759" s="7" t="n">
        <v>43831</v>
      </c>
      <c r="B759" s="2" t="s">
        <v>2027</v>
      </c>
      <c r="C759" s="2" t="s">
        <v>2028</v>
      </c>
      <c r="D759" s="2" t="s">
        <v>2029</v>
      </c>
      <c r="E759" s="2" t="s">
        <v>1801</v>
      </c>
      <c r="F759" s="2" t="n">
        <v>0</v>
      </c>
      <c r="G759" s="2" t="n">
        <v>0</v>
      </c>
      <c r="H759" s="2" t="n">
        <v>3000</v>
      </c>
      <c r="J759" s="1"/>
      <c r="K759" s="1"/>
      <c r="L759" s="1"/>
      <c r="M759" s="1"/>
      <c r="N759" s="1"/>
      <c r="O759" s="1"/>
      <c r="W759" s="2" t="str">
        <f aca="false">IF(AND(C759=Agent!$A$1,D759=Agent!$D$1),ROW(),"")</f>
        <v/>
      </c>
      <c r="X759" s="2" t="str">
        <f aca="false">IF(C759=Agent!$A$1,ROW(),"")</f>
        <v/>
      </c>
      <c r="Z759" s="8" t="str">
        <f aca="true">IF(AND(INDIRECT("F2!I"&amp;MATCH(Sites!$J$1,F2!H$1:H$15,0),1)=E759,Sites!$J$2=A759),ROW(),"")</f>
        <v/>
      </c>
    </row>
    <row r="760" customFormat="false" ht="13.8" hidden="false" customHeight="false" outlineLevel="0" collapsed="false">
      <c r="A760" s="7" t="n">
        <v>43831</v>
      </c>
      <c r="B760" s="2" t="s">
        <v>2030</v>
      </c>
      <c r="C760" s="2" t="s">
        <v>2031</v>
      </c>
      <c r="D760" s="2" t="s">
        <v>2032</v>
      </c>
      <c r="E760" s="2" t="s">
        <v>1801</v>
      </c>
      <c r="F760" s="2" t="n">
        <v>5000</v>
      </c>
      <c r="G760" s="2" t="n">
        <v>0</v>
      </c>
      <c r="H760" s="2" t="n">
        <v>0</v>
      </c>
      <c r="J760" s="1"/>
      <c r="K760" s="1"/>
      <c r="L760" s="1"/>
      <c r="M760" s="1"/>
      <c r="N760" s="1"/>
      <c r="O760" s="1"/>
      <c r="W760" s="2" t="str">
        <f aca="false">IF(AND(C760=Agent!$A$1,D760=Agent!$D$1),ROW(),"")</f>
        <v/>
      </c>
      <c r="X760" s="2" t="str">
        <f aca="false">IF(C760=Agent!$A$1,ROW(),"")</f>
        <v/>
      </c>
      <c r="Z760" s="8" t="str">
        <f aca="true">IF(AND(INDIRECT("F2!I"&amp;MATCH(Sites!$J$1,F2!H$1:H$15,0),1)=E760,Sites!$J$2=A760),ROW(),"")</f>
        <v/>
      </c>
    </row>
    <row r="761" customFormat="false" ht="13.8" hidden="false" customHeight="false" outlineLevel="0" collapsed="false">
      <c r="A761" s="7" t="n">
        <v>43831</v>
      </c>
      <c r="B761" s="2" t="s">
        <v>2033</v>
      </c>
      <c r="C761" s="2" t="s">
        <v>2034</v>
      </c>
      <c r="D761" s="2" t="s">
        <v>2035</v>
      </c>
      <c r="E761" s="2" t="s">
        <v>1801</v>
      </c>
      <c r="F761" s="2" t="n">
        <v>5000</v>
      </c>
      <c r="G761" s="2" t="n">
        <v>19067</v>
      </c>
      <c r="H761" s="2" t="n">
        <v>0</v>
      </c>
      <c r="J761" s="1"/>
      <c r="K761" s="1"/>
      <c r="L761" s="1"/>
      <c r="M761" s="1"/>
      <c r="N761" s="1"/>
      <c r="O761" s="1"/>
      <c r="W761" s="2" t="str">
        <f aca="false">IF(AND(C761=Agent!$A$1,D761=Agent!$D$1),ROW(),"")</f>
        <v/>
      </c>
      <c r="X761" s="2" t="str">
        <f aca="false">IF(C761=Agent!$A$1,ROW(),"")</f>
        <v/>
      </c>
      <c r="Z761" s="8" t="str">
        <f aca="true">IF(AND(INDIRECT("F2!I"&amp;MATCH(Sites!$J$1,F2!H$1:H$15,0),1)=E761,Sites!$J$2=A761),ROW(),"")</f>
        <v/>
      </c>
    </row>
    <row r="762" customFormat="false" ht="13.8" hidden="false" customHeight="false" outlineLevel="0" collapsed="false">
      <c r="A762" s="7" t="n">
        <v>43831</v>
      </c>
      <c r="B762" s="2" t="s">
        <v>2036</v>
      </c>
      <c r="C762" s="2" t="s">
        <v>2037</v>
      </c>
      <c r="D762" s="2" t="s">
        <v>732</v>
      </c>
      <c r="E762" s="2" t="s">
        <v>1801</v>
      </c>
      <c r="F762" s="2" t="n">
        <v>10000</v>
      </c>
      <c r="G762" s="2" t="n">
        <v>10600</v>
      </c>
      <c r="H762" s="2" t="n">
        <v>0</v>
      </c>
      <c r="J762" s="1"/>
      <c r="K762" s="1"/>
      <c r="L762" s="1"/>
      <c r="M762" s="1"/>
      <c r="N762" s="1"/>
      <c r="O762" s="1"/>
      <c r="W762" s="2" t="str">
        <f aca="false">IF(AND(C762=Agent!$A$1,D762=Agent!$D$1),ROW(),"")</f>
        <v/>
      </c>
      <c r="X762" s="2" t="str">
        <f aca="false">IF(C762=Agent!$A$1,ROW(),"")</f>
        <v/>
      </c>
      <c r="Z762" s="8" t="str">
        <f aca="true">IF(AND(INDIRECT("F2!I"&amp;MATCH(Sites!$J$1,F2!H$1:H$15,0),1)=E762,Sites!$J$2=A762),ROW(),"")</f>
        <v/>
      </c>
    </row>
    <row r="763" customFormat="false" ht="13.8" hidden="false" customHeight="false" outlineLevel="0" collapsed="false">
      <c r="A763" s="7" t="n">
        <v>43831</v>
      </c>
      <c r="B763" s="2" t="s">
        <v>2038</v>
      </c>
      <c r="C763" s="2" t="s">
        <v>2039</v>
      </c>
      <c r="D763" s="2" t="s">
        <v>2040</v>
      </c>
      <c r="E763" s="2" t="s">
        <v>1801</v>
      </c>
      <c r="F763" s="2" t="n">
        <v>10000</v>
      </c>
      <c r="G763" s="2" t="n">
        <v>0</v>
      </c>
      <c r="H763" s="2" t="n">
        <v>0</v>
      </c>
      <c r="J763" s="1"/>
      <c r="K763" s="1"/>
      <c r="L763" s="1"/>
      <c r="M763" s="1"/>
      <c r="N763" s="1"/>
      <c r="O763" s="1"/>
      <c r="W763" s="2" t="str">
        <f aca="false">IF(AND(C763=Agent!$A$1,D763=Agent!$D$1),ROW(),"")</f>
        <v/>
      </c>
      <c r="X763" s="2" t="str">
        <f aca="false">IF(C763=Agent!$A$1,ROW(),"")</f>
        <v/>
      </c>
      <c r="Z763" s="8" t="str">
        <f aca="true">IF(AND(INDIRECT("F2!I"&amp;MATCH(Sites!$J$1,F2!H$1:H$15,0),1)=E763,Sites!$J$2=A763),ROW(),"")</f>
        <v/>
      </c>
    </row>
    <row r="764" customFormat="false" ht="13.8" hidden="false" customHeight="false" outlineLevel="0" collapsed="false">
      <c r="A764" s="7" t="n">
        <v>43831</v>
      </c>
      <c r="B764" s="2" t="s">
        <v>2041</v>
      </c>
      <c r="C764" s="2" t="s">
        <v>2042</v>
      </c>
      <c r="D764" s="2" t="s">
        <v>2043</v>
      </c>
      <c r="E764" s="2" t="s">
        <v>1801</v>
      </c>
      <c r="F764" s="2" t="n">
        <v>10000</v>
      </c>
      <c r="G764" s="2" t="n">
        <v>16400</v>
      </c>
      <c r="H764" s="2" t="n">
        <v>0</v>
      </c>
      <c r="J764" s="1"/>
      <c r="K764" s="1"/>
      <c r="L764" s="1"/>
      <c r="M764" s="1"/>
      <c r="N764" s="1"/>
      <c r="O764" s="1"/>
      <c r="W764" s="2" t="str">
        <f aca="false">IF(AND(C764=Agent!$A$1,D764=Agent!$D$1),ROW(),"")</f>
        <v/>
      </c>
      <c r="X764" s="2" t="str">
        <f aca="false">IF(C764=Agent!$A$1,ROW(),"")</f>
        <v/>
      </c>
      <c r="Z764" s="8" t="str">
        <f aca="true">IF(AND(INDIRECT("F2!I"&amp;MATCH(Sites!$J$1,F2!H$1:H$15,0),1)=E764,Sites!$J$2=A764),ROW(),"")</f>
        <v/>
      </c>
    </row>
    <row r="765" customFormat="false" ht="13.8" hidden="false" customHeight="false" outlineLevel="0" collapsed="false">
      <c r="A765" s="7" t="n">
        <v>43831</v>
      </c>
      <c r="B765" s="2" t="s">
        <v>2044</v>
      </c>
      <c r="C765" s="2" t="s">
        <v>2045</v>
      </c>
      <c r="D765" s="2" t="s">
        <v>2046</v>
      </c>
      <c r="E765" s="2" t="s">
        <v>1801</v>
      </c>
      <c r="F765" s="2" t="n">
        <v>5000</v>
      </c>
      <c r="G765" s="2" t="n">
        <v>0</v>
      </c>
      <c r="H765" s="2" t="n">
        <v>0</v>
      </c>
      <c r="J765" s="1"/>
      <c r="K765" s="1"/>
      <c r="L765" s="1"/>
      <c r="M765" s="1"/>
      <c r="N765" s="1"/>
      <c r="O765" s="1"/>
      <c r="W765" s="2" t="str">
        <f aca="false">IF(AND(C765=Agent!$A$1,D765=Agent!$D$1),ROW(),"")</f>
        <v/>
      </c>
      <c r="X765" s="2" t="str">
        <f aca="false">IF(C765=Agent!$A$1,ROW(),"")</f>
        <v/>
      </c>
      <c r="Z765" s="8" t="str">
        <f aca="true">IF(AND(INDIRECT("F2!I"&amp;MATCH(Sites!$J$1,F2!H$1:H$15,0),1)=E765,Sites!$J$2=A765),ROW(),"")</f>
        <v/>
      </c>
    </row>
    <row r="766" customFormat="false" ht="13.8" hidden="false" customHeight="false" outlineLevel="0" collapsed="false">
      <c r="A766" s="7" t="n">
        <v>43831</v>
      </c>
      <c r="B766" s="2" t="s">
        <v>2047</v>
      </c>
      <c r="C766" s="2" t="s">
        <v>2048</v>
      </c>
      <c r="D766" s="2" t="s">
        <v>157</v>
      </c>
      <c r="E766" s="2" t="s">
        <v>1801</v>
      </c>
      <c r="F766" s="2" t="n">
        <v>5000</v>
      </c>
      <c r="G766" s="2" t="n">
        <v>9371</v>
      </c>
      <c r="H766" s="2" t="n">
        <v>0</v>
      </c>
      <c r="J766" s="1"/>
      <c r="K766" s="1"/>
      <c r="L766" s="1"/>
      <c r="M766" s="1"/>
      <c r="N766" s="1"/>
      <c r="O766" s="1"/>
      <c r="W766" s="2" t="str">
        <f aca="false">IF(AND(C766=Agent!$A$1,D766=Agent!$D$1),ROW(),"")</f>
        <v/>
      </c>
      <c r="X766" s="2" t="str">
        <f aca="false">IF(C766=Agent!$A$1,ROW(),"")</f>
        <v/>
      </c>
      <c r="Z766" s="8" t="str">
        <f aca="true">IF(AND(INDIRECT("F2!I"&amp;MATCH(Sites!$J$1,F2!H$1:H$15,0),1)=E766,Sites!$J$2=A766),ROW(),"")</f>
        <v/>
      </c>
    </row>
    <row r="767" customFormat="false" ht="13.8" hidden="false" customHeight="false" outlineLevel="0" collapsed="false">
      <c r="A767" s="7" t="n">
        <v>43831</v>
      </c>
      <c r="B767" s="2" t="s">
        <v>2049</v>
      </c>
      <c r="C767" s="2" t="s">
        <v>2050</v>
      </c>
      <c r="D767" s="2" t="s">
        <v>2051</v>
      </c>
      <c r="E767" s="2" t="s">
        <v>1801</v>
      </c>
      <c r="F767" s="2" t="n">
        <v>10000</v>
      </c>
      <c r="G767" s="2" t="n">
        <v>26500</v>
      </c>
      <c r="H767" s="2" t="n">
        <v>0</v>
      </c>
      <c r="J767" s="1"/>
      <c r="K767" s="1"/>
      <c r="L767" s="1"/>
      <c r="M767" s="1"/>
      <c r="N767" s="1"/>
      <c r="O767" s="1"/>
      <c r="W767" s="2" t="str">
        <f aca="false">IF(AND(C767=Agent!$A$1,D767=Agent!$D$1),ROW(),"")</f>
        <v/>
      </c>
      <c r="X767" s="2" t="str">
        <f aca="false">IF(C767=Agent!$A$1,ROW(),"")</f>
        <v/>
      </c>
      <c r="Z767" s="8" t="str">
        <f aca="true">IF(AND(INDIRECT("F2!I"&amp;MATCH(Sites!$J$1,F2!H$1:H$15,0),1)=E767,Sites!$J$2=A767),ROW(),"")</f>
        <v/>
      </c>
    </row>
    <row r="768" customFormat="false" ht="13.8" hidden="false" customHeight="false" outlineLevel="0" collapsed="false">
      <c r="A768" s="7" t="n">
        <v>43831</v>
      </c>
      <c r="B768" s="2" t="s">
        <v>2052</v>
      </c>
      <c r="C768" s="2" t="s">
        <v>2053</v>
      </c>
      <c r="D768" s="2" t="s">
        <v>1033</v>
      </c>
      <c r="E768" s="2" t="s">
        <v>1801</v>
      </c>
      <c r="F768" s="2" t="n">
        <v>15000</v>
      </c>
      <c r="G768" s="2" t="n">
        <v>26500</v>
      </c>
      <c r="H768" s="2" t="n">
        <v>10900</v>
      </c>
      <c r="J768" s="1"/>
      <c r="K768" s="1"/>
      <c r="L768" s="1"/>
      <c r="M768" s="1"/>
      <c r="N768" s="1"/>
      <c r="O768" s="1"/>
      <c r="W768" s="2" t="str">
        <f aca="false">IF(AND(C768=Agent!$A$1,D768=Agent!$D$1),ROW(),"")</f>
        <v/>
      </c>
      <c r="X768" s="2" t="str">
        <f aca="false">IF(C768=Agent!$A$1,ROW(),"")</f>
        <v/>
      </c>
      <c r="Z768" s="8" t="str">
        <f aca="true">IF(AND(INDIRECT("F2!I"&amp;MATCH(Sites!$J$1,F2!H$1:H$15,0),1)=E768,Sites!$J$2=A768),ROW(),"")</f>
        <v/>
      </c>
    </row>
    <row r="769" customFormat="false" ht="13.8" hidden="false" customHeight="false" outlineLevel="0" collapsed="false">
      <c r="A769" s="7" t="n">
        <v>43831</v>
      </c>
      <c r="B769" s="2" t="s">
        <v>2054</v>
      </c>
      <c r="C769" s="2" t="s">
        <v>2055</v>
      </c>
      <c r="D769" s="2" t="s">
        <v>402</v>
      </c>
      <c r="E769" s="2" t="s">
        <v>1801</v>
      </c>
      <c r="F769" s="2" t="n">
        <v>0</v>
      </c>
      <c r="G769" s="2" t="n">
        <v>12000</v>
      </c>
      <c r="H769" s="2" t="n">
        <v>0</v>
      </c>
      <c r="J769" s="1"/>
      <c r="K769" s="1"/>
      <c r="L769" s="1"/>
      <c r="M769" s="1"/>
      <c r="N769" s="1"/>
      <c r="O769" s="1"/>
      <c r="W769" s="2" t="str">
        <f aca="false">IF(AND(C769=Agent!$A$1,D769=Agent!$D$1),ROW(),"")</f>
        <v/>
      </c>
      <c r="X769" s="2" t="str">
        <f aca="false">IF(C769=Agent!$A$1,ROW(),"")</f>
        <v/>
      </c>
      <c r="Z769" s="8" t="str">
        <f aca="true">IF(AND(INDIRECT("F2!I"&amp;MATCH(Sites!$J$1,F2!H$1:H$15,0),1)=E769,Sites!$J$2=A769),ROW(),"")</f>
        <v/>
      </c>
    </row>
    <row r="770" customFormat="false" ht="13.8" hidden="false" customHeight="false" outlineLevel="0" collapsed="false">
      <c r="A770" s="7" t="n">
        <v>43831</v>
      </c>
      <c r="B770" s="2" t="s">
        <v>2056</v>
      </c>
      <c r="C770" s="2" t="s">
        <v>2057</v>
      </c>
      <c r="D770" s="2" t="s">
        <v>2058</v>
      </c>
      <c r="E770" s="2" t="s">
        <v>1801</v>
      </c>
      <c r="F770" s="2" t="n">
        <v>10000</v>
      </c>
      <c r="G770" s="2" t="n">
        <v>10600</v>
      </c>
      <c r="H770" s="2" t="n">
        <v>0</v>
      </c>
      <c r="J770" s="1"/>
      <c r="K770" s="1"/>
      <c r="L770" s="1"/>
      <c r="M770" s="1"/>
      <c r="N770" s="1"/>
      <c r="O770" s="1"/>
      <c r="W770" s="2" t="str">
        <f aca="false">IF(AND(C770=Agent!$A$1,D770=Agent!$D$1),ROW(),"")</f>
        <v/>
      </c>
      <c r="X770" s="2" t="str">
        <f aca="false">IF(C770=Agent!$A$1,ROW(),"")</f>
        <v/>
      </c>
      <c r="Z770" s="8" t="str">
        <f aca="true">IF(AND(INDIRECT("F2!I"&amp;MATCH(Sites!$J$1,F2!H$1:H$15,0),1)=E770,Sites!$J$2=A770),ROW(),"")</f>
        <v/>
      </c>
    </row>
    <row r="771" customFormat="false" ht="13.8" hidden="false" customHeight="false" outlineLevel="0" collapsed="false">
      <c r="A771" s="7" t="n">
        <v>43831</v>
      </c>
      <c r="B771" s="2" t="s">
        <v>2059</v>
      </c>
      <c r="C771" s="2" t="s">
        <v>2060</v>
      </c>
      <c r="D771" s="2" t="s">
        <v>21</v>
      </c>
      <c r="E771" s="2" t="s">
        <v>1801</v>
      </c>
      <c r="F771" s="2" t="n">
        <v>5000</v>
      </c>
      <c r="G771" s="2" t="n">
        <v>0</v>
      </c>
      <c r="H771" s="2" t="n">
        <v>0</v>
      </c>
      <c r="J771" s="1"/>
      <c r="K771" s="1"/>
      <c r="L771" s="1"/>
      <c r="M771" s="1"/>
      <c r="N771" s="1"/>
      <c r="O771" s="1"/>
      <c r="W771" s="2" t="str">
        <f aca="false">IF(AND(C771=Agent!$A$1,D771=Agent!$D$1),ROW(),"")</f>
        <v/>
      </c>
      <c r="X771" s="2" t="str">
        <f aca="false">IF(C771=Agent!$A$1,ROW(),"")</f>
        <v/>
      </c>
      <c r="Z771" s="8" t="str">
        <f aca="true">IF(AND(INDIRECT("F2!I"&amp;MATCH(Sites!$J$1,F2!H$1:H$15,0),1)=E771,Sites!$J$2=A771),ROW(),"")</f>
        <v/>
      </c>
    </row>
    <row r="772" customFormat="false" ht="13.8" hidden="false" customHeight="false" outlineLevel="0" collapsed="false">
      <c r="A772" s="7" t="n">
        <v>43831</v>
      </c>
      <c r="B772" s="2" t="s">
        <v>2061</v>
      </c>
      <c r="C772" s="2" t="s">
        <v>2062</v>
      </c>
      <c r="D772" s="2" t="s">
        <v>2063</v>
      </c>
      <c r="E772" s="2" t="s">
        <v>1801</v>
      </c>
      <c r="F772" s="2" t="n">
        <v>0</v>
      </c>
      <c r="G772" s="2" t="n">
        <v>2313</v>
      </c>
      <c r="H772" s="2" t="n">
        <v>0</v>
      </c>
      <c r="J772" s="1"/>
      <c r="K772" s="1"/>
      <c r="L772" s="1"/>
      <c r="M772" s="1"/>
      <c r="N772" s="1"/>
      <c r="O772" s="1"/>
      <c r="W772" s="2" t="str">
        <f aca="false">IF(AND(C772=Agent!$A$1,D772=Agent!$D$1),ROW(),"")</f>
        <v/>
      </c>
      <c r="X772" s="2" t="str">
        <f aca="false">IF(C772=Agent!$A$1,ROW(),"")</f>
        <v/>
      </c>
      <c r="Z772" s="8" t="str">
        <f aca="true">IF(AND(INDIRECT("F2!I"&amp;MATCH(Sites!$J$1,F2!H$1:H$15,0),1)=E772,Sites!$J$2=A772),ROW(),"")</f>
        <v/>
      </c>
    </row>
    <row r="773" customFormat="false" ht="13.8" hidden="false" customHeight="false" outlineLevel="0" collapsed="false">
      <c r="A773" s="7" t="n">
        <v>43831</v>
      </c>
      <c r="B773" s="2" t="s">
        <v>2064</v>
      </c>
      <c r="C773" s="2" t="s">
        <v>2065</v>
      </c>
      <c r="D773" s="2" t="s">
        <v>2066</v>
      </c>
      <c r="E773" s="2" t="s">
        <v>1801</v>
      </c>
      <c r="F773" s="2" t="n">
        <v>10000</v>
      </c>
      <c r="G773" s="2" t="n">
        <v>0</v>
      </c>
      <c r="H773" s="2" t="n">
        <v>0</v>
      </c>
      <c r="J773" s="1"/>
      <c r="K773" s="1"/>
      <c r="L773" s="1"/>
      <c r="M773" s="1"/>
      <c r="N773" s="1"/>
      <c r="O773" s="1"/>
      <c r="W773" s="2" t="str">
        <f aca="false">IF(AND(C773=Agent!$A$1,D773=Agent!$D$1),ROW(),"")</f>
        <v/>
      </c>
      <c r="X773" s="2" t="str">
        <f aca="false">IF(C773=Agent!$A$1,ROW(),"")</f>
        <v/>
      </c>
      <c r="Z773" s="8" t="str">
        <f aca="true">IF(AND(INDIRECT("F2!I"&amp;MATCH(Sites!$J$1,F2!H$1:H$15,0),1)=E773,Sites!$J$2=A773),ROW(),"")</f>
        <v/>
      </c>
    </row>
    <row r="774" customFormat="false" ht="13.8" hidden="false" customHeight="false" outlineLevel="0" collapsed="false">
      <c r="A774" s="7" t="n">
        <v>43831</v>
      </c>
      <c r="B774" s="2" t="s">
        <v>2067</v>
      </c>
      <c r="C774" s="2" t="s">
        <v>2068</v>
      </c>
      <c r="D774" s="2" t="s">
        <v>2069</v>
      </c>
      <c r="E774" s="2" t="s">
        <v>1801</v>
      </c>
      <c r="F774" s="2" t="n">
        <v>0</v>
      </c>
      <c r="G774" s="2" t="n">
        <v>0</v>
      </c>
      <c r="H774" s="2" t="n">
        <v>3000</v>
      </c>
      <c r="J774" s="1"/>
      <c r="K774" s="1"/>
      <c r="L774" s="1"/>
      <c r="M774" s="1"/>
      <c r="N774" s="1"/>
      <c r="O774" s="1"/>
      <c r="W774" s="2" t="str">
        <f aca="false">IF(AND(C774=Agent!$A$1,D774=Agent!$D$1),ROW(),"")</f>
        <v/>
      </c>
      <c r="X774" s="2" t="str">
        <f aca="false">IF(C774=Agent!$A$1,ROW(),"")</f>
        <v/>
      </c>
      <c r="Z774" s="8" t="str">
        <f aca="true">IF(AND(INDIRECT("F2!I"&amp;MATCH(Sites!$J$1,F2!H$1:H$15,0),1)=E774,Sites!$J$2=A774),ROW(),"")</f>
        <v/>
      </c>
    </row>
    <row r="775" customFormat="false" ht="13.8" hidden="false" customHeight="false" outlineLevel="0" collapsed="false">
      <c r="A775" s="7" t="n">
        <v>43831</v>
      </c>
      <c r="B775" s="2" t="s">
        <v>2070</v>
      </c>
      <c r="C775" s="2" t="s">
        <v>2071</v>
      </c>
      <c r="D775" s="2" t="s">
        <v>719</v>
      </c>
      <c r="E775" s="2" t="s">
        <v>1801</v>
      </c>
      <c r="F775" s="2" t="n">
        <v>0</v>
      </c>
      <c r="G775" s="2" t="n">
        <v>0</v>
      </c>
      <c r="H775" s="2" t="n">
        <v>2000</v>
      </c>
      <c r="J775" s="1"/>
      <c r="K775" s="1"/>
      <c r="L775" s="1"/>
      <c r="M775" s="1"/>
      <c r="N775" s="1"/>
      <c r="O775" s="1"/>
      <c r="W775" s="2" t="str">
        <f aca="false">IF(AND(C775=Agent!$A$1,D775=Agent!$D$1),ROW(),"")</f>
        <v/>
      </c>
      <c r="X775" s="2" t="str">
        <f aca="false">IF(C775=Agent!$A$1,ROW(),"")</f>
        <v/>
      </c>
      <c r="Z775" s="8" t="str">
        <f aca="true">IF(AND(INDIRECT("F2!I"&amp;MATCH(Sites!$J$1,F2!H$1:H$15,0),1)=E775,Sites!$J$2=A775),ROW(),"")</f>
        <v/>
      </c>
    </row>
    <row r="776" customFormat="false" ht="13.8" hidden="false" customHeight="false" outlineLevel="0" collapsed="false">
      <c r="A776" s="7" t="n">
        <v>43831</v>
      </c>
      <c r="B776" s="2" t="s">
        <v>2072</v>
      </c>
      <c r="C776" s="2" t="s">
        <v>2073</v>
      </c>
      <c r="D776" s="2" t="s">
        <v>2074</v>
      </c>
      <c r="E776" s="2" t="s">
        <v>1801</v>
      </c>
      <c r="F776" s="2" t="n">
        <v>0</v>
      </c>
      <c r="G776" s="2" t="n">
        <v>0</v>
      </c>
      <c r="H776" s="2" t="n">
        <v>3000</v>
      </c>
      <c r="J776" s="1"/>
      <c r="K776" s="1"/>
      <c r="L776" s="1"/>
      <c r="M776" s="1"/>
      <c r="N776" s="1"/>
      <c r="O776" s="1"/>
      <c r="W776" s="2" t="str">
        <f aca="false">IF(AND(C776=Agent!$A$1,D776=Agent!$D$1),ROW(),"")</f>
        <v/>
      </c>
      <c r="X776" s="2" t="str">
        <f aca="false">IF(C776=Agent!$A$1,ROW(),"")</f>
        <v/>
      </c>
      <c r="Z776" s="8" t="str">
        <f aca="true">IF(AND(INDIRECT("F2!I"&amp;MATCH(Sites!$J$1,F2!H$1:H$15,0),1)=E776,Sites!$J$2=A776),ROW(),"")</f>
        <v/>
      </c>
    </row>
    <row r="777" customFormat="false" ht="13.8" hidden="false" customHeight="false" outlineLevel="0" collapsed="false">
      <c r="A777" s="7" t="n">
        <v>43831</v>
      </c>
      <c r="B777" s="2" t="s">
        <v>2075</v>
      </c>
      <c r="C777" s="2" t="s">
        <v>2076</v>
      </c>
      <c r="D777" s="2" t="s">
        <v>460</v>
      </c>
      <c r="E777" s="2" t="s">
        <v>1801</v>
      </c>
      <c r="F777" s="2" t="n">
        <v>50000</v>
      </c>
      <c r="G777" s="2" t="n">
        <v>24273</v>
      </c>
      <c r="H777" s="2" t="n">
        <v>0</v>
      </c>
      <c r="J777" s="1"/>
      <c r="K777" s="1"/>
      <c r="L777" s="1"/>
      <c r="M777" s="1"/>
      <c r="N777" s="1"/>
      <c r="O777" s="1"/>
      <c r="W777" s="2" t="str">
        <f aca="false">IF(AND(C777=Agent!$A$1,D777=Agent!$D$1),ROW(),"")</f>
        <v/>
      </c>
      <c r="X777" s="2" t="str">
        <f aca="false">IF(C777=Agent!$A$1,ROW(),"")</f>
        <v/>
      </c>
      <c r="Z777" s="8" t="str">
        <f aca="true">IF(AND(INDIRECT("F2!I"&amp;MATCH(Sites!$J$1,F2!H$1:H$15,0),1)=E777,Sites!$J$2=A777),ROW(),"")</f>
        <v/>
      </c>
    </row>
    <row r="778" customFormat="false" ht="13.8" hidden="false" customHeight="false" outlineLevel="0" collapsed="false">
      <c r="A778" s="7" t="n">
        <v>43831</v>
      </c>
      <c r="B778" s="2" t="s">
        <v>2077</v>
      </c>
      <c r="C778" s="2" t="s">
        <v>2078</v>
      </c>
      <c r="D778" s="2" t="s">
        <v>2079</v>
      </c>
      <c r="E778" s="2" t="s">
        <v>1801</v>
      </c>
      <c r="F778" s="2" t="n">
        <v>20000</v>
      </c>
      <c r="G778" s="2" t="n">
        <v>0</v>
      </c>
      <c r="H778" s="2" t="n">
        <v>0</v>
      </c>
      <c r="J778" s="1"/>
      <c r="K778" s="1"/>
      <c r="L778" s="1"/>
      <c r="M778" s="1"/>
      <c r="N778" s="1"/>
      <c r="O778" s="1"/>
      <c r="W778" s="2" t="str">
        <f aca="false">IF(AND(C778=Agent!$A$1,D778=Agent!$D$1),ROW(),"")</f>
        <v/>
      </c>
      <c r="X778" s="2" t="str">
        <f aca="false">IF(C778=Agent!$A$1,ROW(),"")</f>
        <v/>
      </c>
      <c r="Z778" s="8" t="str">
        <f aca="true">IF(AND(INDIRECT("F2!I"&amp;MATCH(Sites!$J$1,F2!H$1:H$15,0),1)=E778,Sites!$J$2=A778),ROW(),"")</f>
        <v/>
      </c>
    </row>
    <row r="779" customFormat="false" ht="13.8" hidden="false" customHeight="false" outlineLevel="0" collapsed="false">
      <c r="A779" s="7" t="n">
        <v>43831</v>
      </c>
      <c r="B779" s="2" t="s">
        <v>2080</v>
      </c>
      <c r="C779" s="2" t="s">
        <v>2081</v>
      </c>
      <c r="D779" s="2" t="s">
        <v>2082</v>
      </c>
      <c r="E779" s="2" t="s">
        <v>1801</v>
      </c>
      <c r="F779" s="2" t="n">
        <v>0</v>
      </c>
      <c r="G779" s="2" t="n">
        <v>0</v>
      </c>
      <c r="H779" s="2" t="n">
        <v>2000</v>
      </c>
      <c r="J779" s="1"/>
      <c r="K779" s="1"/>
      <c r="L779" s="1"/>
      <c r="M779" s="1"/>
      <c r="N779" s="1"/>
      <c r="O779" s="1"/>
      <c r="W779" s="2" t="str">
        <f aca="false">IF(AND(C779=Agent!$A$1,D779=Agent!$D$1),ROW(),"")</f>
        <v/>
      </c>
      <c r="X779" s="2" t="str">
        <f aca="false">IF(C779=Agent!$A$1,ROW(),"")</f>
        <v/>
      </c>
      <c r="Z779" s="8" t="str">
        <f aca="true">IF(AND(INDIRECT("F2!I"&amp;MATCH(Sites!$J$1,F2!H$1:H$15,0),1)=E779,Sites!$J$2=A779),ROW(),"")</f>
        <v/>
      </c>
    </row>
    <row r="780" customFormat="false" ht="13.8" hidden="false" customHeight="false" outlineLevel="0" collapsed="false">
      <c r="A780" s="7" t="n">
        <v>43831</v>
      </c>
      <c r="B780" s="2" t="s">
        <v>2083</v>
      </c>
      <c r="C780" s="2" t="s">
        <v>2084</v>
      </c>
      <c r="D780" s="2" t="s">
        <v>719</v>
      </c>
      <c r="E780" s="2" t="s">
        <v>1801</v>
      </c>
      <c r="F780" s="2" t="n">
        <v>0</v>
      </c>
      <c r="G780" s="2" t="n">
        <v>0</v>
      </c>
      <c r="H780" s="2" t="n">
        <v>2000</v>
      </c>
      <c r="J780" s="1"/>
      <c r="K780" s="1"/>
      <c r="L780" s="1"/>
      <c r="M780" s="1"/>
      <c r="N780" s="1"/>
      <c r="O780" s="1"/>
      <c r="W780" s="2" t="str">
        <f aca="false">IF(AND(C780=Agent!$A$1,D780=Agent!$D$1),ROW(),"")</f>
        <v/>
      </c>
      <c r="X780" s="2" t="str">
        <f aca="false">IF(C780=Agent!$A$1,ROW(),"")</f>
        <v/>
      </c>
      <c r="Z780" s="8" t="str">
        <f aca="true">IF(AND(INDIRECT("F2!I"&amp;MATCH(Sites!$J$1,F2!H$1:H$15,0),1)=E780,Sites!$J$2=A780),ROW(),"")</f>
        <v/>
      </c>
    </row>
    <row r="781" customFormat="false" ht="13.8" hidden="false" customHeight="false" outlineLevel="0" collapsed="false">
      <c r="A781" s="7" t="n">
        <v>43831</v>
      </c>
      <c r="B781" s="2" t="s">
        <v>2085</v>
      </c>
      <c r="C781" s="2" t="s">
        <v>2086</v>
      </c>
      <c r="D781" s="2" t="s">
        <v>21</v>
      </c>
      <c r="E781" s="2" t="s">
        <v>1801</v>
      </c>
      <c r="F781" s="2" t="n">
        <v>3000</v>
      </c>
      <c r="G781" s="2" t="n">
        <v>0</v>
      </c>
      <c r="H781" s="2" t="n">
        <v>0</v>
      </c>
      <c r="J781" s="1"/>
      <c r="K781" s="1"/>
      <c r="L781" s="1"/>
      <c r="M781" s="1"/>
      <c r="N781" s="1"/>
      <c r="O781" s="1"/>
      <c r="W781" s="2" t="str">
        <f aca="false">IF(AND(C781=Agent!$A$1,D781=Agent!$D$1),ROW(),"")</f>
        <v/>
      </c>
      <c r="X781" s="2" t="str">
        <f aca="false">IF(C781=Agent!$A$1,ROW(),"")</f>
        <v/>
      </c>
      <c r="Z781" s="8" t="str">
        <f aca="true">IF(AND(INDIRECT("F2!I"&amp;MATCH(Sites!$J$1,F2!H$1:H$15,0),1)=E781,Sites!$J$2=A781),ROW(),"")</f>
        <v/>
      </c>
    </row>
    <row r="782" customFormat="false" ht="13.8" hidden="false" customHeight="false" outlineLevel="0" collapsed="false">
      <c r="A782" s="7" t="n">
        <v>43831</v>
      </c>
      <c r="B782" s="2" t="s">
        <v>2087</v>
      </c>
      <c r="C782" s="2" t="s">
        <v>2088</v>
      </c>
      <c r="D782" s="2" t="s">
        <v>698</v>
      </c>
      <c r="E782" s="2" t="s">
        <v>1801</v>
      </c>
      <c r="F782" s="2" t="n">
        <v>0</v>
      </c>
      <c r="G782" s="2" t="n">
        <v>0</v>
      </c>
      <c r="H782" s="2" t="n">
        <v>3000</v>
      </c>
      <c r="J782" s="1"/>
      <c r="K782" s="1"/>
      <c r="L782" s="1"/>
      <c r="M782" s="1"/>
      <c r="N782" s="1"/>
      <c r="O782" s="1"/>
      <c r="W782" s="2" t="str">
        <f aca="false">IF(AND(C782=Agent!$A$1,D782=Agent!$D$1),ROW(),"")</f>
        <v/>
      </c>
      <c r="X782" s="2" t="str">
        <f aca="false">IF(C782=Agent!$A$1,ROW(),"")</f>
        <v/>
      </c>
      <c r="Z782" s="8" t="str">
        <f aca="true">IF(AND(INDIRECT("F2!I"&amp;MATCH(Sites!$J$1,F2!H$1:H$15,0),1)=E782,Sites!$J$2=A782),ROW(),"")</f>
        <v/>
      </c>
    </row>
    <row r="783" customFormat="false" ht="13.8" hidden="false" customHeight="false" outlineLevel="0" collapsed="false">
      <c r="A783" s="7" t="n">
        <v>43831</v>
      </c>
      <c r="B783" s="2" t="s">
        <v>2089</v>
      </c>
      <c r="C783" s="2" t="s">
        <v>2090</v>
      </c>
      <c r="D783" s="2" t="s">
        <v>59</v>
      </c>
      <c r="E783" s="2" t="s">
        <v>1801</v>
      </c>
      <c r="F783" s="2" t="n">
        <v>0</v>
      </c>
      <c r="G783" s="2" t="n">
        <v>0</v>
      </c>
      <c r="H783" s="2" t="n">
        <v>3000</v>
      </c>
      <c r="J783" s="1"/>
      <c r="K783" s="1"/>
      <c r="L783" s="1"/>
      <c r="M783" s="1"/>
      <c r="N783" s="1"/>
      <c r="O783" s="1"/>
      <c r="W783" s="2" t="str">
        <f aca="false">IF(AND(C783=Agent!$A$1,D783=Agent!$D$1),ROW(),"")</f>
        <v/>
      </c>
      <c r="X783" s="2" t="str">
        <f aca="false">IF(C783=Agent!$A$1,ROW(),"")</f>
        <v/>
      </c>
      <c r="Z783" s="8" t="str">
        <f aca="true">IF(AND(INDIRECT("F2!I"&amp;MATCH(Sites!$J$1,F2!H$1:H$15,0),1)=E783,Sites!$J$2=A783),ROW(),"")</f>
        <v/>
      </c>
    </row>
    <row r="784" customFormat="false" ht="13.8" hidden="false" customHeight="false" outlineLevel="0" collapsed="false">
      <c r="A784" s="7" t="n">
        <v>43831</v>
      </c>
      <c r="B784" s="2" t="s">
        <v>2091</v>
      </c>
      <c r="C784" s="2" t="s">
        <v>2092</v>
      </c>
      <c r="D784" s="2" t="s">
        <v>2093</v>
      </c>
      <c r="E784" s="2" t="s">
        <v>1801</v>
      </c>
      <c r="F784" s="2" t="n">
        <v>0</v>
      </c>
      <c r="G784" s="2" t="n">
        <v>0</v>
      </c>
      <c r="H784" s="2" t="n">
        <v>3000</v>
      </c>
      <c r="J784" s="1"/>
      <c r="K784" s="1"/>
      <c r="L784" s="1"/>
      <c r="M784" s="1"/>
      <c r="N784" s="1"/>
      <c r="O784" s="1"/>
      <c r="W784" s="2" t="str">
        <f aca="false">IF(AND(C784=Agent!$A$1,D784=Agent!$D$1),ROW(),"")</f>
        <v/>
      </c>
      <c r="X784" s="2" t="str">
        <f aca="false">IF(C784=Agent!$A$1,ROW(),"")</f>
        <v/>
      </c>
      <c r="Z784" s="8" t="str">
        <f aca="true">IF(AND(INDIRECT("F2!I"&amp;MATCH(Sites!$J$1,F2!H$1:H$15,0),1)=E784,Sites!$J$2=A784),ROW(),"")</f>
        <v/>
      </c>
    </row>
    <row r="785" customFormat="false" ht="13.8" hidden="false" customHeight="false" outlineLevel="0" collapsed="false">
      <c r="A785" s="7" t="n">
        <v>43831</v>
      </c>
      <c r="B785" s="2" t="s">
        <v>2094</v>
      </c>
      <c r="C785" s="2" t="s">
        <v>2095</v>
      </c>
      <c r="D785" s="2" t="s">
        <v>2096</v>
      </c>
      <c r="E785" s="2" t="s">
        <v>1801</v>
      </c>
      <c r="F785" s="2" t="n">
        <v>0</v>
      </c>
      <c r="G785" s="2" t="n">
        <v>0</v>
      </c>
      <c r="H785" s="2" t="n">
        <v>3000</v>
      </c>
      <c r="J785" s="1"/>
      <c r="K785" s="1"/>
      <c r="L785" s="1"/>
      <c r="M785" s="1"/>
      <c r="N785" s="1"/>
      <c r="O785" s="1"/>
      <c r="W785" s="2" t="str">
        <f aca="false">IF(AND(C785=Agent!$A$1,D785=Agent!$D$1),ROW(),"")</f>
        <v/>
      </c>
      <c r="X785" s="2" t="str">
        <f aca="false">IF(C785=Agent!$A$1,ROW(),"")</f>
        <v/>
      </c>
      <c r="Z785" s="8" t="str">
        <f aca="true">IF(AND(INDIRECT("F2!I"&amp;MATCH(Sites!$J$1,F2!H$1:H$15,0),1)=E785,Sites!$J$2=A785),ROW(),"")</f>
        <v/>
      </c>
    </row>
    <row r="786" customFormat="false" ht="13.8" hidden="false" customHeight="false" outlineLevel="0" collapsed="false">
      <c r="A786" s="7" t="n">
        <v>43831</v>
      </c>
      <c r="B786" s="2" t="s">
        <v>2097</v>
      </c>
      <c r="C786" s="2" t="s">
        <v>2098</v>
      </c>
      <c r="D786" s="2" t="s">
        <v>2099</v>
      </c>
      <c r="E786" s="2" t="s">
        <v>1801</v>
      </c>
      <c r="F786" s="2" t="n">
        <v>0</v>
      </c>
      <c r="G786" s="2" t="n">
        <v>15458</v>
      </c>
      <c r="H786" s="2" t="n">
        <v>0</v>
      </c>
      <c r="J786" s="1"/>
      <c r="K786" s="1"/>
      <c r="L786" s="1"/>
      <c r="M786" s="1"/>
      <c r="N786" s="1"/>
      <c r="O786" s="1"/>
      <c r="W786" s="2" t="str">
        <f aca="false">IF(AND(C786=Agent!$A$1,D786=Agent!$D$1),ROW(),"")</f>
        <v/>
      </c>
      <c r="X786" s="2" t="str">
        <f aca="false">IF(C786=Agent!$A$1,ROW(),"")</f>
        <v/>
      </c>
      <c r="Z786" s="8" t="str">
        <f aca="true">IF(AND(INDIRECT("F2!I"&amp;MATCH(Sites!$J$1,F2!H$1:H$15,0),1)=E786,Sites!$J$2=A786),ROW(),"")</f>
        <v/>
      </c>
    </row>
    <row r="787" customFormat="false" ht="13.8" hidden="false" customHeight="false" outlineLevel="0" collapsed="false">
      <c r="A787" s="7" t="n">
        <v>43831</v>
      </c>
      <c r="B787" s="2" t="s">
        <v>2100</v>
      </c>
      <c r="C787" s="2" t="s">
        <v>2101</v>
      </c>
      <c r="D787" s="2" t="s">
        <v>2102</v>
      </c>
      <c r="E787" s="2" t="s">
        <v>1801</v>
      </c>
      <c r="F787" s="2" t="n">
        <v>0</v>
      </c>
      <c r="G787" s="2" t="n">
        <v>7733</v>
      </c>
      <c r="H787" s="2" t="n">
        <v>2000</v>
      </c>
      <c r="J787" s="1"/>
      <c r="K787" s="1"/>
      <c r="L787" s="1"/>
      <c r="M787" s="1"/>
      <c r="N787" s="1"/>
      <c r="O787" s="1"/>
      <c r="W787" s="2" t="str">
        <f aca="false">IF(AND(C787=Agent!$A$1,D787=Agent!$D$1),ROW(),"")</f>
        <v/>
      </c>
      <c r="X787" s="2" t="str">
        <f aca="false">IF(C787=Agent!$A$1,ROW(),"")</f>
        <v/>
      </c>
      <c r="Z787" s="8" t="str">
        <f aca="true">IF(AND(INDIRECT("F2!I"&amp;MATCH(Sites!$J$1,F2!H$1:H$15,0),1)=E787,Sites!$J$2=A787),ROW(),"")</f>
        <v/>
      </c>
    </row>
    <row r="788" customFormat="false" ht="13.8" hidden="false" customHeight="false" outlineLevel="0" collapsed="false">
      <c r="A788" s="7" t="n">
        <v>43831</v>
      </c>
      <c r="B788" s="2" t="s">
        <v>2103</v>
      </c>
      <c r="C788" s="2" t="s">
        <v>2104</v>
      </c>
      <c r="D788" s="2" t="s">
        <v>18</v>
      </c>
      <c r="E788" s="2" t="s">
        <v>1801</v>
      </c>
      <c r="F788" s="2" t="n">
        <v>0</v>
      </c>
      <c r="G788" s="2" t="n">
        <v>6019</v>
      </c>
      <c r="H788" s="2" t="n">
        <v>2000</v>
      </c>
      <c r="J788" s="1"/>
      <c r="K788" s="1"/>
      <c r="L788" s="1"/>
      <c r="M788" s="1"/>
      <c r="N788" s="1"/>
      <c r="O788" s="1"/>
      <c r="W788" s="2" t="str">
        <f aca="false">IF(AND(C788=Agent!$A$1,D788=Agent!$D$1),ROW(),"")</f>
        <v/>
      </c>
      <c r="X788" s="2" t="str">
        <f aca="false">IF(C788=Agent!$A$1,ROW(),"")</f>
        <v/>
      </c>
      <c r="Z788" s="8" t="str">
        <f aca="true">IF(AND(INDIRECT("F2!I"&amp;MATCH(Sites!$J$1,F2!H$1:H$15,0),1)=E788,Sites!$J$2=A788),ROW(),"")</f>
        <v/>
      </c>
    </row>
    <row r="789" customFormat="false" ht="13.8" hidden="false" customHeight="false" outlineLevel="0" collapsed="false">
      <c r="A789" s="7" t="n">
        <v>43831</v>
      </c>
      <c r="B789" s="2" t="s">
        <v>2105</v>
      </c>
      <c r="C789" s="2" t="s">
        <v>2106</v>
      </c>
      <c r="D789" s="2" t="s">
        <v>2107</v>
      </c>
      <c r="E789" s="2" t="s">
        <v>1801</v>
      </c>
      <c r="F789" s="2" t="n">
        <v>10000</v>
      </c>
      <c r="G789" s="2" t="n">
        <v>0</v>
      </c>
      <c r="H789" s="2" t="n">
        <v>2000</v>
      </c>
      <c r="J789" s="1"/>
      <c r="K789" s="1"/>
      <c r="L789" s="1"/>
      <c r="M789" s="1"/>
      <c r="N789" s="1"/>
      <c r="O789" s="1"/>
      <c r="W789" s="2" t="str">
        <f aca="false">IF(AND(C789=Agent!$A$1,D789=Agent!$D$1),ROW(),"")</f>
        <v/>
      </c>
      <c r="X789" s="2" t="str">
        <f aca="false">IF(C789=Agent!$A$1,ROW(),"")</f>
        <v/>
      </c>
      <c r="Z789" s="8" t="str">
        <f aca="true">IF(AND(INDIRECT("F2!I"&amp;MATCH(Sites!$J$1,F2!H$1:H$15,0),1)=E789,Sites!$J$2=A789),ROW(),"")</f>
        <v/>
      </c>
    </row>
    <row r="790" customFormat="false" ht="13.8" hidden="false" customHeight="false" outlineLevel="0" collapsed="false">
      <c r="A790" s="7" t="n">
        <v>43831</v>
      </c>
      <c r="B790" s="2" t="s">
        <v>2108</v>
      </c>
      <c r="C790" s="2" t="s">
        <v>2109</v>
      </c>
      <c r="D790" s="2" t="s">
        <v>21</v>
      </c>
      <c r="E790" s="2" t="s">
        <v>1801</v>
      </c>
      <c r="F790" s="2" t="n">
        <v>10000</v>
      </c>
      <c r="G790" s="2" t="n">
        <v>23408</v>
      </c>
      <c r="H790" s="2" t="n">
        <v>0</v>
      </c>
      <c r="J790" s="1"/>
      <c r="K790" s="1"/>
      <c r="L790" s="1"/>
      <c r="M790" s="1"/>
      <c r="N790" s="1"/>
      <c r="O790" s="1"/>
      <c r="W790" s="2" t="str">
        <f aca="false">IF(AND(C790=Agent!$A$1,D790=Agent!$D$1),ROW(),"")</f>
        <v/>
      </c>
      <c r="X790" s="2" t="str">
        <f aca="false">IF(C790=Agent!$A$1,ROW(),"")</f>
        <v/>
      </c>
      <c r="Z790" s="8" t="str">
        <f aca="true">IF(AND(INDIRECT("F2!I"&amp;MATCH(Sites!$J$1,F2!H$1:H$15,0),1)=E790,Sites!$J$2=A790),ROW(),"")</f>
        <v/>
      </c>
    </row>
    <row r="791" customFormat="false" ht="13.8" hidden="false" customHeight="false" outlineLevel="0" collapsed="false">
      <c r="A791" s="7" t="n">
        <v>43831</v>
      </c>
      <c r="B791" s="2" t="s">
        <v>2110</v>
      </c>
      <c r="C791" s="2" t="s">
        <v>2111</v>
      </c>
      <c r="D791" s="2" t="s">
        <v>1756</v>
      </c>
      <c r="E791" s="2" t="s">
        <v>1801</v>
      </c>
      <c r="F791" s="2" t="n">
        <v>10000</v>
      </c>
      <c r="G791" s="2" t="n">
        <v>0</v>
      </c>
      <c r="H791" s="2" t="n">
        <v>2000</v>
      </c>
      <c r="J791" s="1"/>
      <c r="K791" s="1"/>
      <c r="L791" s="1"/>
      <c r="M791" s="1"/>
      <c r="N791" s="1"/>
      <c r="O791" s="1"/>
      <c r="W791" s="2" t="str">
        <f aca="false">IF(AND(C791=Agent!$A$1,D791=Agent!$D$1),ROW(),"")</f>
        <v/>
      </c>
      <c r="X791" s="2" t="str">
        <f aca="false">IF(C791=Agent!$A$1,ROW(),"")</f>
        <v/>
      </c>
      <c r="Z791" s="8" t="str">
        <f aca="true">IF(AND(INDIRECT("F2!I"&amp;MATCH(Sites!$J$1,F2!H$1:H$15,0),1)=E791,Sites!$J$2=A791),ROW(),"")</f>
        <v/>
      </c>
    </row>
    <row r="792" customFormat="false" ht="13.8" hidden="false" customHeight="false" outlineLevel="0" collapsed="false">
      <c r="A792" s="7" t="n">
        <v>43831</v>
      </c>
      <c r="B792" s="2" t="s">
        <v>2112</v>
      </c>
      <c r="C792" s="2" t="s">
        <v>2113</v>
      </c>
      <c r="D792" s="2" t="s">
        <v>321</v>
      </c>
      <c r="E792" s="2" t="s">
        <v>1801</v>
      </c>
      <c r="F792" s="2" t="n">
        <v>0</v>
      </c>
      <c r="G792" s="2" t="n">
        <v>0</v>
      </c>
      <c r="H792" s="2" t="n">
        <v>8850</v>
      </c>
      <c r="J792" s="1"/>
      <c r="K792" s="1"/>
      <c r="L792" s="1"/>
      <c r="M792" s="1"/>
      <c r="N792" s="1"/>
      <c r="O792" s="1"/>
      <c r="W792" s="2" t="str">
        <f aca="false">IF(AND(C792=Agent!$A$1,D792=Agent!$D$1),ROW(),"")</f>
        <v/>
      </c>
      <c r="X792" s="2" t="str">
        <f aca="false">IF(C792=Agent!$A$1,ROW(),"")</f>
        <v/>
      </c>
      <c r="Z792" s="8" t="str">
        <f aca="true">IF(AND(INDIRECT("F2!I"&amp;MATCH(Sites!$J$1,F2!H$1:H$15,0),1)=E792,Sites!$J$2=A792),ROW(),"")</f>
        <v/>
      </c>
    </row>
    <row r="793" customFormat="false" ht="13.8" hidden="false" customHeight="false" outlineLevel="0" collapsed="false">
      <c r="A793" s="7" t="n">
        <v>43831</v>
      </c>
      <c r="B793" s="2" t="s">
        <v>2114</v>
      </c>
      <c r="C793" s="2" t="s">
        <v>2115</v>
      </c>
      <c r="D793" s="2" t="s">
        <v>1925</v>
      </c>
      <c r="E793" s="2" t="s">
        <v>1801</v>
      </c>
      <c r="F793" s="2" t="n">
        <v>8000</v>
      </c>
      <c r="G793" s="2" t="n">
        <v>0</v>
      </c>
      <c r="H793" s="2" t="n">
        <v>2000</v>
      </c>
      <c r="J793" s="1"/>
      <c r="K793" s="1"/>
      <c r="L793" s="1"/>
      <c r="M793" s="1"/>
      <c r="N793" s="1"/>
      <c r="O793" s="1"/>
      <c r="W793" s="2" t="str">
        <f aca="false">IF(AND(C793=Agent!$A$1,D793=Agent!$D$1),ROW(),"")</f>
        <v/>
      </c>
      <c r="X793" s="2" t="str">
        <f aca="false">IF(C793=Agent!$A$1,ROW(),"")</f>
        <v/>
      </c>
      <c r="Z793" s="8" t="str">
        <f aca="true">IF(AND(INDIRECT("F2!I"&amp;MATCH(Sites!$J$1,F2!H$1:H$15,0),1)=E793,Sites!$J$2=A793),ROW(),"")</f>
        <v/>
      </c>
    </row>
    <row r="794" customFormat="false" ht="13.8" hidden="false" customHeight="false" outlineLevel="0" collapsed="false">
      <c r="A794" s="7" t="n">
        <v>43831</v>
      </c>
      <c r="B794" s="2" t="s">
        <v>2116</v>
      </c>
      <c r="C794" s="2" t="s">
        <v>2117</v>
      </c>
      <c r="D794" s="2" t="s">
        <v>2118</v>
      </c>
      <c r="E794" s="2" t="s">
        <v>1801</v>
      </c>
      <c r="F794" s="2" t="n">
        <v>10000</v>
      </c>
      <c r="G794" s="2" t="n">
        <v>12227</v>
      </c>
      <c r="H794" s="2" t="n">
        <v>0</v>
      </c>
      <c r="J794" s="1"/>
      <c r="K794" s="1"/>
      <c r="L794" s="1"/>
      <c r="M794" s="1"/>
      <c r="N794" s="1"/>
      <c r="O794" s="1"/>
      <c r="W794" s="2" t="str">
        <f aca="false">IF(AND(C794=Agent!$A$1,D794=Agent!$D$1),ROW(),"")</f>
        <v/>
      </c>
      <c r="X794" s="2" t="str">
        <f aca="false">IF(C794=Agent!$A$1,ROW(),"")</f>
        <v/>
      </c>
      <c r="Z794" s="8" t="str">
        <f aca="true">IF(AND(INDIRECT("F2!I"&amp;MATCH(Sites!$J$1,F2!H$1:H$15,0),1)=E794,Sites!$J$2=A794),ROW(),"")</f>
        <v/>
      </c>
    </row>
    <row r="795" customFormat="false" ht="13.8" hidden="false" customHeight="false" outlineLevel="0" collapsed="false">
      <c r="A795" s="7" t="n">
        <v>43831</v>
      </c>
      <c r="B795" s="2" t="s">
        <v>2119</v>
      </c>
      <c r="C795" s="2" t="s">
        <v>2120</v>
      </c>
      <c r="D795" s="2" t="s">
        <v>2121</v>
      </c>
      <c r="E795" s="2" t="s">
        <v>1801</v>
      </c>
      <c r="F795" s="2" t="n">
        <v>0</v>
      </c>
      <c r="G795" s="2" t="n">
        <v>10600</v>
      </c>
      <c r="H795" s="2" t="n">
        <v>0</v>
      </c>
      <c r="J795" s="1"/>
      <c r="K795" s="1"/>
      <c r="L795" s="1"/>
      <c r="M795" s="1"/>
      <c r="N795" s="1"/>
      <c r="O795" s="1"/>
      <c r="W795" s="2" t="str">
        <f aca="false">IF(AND(C795=Agent!$A$1,D795=Agent!$D$1),ROW(),"")</f>
        <v/>
      </c>
      <c r="X795" s="2" t="str">
        <f aca="false">IF(C795=Agent!$A$1,ROW(),"")</f>
        <v/>
      </c>
      <c r="Z795" s="8" t="str">
        <f aca="true">IF(AND(INDIRECT("F2!I"&amp;MATCH(Sites!$J$1,F2!H$1:H$15,0),1)=E795,Sites!$J$2=A795),ROW(),"")</f>
        <v/>
      </c>
    </row>
    <row r="796" customFormat="false" ht="13.8" hidden="false" customHeight="false" outlineLevel="0" collapsed="false">
      <c r="A796" s="7" t="n">
        <v>43831</v>
      </c>
      <c r="B796" s="2" t="s">
        <v>2122</v>
      </c>
      <c r="C796" s="2" t="s">
        <v>2123</v>
      </c>
      <c r="D796" s="2" t="s">
        <v>2124</v>
      </c>
      <c r="E796" s="2" t="s">
        <v>1801</v>
      </c>
      <c r="F796" s="2" t="n">
        <v>0</v>
      </c>
      <c r="G796" s="2" t="n">
        <v>0</v>
      </c>
      <c r="H796" s="2" t="n">
        <v>3000</v>
      </c>
      <c r="J796" s="1"/>
      <c r="K796" s="1"/>
      <c r="L796" s="1"/>
      <c r="M796" s="1"/>
      <c r="N796" s="1"/>
      <c r="O796" s="1"/>
      <c r="W796" s="2" t="str">
        <f aca="false">IF(AND(C796=Agent!$A$1,D796=Agent!$D$1),ROW(),"")</f>
        <v/>
      </c>
      <c r="X796" s="2" t="str">
        <f aca="false">IF(C796=Agent!$A$1,ROW(),"")</f>
        <v/>
      </c>
      <c r="Z796" s="8" t="str">
        <f aca="true">IF(AND(INDIRECT("F2!I"&amp;MATCH(Sites!$J$1,F2!H$1:H$15,0),1)=E796,Sites!$J$2=A796),ROW(),"")</f>
        <v/>
      </c>
    </row>
    <row r="797" customFormat="false" ht="13.8" hidden="false" customHeight="false" outlineLevel="0" collapsed="false">
      <c r="A797" s="7" t="n">
        <v>43831</v>
      </c>
      <c r="B797" s="2" t="s">
        <v>2125</v>
      </c>
      <c r="C797" s="2" t="s">
        <v>2126</v>
      </c>
      <c r="D797" s="2" t="s">
        <v>2127</v>
      </c>
      <c r="E797" s="2" t="s">
        <v>1801</v>
      </c>
      <c r="F797" s="2" t="n">
        <v>0</v>
      </c>
      <c r="G797" s="2" t="n">
        <v>0</v>
      </c>
      <c r="H797" s="2" t="n">
        <v>3000</v>
      </c>
      <c r="J797" s="1"/>
      <c r="K797" s="1"/>
      <c r="L797" s="1"/>
      <c r="M797" s="1"/>
      <c r="N797" s="1"/>
      <c r="O797" s="1"/>
      <c r="W797" s="2" t="str">
        <f aca="false">IF(AND(C797=Agent!$A$1,D797=Agent!$D$1),ROW(),"")</f>
        <v/>
      </c>
      <c r="X797" s="2" t="str">
        <f aca="false">IF(C797=Agent!$A$1,ROW(),"")</f>
        <v/>
      </c>
      <c r="Z797" s="8" t="str">
        <f aca="true">IF(AND(INDIRECT("F2!I"&amp;MATCH(Sites!$J$1,F2!H$1:H$15,0),1)=E797,Sites!$J$2=A797),ROW(),"")</f>
        <v/>
      </c>
    </row>
    <row r="798" customFormat="false" ht="13.8" hidden="false" customHeight="false" outlineLevel="0" collapsed="false">
      <c r="A798" s="7" t="n">
        <v>43831</v>
      </c>
      <c r="B798" s="2" t="s">
        <v>2128</v>
      </c>
      <c r="C798" s="2" t="s">
        <v>2129</v>
      </c>
      <c r="D798" s="2" t="s">
        <v>21</v>
      </c>
      <c r="E798" s="2" t="s">
        <v>1801</v>
      </c>
      <c r="F798" s="2" t="n">
        <v>3000</v>
      </c>
      <c r="G798" s="2" t="n">
        <v>0</v>
      </c>
      <c r="H798" s="2" t="n">
        <v>0</v>
      </c>
      <c r="J798" s="1"/>
      <c r="K798" s="1"/>
      <c r="L798" s="1"/>
      <c r="M798" s="1"/>
      <c r="N798" s="1"/>
      <c r="O798" s="1"/>
      <c r="W798" s="2" t="str">
        <f aca="false">IF(AND(C798=Agent!$A$1,D798=Agent!$D$1),ROW(),"")</f>
        <v/>
      </c>
      <c r="X798" s="2" t="str">
        <f aca="false">IF(C798=Agent!$A$1,ROW(),"")</f>
        <v/>
      </c>
      <c r="Z798" s="8" t="str">
        <f aca="true">IF(AND(INDIRECT("F2!I"&amp;MATCH(Sites!$J$1,F2!H$1:H$15,0),1)=E798,Sites!$J$2=A798),ROW(),"")</f>
        <v/>
      </c>
    </row>
    <row r="799" customFormat="false" ht="13.8" hidden="false" customHeight="false" outlineLevel="0" collapsed="false">
      <c r="A799" s="7" t="n">
        <v>43831</v>
      </c>
      <c r="B799" s="2" t="s">
        <v>2130</v>
      </c>
      <c r="C799" s="2" t="s">
        <v>2131</v>
      </c>
      <c r="D799" s="2" t="s">
        <v>2132</v>
      </c>
      <c r="E799" s="2" t="s">
        <v>1801</v>
      </c>
      <c r="F799" s="2" t="n">
        <v>10000</v>
      </c>
      <c r="G799" s="2" t="n">
        <v>0</v>
      </c>
      <c r="H799" s="2" t="n">
        <v>13150</v>
      </c>
      <c r="J799" s="1"/>
      <c r="K799" s="1"/>
      <c r="L799" s="1"/>
      <c r="M799" s="1"/>
      <c r="N799" s="1"/>
      <c r="O799" s="1"/>
      <c r="W799" s="2" t="str">
        <f aca="false">IF(AND(C799=Agent!$A$1,D799=Agent!$D$1),ROW(),"")</f>
        <v/>
      </c>
      <c r="X799" s="2" t="str">
        <f aca="false">IF(C799=Agent!$A$1,ROW(),"")</f>
        <v/>
      </c>
      <c r="Z799" s="8" t="str">
        <f aca="true">IF(AND(INDIRECT("F2!I"&amp;MATCH(Sites!$J$1,F2!H$1:H$15,0),1)=E799,Sites!$J$2=A799),ROW(),"")</f>
        <v/>
      </c>
    </row>
    <row r="800" customFormat="false" ht="13.8" hidden="false" customHeight="false" outlineLevel="0" collapsed="false">
      <c r="A800" s="7" t="n">
        <v>43831</v>
      </c>
      <c r="B800" s="2" t="s">
        <v>2133</v>
      </c>
      <c r="C800" s="2" t="s">
        <v>2134</v>
      </c>
      <c r="D800" s="2" t="s">
        <v>2135</v>
      </c>
      <c r="E800" s="2" t="s">
        <v>1801</v>
      </c>
      <c r="F800" s="2" t="n">
        <v>0</v>
      </c>
      <c r="G800" s="2" t="n">
        <v>0</v>
      </c>
      <c r="H800" s="2" t="n">
        <v>3000</v>
      </c>
      <c r="J800" s="1"/>
      <c r="K800" s="1"/>
      <c r="L800" s="1"/>
      <c r="M800" s="1"/>
      <c r="N800" s="1"/>
      <c r="O800" s="1"/>
      <c r="W800" s="2" t="str">
        <f aca="false">IF(AND(C800=Agent!$A$1,D800=Agent!$D$1),ROW(),"")</f>
        <v/>
      </c>
      <c r="X800" s="2" t="str">
        <f aca="false">IF(C800=Agent!$A$1,ROW(),"")</f>
        <v/>
      </c>
      <c r="Z800" s="8" t="str">
        <f aca="true">IF(AND(INDIRECT("F2!I"&amp;MATCH(Sites!$J$1,F2!H$1:H$15,0),1)=E800,Sites!$J$2=A800),ROW(),"")</f>
        <v/>
      </c>
    </row>
    <row r="801" customFormat="false" ht="13.8" hidden="false" customHeight="false" outlineLevel="0" collapsed="false">
      <c r="A801" s="7" t="n">
        <v>43831</v>
      </c>
      <c r="B801" s="2" t="s">
        <v>2136</v>
      </c>
      <c r="C801" s="2" t="s">
        <v>2137</v>
      </c>
      <c r="D801" s="2" t="s">
        <v>2138</v>
      </c>
      <c r="E801" s="2" t="s">
        <v>1801</v>
      </c>
      <c r="F801" s="2" t="n">
        <v>5000</v>
      </c>
      <c r="G801" s="2" t="n">
        <v>0</v>
      </c>
      <c r="H801" s="2" t="n">
        <v>0</v>
      </c>
      <c r="J801" s="1"/>
      <c r="K801" s="1"/>
      <c r="L801" s="1"/>
      <c r="M801" s="1"/>
      <c r="N801" s="1"/>
      <c r="O801" s="1"/>
      <c r="W801" s="2" t="str">
        <f aca="false">IF(AND(C801=Agent!$A$1,D801=Agent!$D$1),ROW(),"")</f>
        <v/>
      </c>
      <c r="X801" s="2" t="str">
        <f aca="false">IF(C801=Agent!$A$1,ROW(),"")</f>
        <v/>
      </c>
      <c r="Z801" s="8" t="str">
        <f aca="true">IF(AND(INDIRECT("F2!I"&amp;MATCH(Sites!$J$1,F2!H$1:H$15,0),1)=E801,Sites!$J$2=A801),ROW(),"")</f>
        <v/>
      </c>
    </row>
    <row r="802" customFormat="false" ht="13.8" hidden="false" customHeight="false" outlineLevel="0" collapsed="false">
      <c r="A802" s="7" t="n">
        <v>43831</v>
      </c>
      <c r="B802" s="2" t="s">
        <v>2139</v>
      </c>
      <c r="C802" s="2" t="s">
        <v>2140</v>
      </c>
      <c r="D802" s="2" t="s">
        <v>2141</v>
      </c>
      <c r="E802" s="2" t="s">
        <v>1801</v>
      </c>
      <c r="F802" s="2" t="n">
        <v>10000</v>
      </c>
      <c r="G802" s="2" t="n">
        <v>14133</v>
      </c>
      <c r="H802" s="2" t="n">
        <v>0</v>
      </c>
      <c r="J802" s="1"/>
      <c r="K802" s="1"/>
      <c r="L802" s="1"/>
      <c r="M802" s="1"/>
      <c r="N802" s="1"/>
      <c r="O802" s="1"/>
      <c r="W802" s="2" t="str">
        <f aca="false">IF(AND(C802=Agent!$A$1,D802=Agent!$D$1),ROW(),"")</f>
        <v/>
      </c>
      <c r="X802" s="2" t="str">
        <f aca="false">IF(C802=Agent!$A$1,ROW(),"")</f>
        <v/>
      </c>
      <c r="Z802" s="8" t="str">
        <f aca="true">IF(AND(INDIRECT("F2!I"&amp;MATCH(Sites!$J$1,F2!H$1:H$15,0),1)=E802,Sites!$J$2=A802),ROW(),"")</f>
        <v/>
      </c>
    </row>
    <row r="803" customFormat="false" ht="13.8" hidden="false" customHeight="false" outlineLevel="0" collapsed="false">
      <c r="A803" s="7" t="n">
        <v>43831</v>
      </c>
      <c r="B803" s="2" t="s">
        <v>2142</v>
      </c>
      <c r="C803" s="2" t="s">
        <v>2143</v>
      </c>
      <c r="D803" s="2" t="s">
        <v>1823</v>
      </c>
      <c r="E803" s="2" t="s">
        <v>1801</v>
      </c>
      <c r="F803" s="2" t="n">
        <v>0</v>
      </c>
      <c r="G803" s="2" t="n">
        <v>11429</v>
      </c>
      <c r="H803" s="2" t="n">
        <v>3000</v>
      </c>
      <c r="J803" s="1"/>
      <c r="K803" s="1"/>
      <c r="L803" s="1"/>
      <c r="M803" s="1"/>
      <c r="N803" s="1"/>
      <c r="O803" s="1"/>
      <c r="W803" s="2" t="str">
        <f aca="false">IF(AND(C803=Agent!$A$1,D803=Agent!$D$1),ROW(),"")</f>
        <v/>
      </c>
      <c r="X803" s="2" t="str">
        <f aca="false">IF(C803=Agent!$A$1,ROW(),"")</f>
        <v/>
      </c>
      <c r="Z803" s="8" t="str">
        <f aca="true">IF(AND(INDIRECT("F2!I"&amp;MATCH(Sites!$J$1,F2!H$1:H$15,0),1)=E803,Sites!$J$2=A803),ROW(),"")</f>
        <v/>
      </c>
    </row>
    <row r="804" customFormat="false" ht="13.8" hidden="false" customHeight="false" outlineLevel="0" collapsed="false">
      <c r="A804" s="7" t="n">
        <v>43831</v>
      </c>
      <c r="B804" s="2" t="s">
        <v>2144</v>
      </c>
      <c r="C804" s="2" t="s">
        <v>2145</v>
      </c>
      <c r="D804" s="2" t="s">
        <v>2146</v>
      </c>
      <c r="E804" s="2" t="s">
        <v>1801</v>
      </c>
      <c r="F804" s="2" t="n">
        <v>5000</v>
      </c>
      <c r="G804" s="2" t="n">
        <v>0</v>
      </c>
      <c r="H804" s="2" t="n">
        <v>0</v>
      </c>
      <c r="J804" s="1"/>
      <c r="K804" s="1"/>
      <c r="L804" s="1"/>
      <c r="M804" s="1"/>
      <c r="N804" s="1"/>
      <c r="O804" s="1"/>
      <c r="W804" s="2" t="str">
        <f aca="false">IF(AND(C804=Agent!$A$1,D804=Agent!$D$1),ROW(),"")</f>
        <v/>
      </c>
      <c r="X804" s="2" t="str">
        <f aca="false">IF(C804=Agent!$A$1,ROW(),"")</f>
        <v/>
      </c>
      <c r="Z804" s="8" t="str">
        <f aca="true">IF(AND(INDIRECT("F2!I"&amp;MATCH(Sites!$J$1,F2!H$1:H$15,0),1)=E804,Sites!$J$2=A804),ROW(),"")</f>
        <v/>
      </c>
    </row>
    <row r="805" customFormat="false" ht="13.8" hidden="false" customHeight="false" outlineLevel="0" collapsed="false">
      <c r="A805" s="7" t="n">
        <v>43831</v>
      </c>
      <c r="B805" s="2" t="s">
        <v>2147</v>
      </c>
      <c r="C805" s="2" t="s">
        <v>2148</v>
      </c>
      <c r="D805" s="2" t="s">
        <v>2149</v>
      </c>
      <c r="E805" s="2" t="s">
        <v>1801</v>
      </c>
      <c r="F805" s="2" t="n">
        <v>10000</v>
      </c>
      <c r="G805" s="2" t="n">
        <v>0</v>
      </c>
      <c r="H805" s="2" t="n">
        <v>0</v>
      </c>
      <c r="J805" s="1"/>
      <c r="K805" s="1"/>
      <c r="L805" s="1"/>
      <c r="M805" s="1"/>
      <c r="N805" s="1"/>
      <c r="O805" s="1"/>
      <c r="W805" s="2" t="str">
        <f aca="false">IF(AND(C805=Agent!$A$1,D805=Agent!$D$1),ROW(),"")</f>
        <v/>
      </c>
      <c r="X805" s="2" t="str">
        <f aca="false">IF(C805=Agent!$A$1,ROW(),"")</f>
        <v/>
      </c>
      <c r="Z805" s="8" t="str">
        <f aca="true">IF(AND(INDIRECT("F2!I"&amp;MATCH(Sites!$J$1,F2!H$1:H$15,0),1)=E805,Sites!$J$2=A805),ROW(),"")</f>
        <v/>
      </c>
    </row>
    <row r="806" customFormat="false" ht="13.8" hidden="false" customHeight="false" outlineLevel="0" collapsed="false">
      <c r="A806" s="7" t="n">
        <v>43831</v>
      </c>
      <c r="B806" s="2" t="s">
        <v>2150</v>
      </c>
      <c r="C806" s="2" t="s">
        <v>2151</v>
      </c>
      <c r="D806" s="2" t="s">
        <v>1934</v>
      </c>
      <c r="E806" s="2" t="s">
        <v>1801</v>
      </c>
      <c r="F806" s="2" t="n">
        <v>10000</v>
      </c>
      <c r="G806" s="2" t="n">
        <v>0</v>
      </c>
      <c r="H806" s="2" t="n">
        <v>2000</v>
      </c>
      <c r="J806" s="1"/>
      <c r="K806" s="1"/>
      <c r="L806" s="1"/>
      <c r="M806" s="1"/>
      <c r="N806" s="1"/>
      <c r="O806" s="1"/>
      <c r="W806" s="2" t="str">
        <f aca="false">IF(AND(C806=Agent!$A$1,D806=Agent!$D$1),ROW(),"")</f>
        <v/>
      </c>
      <c r="X806" s="2" t="str">
        <f aca="false">IF(C806=Agent!$A$1,ROW(),"")</f>
        <v/>
      </c>
      <c r="Z806" s="8" t="str">
        <f aca="true">IF(AND(INDIRECT("F2!I"&amp;MATCH(Sites!$J$1,F2!H$1:H$15,0),1)=E806,Sites!$J$2=A806),ROW(),"")</f>
        <v/>
      </c>
    </row>
    <row r="807" customFormat="false" ht="13.8" hidden="false" customHeight="false" outlineLevel="0" collapsed="false">
      <c r="A807" s="7" t="n">
        <v>43831</v>
      </c>
      <c r="B807" s="2" t="s">
        <v>2152</v>
      </c>
      <c r="C807" s="2" t="s">
        <v>2153</v>
      </c>
      <c r="D807" s="2" t="s">
        <v>1555</v>
      </c>
      <c r="E807" s="2" t="s">
        <v>1801</v>
      </c>
      <c r="F807" s="2" t="n">
        <v>0</v>
      </c>
      <c r="G807" s="2" t="n">
        <v>0</v>
      </c>
      <c r="H807" s="2" t="n">
        <v>3000</v>
      </c>
      <c r="J807" s="1"/>
      <c r="K807" s="1"/>
      <c r="L807" s="1"/>
      <c r="M807" s="1"/>
      <c r="N807" s="1"/>
      <c r="O807" s="1"/>
      <c r="W807" s="2" t="str">
        <f aca="false">IF(AND(C807=Agent!$A$1,D807=Agent!$D$1),ROW(),"")</f>
        <v/>
      </c>
      <c r="X807" s="2" t="str">
        <f aca="false">IF(C807=Agent!$A$1,ROW(),"")</f>
        <v/>
      </c>
      <c r="Z807" s="8" t="str">
        <f aca="true">IF(AND(INDIRECT("F2!I"&amp;MATCH(Sites!$J$1,F2!H$1:H$15,0),1)=E807,Sites!$J$2=A807),ROW(),"")</f>
        <v/>
      </c>
    </row>
    <row r="808" customFormat="false" ht="13.8" hidden="false" customHeight="false" outlineLevel="0" collapsed="false">
      <c r="A808" s="7" t="n">
        <v>43831</v>
      </c>
      <c r="B808" s="2" t="s">
        <v>2154</v>
      </c>
      <c r="C808" s="2" t="s">
        <v>2062</v>
      </c>
      <c r="D808" s="2" t="s">
        <v>460</v>
      </c>
      <c r="E808" s="2" t="s">
        <v>1801</v>
      </c>
      <c r="F808" s="2" t="n">
        <v>10000</v>
      </c>
      <c r="G808" s="2" t="n">
        <v>0</v>
      </c>
      <c r="H808" s="2" t="n">
        <v>0</v>
      </c>
      <c r="J808" s="1"/>
      <c r="K808" s="1"/>
      <c r="L808" s="1"/>
      <c r="M808" s="1"/>
      <c r="N808" s="1"/>
      <c r="O808" s="1"/>
      <c r="W808" s="2" t="str">
        <f aca="false">IF(AND(C808=Agent!$A$1,D808=Agent!$D$1),ROW(),"")</f>
        <v/>
      </c>
      <c r="X808" s="2" t="str">
        <f aca="false">IF(C808=Agent!$A$1,ROW(),"")</f>
        <v/>
      </c>
      <c r="Z808" s="8" t="str">
        <f aca="true">IF(AND(INDIRECT("F2!I"&amp;MATCH(Sites!$J$1,F2!H$1:H$15,0),1)=E808,Sites!$J$2=A808),ROW(),"")</f>
        <v/>
      </c>
    </row>
    <row r="809" customFormat="false" ht="13.8" hidden="false" customHeight="false" outlineLevel="0" collapsed="false">
      <c r="A809" s="7" t="n">
        <v>43831</v>
      </c>
      <c r="B809" s="2" t="s">
        <v>2155</v>
      </c>
      <c r="C809" s="2" t="s">
        <v>2156</v>
      </c>
      <c r="D809" s="2" t="s">
        <v>2157</v>
      </c>
      <c r="E809" s="2" t="s">
        <v>1801</v>
      </c>
      <c r="F809" s="2" t="n">
        <v>0</v>
      </c>
      <c r="G809" s="2" t="n">
        <v>0</v>
      </c>
      <c r="H809" s="2" t="n">
        <v>3000</v>
      </c>
      <c r="J809" s="1"/>
      <c r="K809" s="1"/>
      <c r="L809" s="1"/>
      <c r="M809" s="1"/>
      <c r="N809" s="1"/>
      <c r="O809" s="1"/>
      <c r="W809" s="2" t="str">
        <f aca="false">IF(AND(C809=Agent!$A$1,D809=Agent!$D$1),ROW(),"")</f>
        <v/>
      </c>
      <c r="X809" s="2" t="str">
        <f aca="false">IF(C809=Agent!$A$1,ROW(),"")</f>
        <v/>
      </c>
      <c r="Z809" s="8" t="str">
        <f aca="true">IF(AND(INDIRECT("F2!I"&amp;MATCH(Sites!$J$1,F2!H$1:H$15,0),1)=E809,Sites!$J$2=A809),ROW(),"")</f>
        <v/>
      </c>
    </row>
    <row r="810" customFormat="false" ht="13.8" hidden="false" customHeight="false" outlineLevel="0" collapsed="false">
      <c r="A810" s="7" t="n">
        <v>43831</v>
      </c>
      <c r="B810" s="2" t="s">
        <v>2158</v>
      </c>
      <c r="C810" s="2" t="s">
        <v>2159</v>
      </c>
      <c r="D810" s="2" t="s">
        <v>2160</v>
      </c>
      <c r="E810" s="2" t="s">
        <v>1801</v>
      </c>
      <c r="F810" s="2" t="n">
        <v>10000</v>
      </c>
      <c r="G810" s="2" t="n">
        <v>0</v>
      </c>
      <c r="H810" s="2" t="n">
        <v>0</v>
      </c>
      <c r="J810" s="1"/>
      <c r="K810" s="1"/>
      <c r="L810" s="1"/>
      <c r="M810" s="1"/>
      <c r="N810" s="1"/>
      <c r="O810" s="1"/>
      <c r="W810" s="2" t="str">
        <f aca="false">IF(AND(C810=Agent!$A$1,D810=Agent!$D$1),ROW(),"")</f>
        <v/>
      </c>
      <c r="X810" s="2" t="str">
        <f aca="false">IF(C810=Agent!$A$1,ROW(),"")</f>
        <v/>
      </c>
      <c r="Z810" s="8" t="str">
        <f aca="true">IF(AND(INDIRECT("F2!I"&amp;MATCH(Sites!$J$1,F2!H$1:H$15,0),1)=E810,Sites!$J$2=A810),ROW(),"")</f>
        <v/>
      </c>
    </row>
    <row r="811" customFormat="false" ht="13.8" hidden="false" customHeight="false" outlineLevel="0" collapsed="false">
      <c r="A811" s="7" t="n">
        <v>43831</v>
      </c>
      <c r="B811" s="2" t="s">
        <v>2161</v>
      </c>
      <c r="C811" s="2" t="s">
        <v>2162</v>
      </c>
      <c r="D811" s="2" t="s">
        <v>62</v>
      </c>
      <c r="E811" s="2" t="s">
        <v>1801</v>
      </c>
      <c r="F811" s="2" t="n">
        <v>10000</v>
      </c>
      <c r="G811" s="2" t="n">
        <v>0</v>
      </c>
      <c r="H811" s="2" t="n">
        <v>0</v>
      </c>
      <c r="J811" s="1"/>
      <c r="K811" s="1"/>
      <c r="L811" s="1"/>
      <c r="M811" s="1"/>
      <c r="N811" s="1"/>
      <c r="O811" s="1"/>
      <c r="W811" s="2" t="str">
        <f aca="false">IF(AND(C811=Agent!$A$1,D811=Agent!$D$1),ROW(),"")</f>
        <v/>
      </c>
      <c r="X811" s="2" t="str">
        <f aca="false">IF(C811=Agent!$A$1,ROW(),"")</f>
        <v/>
      </c>
      <c r="Z811" s="8" t="str">
        <f aca="true">IF(AND(INDIRECT("F2!I"&amp;MATCH(Sites!$J$1,F2!H$1:H$15,0),1)=E811,Sites!$J$2=A811),ROW(),"")</f>
        <v/>
      </c>
    </row>
    <row r="812" customFormat="false" ht="13.8" hidden="false" customHeight="false" outlineLevel="0" collapsed="false">
      <c r="A812" s="7" t="n">
        <v>43831</v>
      </c>
      <c r="B812" s="2" t="s">
        <v>2163</v>
      </c>
      <c r="C812" s="2" t="s">
        <v>2164</v>
      </c>
      <c r="D812" s="2" t="s">
        <v>2165</v>
      </c>
      <c r="E812" s="2" t="s">
        <v>1801</v>
      </c>
      <c r="F812" s="2" t="n">
        <v>10000</v>
      </c>
      <c r="G812" s="2" t="n">
        <v>0</v>
      </c>
      <c r="H812" s="2" t="n">
        <v>2000</v>
      </c>
      <c r="J812" s="1"/>
      <c r="K812" s="1"/>
      <c r="L812" s="1"/>
      <c r="M812" s="1"/>
      <c r="N812" s="1"/>
      <c r="O812" s="1"/>
      <c r="W812" s="2" t="str">
        <f aca="false">IF(AND(C812=Agent!$A$1,D812=Agent!$D$1),ROW(),"")</f>
        <v/>
      </c>
      <c r="X812" s="2" t="str">
        <f aca="false">IF(C812=Agent!$A$1,ROW(),"")</f>
        <v/>
      </c>
      <c r="Z812" s="8" t="str">
        <f aca="true">IF(AND(INDIRECT("F2!I"&amp;MATCH(Sites!$J$1,F2!H$1:H$15,0),1)=E812,Sites!$J$2=A812),ROW(),"")</f>
        <v/>
      </c>
    </row>
    <row r="813" customFormat="false" ht="13.8" hidden="false" customHeight="false" outlineLevel="0" collapsed="false">
      <c r="A813" s="7" t="n">
        <v>43831</v>
      </c>
      <c r="B813" s="2" t="s">
        <v>2166</v>
      </c>
      <c r="C813" s="2" t="s">
        <v>1948</v>
      </c>
      <c r="D813" s="2" t="s">
        <v>2167</v>
      </c>
      <c r="E813" s="2" t="s">
        <v>1801</v>
      </c>
      <c r="F813" s="2" t="n">
        <v>0</v>
      </c>
      <c r="G813" s="2" t="n">
        <v>0</v>
      </c>
      <c r="H813" s="2" t="n">
        <v>2000</v>
      </c>
      <c r="J813" s="1"/>
      <c r="K813" s="1"/>
      <c r="L813" s="1"/>
      <c r="M813" s="1"/>
      <c r="N813" s="1"/>
      <c r="O813" s="1"/>
      <c r="W813" s="2" t="str">
        <f aca="false">IF(AND(C813=Agent!$A$1,D813=Agent!$D$1),ROW(),"")</f>
        <v/>
      </c>
      <c r="X813" s="2" t="str">
        <f aca="false">IF(C813=Agent!$A$1,ROW(),"")</f>
        <v/>
      </c>
      <c r="Z813" s="8" t="str">
        <f aca="true">IF(AND(INDIRECT("F2!I"&amp;MATCH(Sites!$J$1,F2!H$1:H$15,0),1)=E813,Sites!$J$2=A813),ROW(),"")</f>
        <v/>
      </c>
    </row>
    <row r="814" customFormat="false" ht="13.8" hidden="false" customHeight="false" outlineLevel="0" collapsed="false">
      <c r="A814" s="7" t="n">
        <v>43831</v>
      </c>
      <c r="B814" s="2" t="s">
        <v>2168</v>
      </c>
      <c r="C814" s="2" t="s">
        <v>2169</v>
      </c>
      <c r="D814" s="2" t="s">
        <v>2170</v>
      </c>
      <c r="E814" s="2" t="s">
        <v>1801</v>
      </c>
      <c r="F814" s="2" t="n">
        <v>0</v>
      </c>
      <c r="G814" s="2" t="n">
        <v>0</v>
      </c>
      <c r="H814" s="2" t="n">
        <v>11575</v>
      </c>
      <c r="J814" s="1"/>
      <c r="K814" s="1"/>
      <c r="L814" s="1"/>
      <c r="M814" s="1"/>
      <c r="N814" s="1"/>
      <c r="O814" s="1"/>
      <c r="W814" s="2" t="str">
        <f aca="false">IF(AND(C814=Agent!$A$1,D814=Agent!$D$1),ROW(),"")</f>
        <v/>
      </c>
      <c r="X814" s="2" t="str">
        <f aca="false">IF(C814=Agent!$A$1,ROW(),"")</f>
        <v/>
      </c>
      <c r="Z814" s="8" t="str">
        <f aca="true">IF(AND(INDIRECT("F2!I"&amp;MATCH(Sites!$J$1,F2!H$1:H$15,0),1)=E814,Sites!$J$2=A814),ROW(),"")</f>
        <v/>
      </c>
    </row>
    <row r="815" customFormat="false" ht="13.8" hidden="false" customHeight="false" outlineLevel="0" collapsed="false">
      <c r="A815" s="7" t="n">
        <v>43831</v>
      </c>
      <c r="B815" s="2" t="s">
        <v>2171</v>
      </c>
      <c r="C815" s="2" t="s">
        <v>2172</v>
      </c>
      <c r="D815" s="2" t="s">
        <v>555</v>
      </c>
      <c r="E815" s="2" t="s">
        <v>1801</v>
      </c>
      <c r="F815" s="2" t="n">
        <v>0</v>
      </c>
      <c r="G815" s="2" t="n">
        <v>0</v>
      </c>
      <c r="H815" s="2" t="n">
        <v>3000</v>
      </c>
      <c r="J815" s="1"/>
      <c r="K815" s="1"/>
      <c r="L815" s="1"/>
      <c r="M815" s="1"/>
      <c r="N815" s="1"/>
      <c r="O815" s="1"/>
      <c r="W815" s="2" t="str">
        <f aca="false">IF(AND(C815=Agent!$A$1,D815=Agent!$D$1),ROW(),"")</f>
        <v/>
      </c>
      <c r="X815" s="2" t="str">
        <f aca="false">IF(C815=Agent!$A$1,ROW(),"")</f>
        <v/>
      </c>
      <c r="Z815" s="8" t="str">
        <f aca="true">IF(AND(INDIRECT("F2!I"&amp;MATCH(Sites!$J$1,F2!H$1:H$15,0),1)=E815,Sites!$J$2=A815),ROW(),"")</f>
        <v/>
      </c>
    </row>
    <row r="816" customFormat="false" ht="13.8" hidden="false" customHeight="false" outlineLevel="0" collapsed="false">
      <c r="A816" s="7" t="n">
        <v>43831</v>
      </c>
      <c r="B816" s="2" t="s">
        <v>2173</v>
      </c>
      <c r="C816" s="2" t="s">
        <v>2174</v>
      </c>
      <c r="D816" s="2" t="s">
        <v>2175</v>
      </c>
      <c r="E816" s="2" t="s">
        <v>1801</v>
      </c>
      <c r="F816" s="2" t="n">
        <v>15000</v>
      </c>
      <c r="G816" s="2" t="n">
        <v>0</v>
      </c>
      <c r="H816" s="2" t="n">
        <v>0</v>
      </c>
      <c r="J816" s="1"/>
      <c r="K816" s="1"/>
      <c r="L816" s="1"/>
      <c r="M816" s="1"/>
      <c r="N816" s="1"/>
      <c r="O816" s="1"/>
      <c r="W816" s="2" t="str">
        <f aca="false">IF(AND(C816=Agent!$A$1,D816=Agent!$D$1),ROW(),"")</f>
        <v/>
      </c>
      <c r="X816" s="2" t="str">
        <f aca="false">IF(C816=Agent!$A$1,ROW(),"")</f>
        <v/>
      </c>
      <c r="Z816" s="8" t="str">
        <f aca="true">IF(AND(INDIRECT("F2!I"&amp;MATCH(Sites!$J$1,F2!H$1:H$15,0),1)=E816,Sites!$J$2=A816),ROW(),"")</f>
        <v/>
      </c>
    </row>
    <row r="817" customFormat="false" ht="13.8" hidden="false" customHeight="false" outlineLevel="0" collapsed="false">
      <c r="A817" s="7" t="n">
        <v>43831</v>
      </c>
      <c r="B817" s="2" t="s">
        <v>2176</v>
      </c>
      <c r="C817" s="2" t="s">
        <v>2177</v>
      </c>
      <c r="D817" s="2" t="s">
        <v>2178</v>
      </c>
      <c r="E817" s="2" t="s">
        <v>1801</v>
      </c>
      <c r="F817" s="2" t="n">
        <v>0</v>
      </c>
      <c r="G817" s="2" t="n">
        <v>0</v>
      </c>
      <c r="H817" s="2" t="n">
        <v>3000</v>
      </c>
      <c r="J817" s="1"/>
      <c r="K817" s="1"/>
      <c r="L817" s="1"/>
      <c r="M817" s="1"/>
      <c r="N817" s="1"/>
      <c r="O817" s="1"/>
      <c r="W817" s="2" t="str">
        <f aca="false">IF(AND(C817=Agent!$A$1,D817=Agent!$D$1),ROW(),"")</f>
        <v/>
      </c>
      <c r="X817" s="2" t="str">
        <f aca="false">IF(C817=Agent!$A$1,ROW(),"")</f>
        <v/>
      </c>
      <c r="Z817" s="8" t="str">
        <f aca="true">IF(AND(INDIRECT("F2!I"&amp;MATCH(Sites!$J$1,F2!H$1:H$15,0),1)=E817,Sites!$J$2=A817),ROW(),"")</f>
        <v/>
      </c>
    </row>
    <row r="818" customFormat="false" ht="13.8" hidden="false" customHeight="false" outlineLevel="0" collapsed="false">
      <c r="A818" s="7" t="n">
        <v>43831</v>
      </c>
      <c r="B818" s="2" t="s">
        <v>2179</v>
      </c>
      <c r="C818" s="2" t="s">
        <v>2180</v>
      </c>
      <c r="D818" s="2" t="s">
        <v>2181</v>
      </c>
      <c r="E818" s="2" t="s">
        <v>1801</v>
      </c>
      <c r="F818" s="2" t="n">
        <v>0</v>
      </c>
      <c r="G818" s="2" t="n">
        <v>0</v>
      </c>
      <c r="H818" s="2" t="n">
        <v>2000</v>
      </c>
      <c r="J818" s="1"/>
      <c r="K818" s="1"/>
      <c r="L818" s="1"/>
      <c r="M818" s="1"/>
      <c r="N818" s="1"/>
      <c r="O818" s="1"/>
      <c r="W818" s="2" t="str">
        <f aca="false">IF(AND(C818=Agent!$A$1,D818=Agent!$D$1),ROW(),"")</f>
        <v/>
      </c>
      <c r="X818" s="2" t="str">
        <f aca="false">IF(C818=Agent!$A$1,ROW(),"")</f>
        <v/>
      </c>
      <c r="Z818" s="8" t="str">
        <f aca="true">IF(AND(INDIRECT("F2!I"&amp;MATCH(Sites!$J$1,F2!H$1:H$15,0),1)=E818,Sites!$J$2=A818),ROW(),"")</f>
        <v/>
      </c>
    </row>
    <row r="819" customFormat="false" ht="13.8" hidden="false" customHeight="false" outlineLevel="0" collapsed="false">
      <c r="A819" s="7" t="n">
        <v>43831</v>
      </c>
      <c r="B819" s="2" t="s">
        <v>2182</v>
      </c>
      <c r="C819" s="2" t="s">
        <v>2183</v>
      </c>
      <c r="D819" s="2" t="s">
        <v>517</v>
      </c>
      <c r="E819" s="2" t="s">
        <v>1801</v>
      </c>
      <c r="F819" s="2" t="n">
        <v>0</v>
      </c>
      <c r="G819" s="2" t="n">
        <v>0</v>
      </c>
      <c r="H819" s="2" t="n">
        <v>3000</v>
      </c>
      <c r="J819" s="1"/>
      <c r="K819" s="1"/>
      <c r="L819" s="1"/>
      <c r="M819" s="1"/>
      <c r="N819" s="1"/>
      <c r="O819" s="1"/>
      <c r="W819" s="2" t="str">
        <f aca="false">IF(AND(C819=Agent!$A$1,D819=Agent!$D$1),ROW(),"")</f>
        <v/>
      </c>
      <c r="X819" s="2" t="str">
        <f aca="false">IF(C819=Agent!$A$1,ROW(),"")</f>
        <v/>
      </c>
      <c r="Z819" s="8" t="str">
        <f aca="true">IF(AND(INDIRECT("F2!I"&amp;MATCH(Sites!$J$1,F2!H$1:H$15,0),1)=E819,Sites!$J$2=A819),ROW(),"")</f>
        <v/>
      </c>
    </row>
    <row r="820" customFormat="false" ht="13.8" hidden="false" customHeight="false" outlineLevel="0" collapsed="false">
      <c r="A820" s="7" t="n">
        <v>43831</v>
      </c>
      <c r="B820" s="2" t="s">
        <v>2184</v>
      </c>
      <c r="C820" s="2" t="s">
        <v>2185</v>
      </c>
      <c r="D820" s="2" t="s">
        <v>348</v>
      </c>
      <c r="E820" s="2" t="s">
        <v>1801</v>
      </c>
      <c r="F820" s="2" t="n">
        <v>0</v>
      </c>
      <c r="G820" s="2" t="n">
        <v>0</v>
      </c>
      <c r="H820" s="2" t="n">
        <v>2000</v>
      </c>
      <c r="J820" s="1"/>
      <c r="K820" s="1"/>
      <c r="L820" s="1"/>
      <c r="M820" s="1"/>
      <c r="N820" s="1"/>
      <c r="O820" s="1"/>
      <c r="W820" s="2" t="str">
        <f aca="false">IF(AND(C820=Agent!$A$1,D820=Agent!$D$1),ROW(),"")</f>
        <v/>
      </c>
      <c r="X820" s="2" t="str">
        <f aca="false">IF(C820=Agent!$A$1,ROW(),"")</f>
        <v/>
      </c>
      <c r="Z820" s="8" t="str">
        <f aca="true">IF(AND(INDIRECT("F2!I"&amp;MATCH(Sites!$J$1,F2!H$1:H$15,0),1)=E820,Sites!$J$2=A820),ROW(),"")</f>
        <v/>
      </c>
    </row>
    <row r="821" customFormat="false" ht="13.8" hidden="false" customHeight="false" outlineLevel="0" collapsed="false">
      <c r="A821" s="7" t="n">
        <v>43831</v>
      </c>
      <c r="B821" s="2" t="s">
        <v>2186</v>
      </c>
      <c r="C821" s="2" t="s">
        <v>2187</v>
      </c>
      <c r="D821" s="2" t="s">
        <v>2188</v>
      </c>
      <c r="E821" s="2" t="s">
        <v>1801</v>
      </c>
      <c r="F821" s="2" t="n">
        <v>5000</v>
      </c>
      <c r="G821" s="2" t="n">
        <v>0</v>
      </c>
      <c r="H821" s="2" t="n">
        <v>2700</v>
      </c>
      <c r="J821" s="1"/>
      <c r="K821" s="1"/>
      <c r="L821" s="1"/>
      <c r="M821" s="1"/>
      <c r="N821" s="1"/>
      <c r="O821" s="1"/>
      <c r="W821" s="2" t="str">
        <f aca="false">IF(AND(C821=Agent!$A$1,D821=Agent!$D$1),ROW(),"")</f>
        <v/>
      </c>
      <c r="X821" s="2" t="str">
        <f aca="false">IF(C821=Agent!$A$1,ROW(),"")</f>
        <v/>
      </c>
      <c r="Z821" s="8" t="str">
        <f aca="true">IF(AND(INDIRECT("F2!I"&amp;MATCH(Sites!$J$1,F2!H$1:H$15,0),1)=E821,Sites!$J$2=A821),ROW(),"")</f>
        <v/>
      </c>
    </row>
    <row r="822" customFormat="false" ht="13.8" hidden="false" customHeight="false" outlineLevel="0" collapsed="false">
      <c r="A822" s="7" t="n">
        <v>43831</v>
      </c>
      <c r="B822" s="2" t="s">
        <v>2189</v>
      </c>
      <c r="C822" s="2" t="s">
        <v>2190</v>
      </c>
      <c r="D822" s="2" t="s">
        <v>2191</v>
      </c>
      <c r="E822" s="2" t="s">
        <v>1801</v>
      </c>
      <c r="F822" s="2" t="n">
        <v>10000</v>
      </c>
      <c r="G822" s="2" t="n">
        <v>10600</v>
      </c>
      <c r="H822" s="2" t="n">
        <v>0</v>
      </c>
      <c r="J822" s="1"/>
      <c r="K822" s="1"/>
      <c r="L822" s="1"/>
      <c r="M822" s="1"/>
      <c r="N822" s="1"/>
      <c r="O822" s="1"/>
      <c r="W822" s="2" t="str">
        <f aca="false">IF(AND(C822=Agent!$A$1,D822=Agent!$D$1),ROW(),"")</f>
        <v/>
      </c>
      <c r="X822" s="2" t="str">
        <f aca="false">IF(C822=Agent!$A$1,ROW(),"")</f>
        <v/>
      </c>
      <c r="Z822" s="8" t="str">
        <f aca="true">IF(AND(INDIRECT("F2!I"&amp;MATCH(Sites!$J$1,F2!H$1:H$15,0),1)=E822,Sites!$J$2=A822),ROW(),"")</f>
        <v/>
      </c>
    </row>
    <row r="823" customFormat="false" ht="13.8" hidden="false" customHeight="false" outlineLevel="0" collapsed="false">
      <c r="A823" s="7" t="n">
        <v>43831</v>
      </c>
      <c r="B823" s="2" t="s">
        <v>2192</v>
      </c>
      <c r="C823" s="2" t="s">
        <v>2193</v>
      </c>
      <c r="D823" s="2" t="s">
        <v>2194</v>
      </c>
      <c r="E823" s="2" t="s">
        <v>1801</v>
      </c>
      <c r="F823" s="2" t="n">
        <v>10000</v>
      </c>
      <c r="G823" s="2" t="n">
        <v>10600</v>
      </c>
      <c r="H823" s="2" t="n">
        <v>0</v>
      </c>
      <c r="J823" s="1"/>
      <c r="K823" s="1"/>
      <c r="L823" s="1"/>
      <c r="M823" s="1"/>
      <c r="N823" s="1"/>
      <c r="O823" s="1"/>
      <c r="W823" s="2" t="str">
        <f aca="false">IF(AND(C823=Agent!$A$1,D823=Agent!$D$1),ROW(),"")</f>
        <v/>
      </c>
      <c r="X823" s="2" t="str">
        <f aca="false">IF(C823=Agent!$A$1,ROW(),"")</f>
        <v/>
      </c>
      <c r="Z823" s="8" t="str">
        <f aca="true">IF(AND(INDIRECT("F2!I"&amp;MATCH(Sites!$J$1,F2!H$1:H$15,0),1)=E823,Sites!$J$2=A823),ROW(),"")</f>
        <v/>
      </c>
    </row>
    <row r="824" customFormat="false" ht="13.8" hidden="false" customHeight="false" outlineLevel="0" collapsed="false">
      <c r="A824" s="7" t="n">
        <v>43831</v>
      </c>
      <c r="B824" s="2" t="s">
        <v>2195</v>
      </c>
      <c r="C824" s="2" t="s">
        <v>2196</v>
      </c>
      <c r="D824" s="2" t="s">
        <v>2197</v>
      </c>
      <c r="E824" s="2" t="s">
        <v>1801</v>
      </c>
      <c r="F824" s="2" t="n">
        <v>5000</v>
      </c>
      <c r="G824" s="2" t="n">
        <v>0</v>
      </c>
      <c r="H824" s="2" t="n">
        <v>0</v>
      </c>
      <c r="J824" s="1"/>
      <c r="K824" s="1"/>
      <c r="L824" s="1"/>
      <c r="M824" s="1"/>
      <c r="N824" s="1"/>
      <c r="O824" s="1"/>
      <c r="W824" s="2" t="str">
        <f aca="false">IF(AND(C824=Agent!$A$1,D824=Agent!$D$1),ROW(),"")</f>
        <v/>
      </c>
      <c r="X824" s="2" t="str">
        <f aca="false">IF(C824=Agent!$A$1,ROW(),"")</f>
        <v/>
      </c>
      <c r="Z824" s="8" t="str">
        <f aca="true">IF(AND(INDIRECT("F2!I"&amp;MATCH(Sites!$J$1,F2!H$1:H$15,0),1)=E824,Sites!$J$2=A824),ROW(),"")</f>
        <v/>
      </c>
    </row>
    <row r="825" customFormat="false" ht="13.8" hidden="false" customHeight="false" outlineLevel="0" collapsed="false">
      <c r="A825" s="7" t="n">
        <v>43831</v>
      </c>
      <c r="B825" s="2" t="s">
        <v>2198</v>
      </c>
      <c r="C825" s="2" t="s">
        <v>2199</v>
      </c>
      <c r="D825" s="2" t="s">
        <v>2200</v>
      </c>
      <c r="E825" s="2" t="s">
        <v>1801</v>
      </c>
      <c r="F825" s="2" t="n">
        <v>10000</v>
      </c>
      <c r="G825" s="2" t="n">
        <v>0</v>
      </c>
      <c r="H825" s="2" t="n">
        <v>0</v>
      </c>
      <c r="J825" s="1"/>
      <c r="K825" s="1"/>
      <c r="L825" s="1"/>
      <c r="M825" s="1"/>
      <c r="N825" s="1"/>
      <c r="O825" s="1"/>
      <c r="W825" s="2" t="str">
        <f aca="false">IF(AND(C825=Agent!$A$1,D825=Agent!$D$1),ROW(),"")</f>
        <v/>
      </c>
      <c r="X825" s="2" t="str">
        <f aca="false">IF(C825=Agent!$A$1,ROW(),"")</f>
        <v/>
      </c>
      <c r="Z825" s="8" t="str">
        <f aca="true">IF(AND(INDIRECT("F2!I"&amp;MATCH(Sites!$J$1,F2!H$1:H$15,0),1)=E825,Sites!$J$2=A825),ROW(),"")</f>
        <v/>
      </c>
    </row>
    <row r="826" customFormat="false" ht="13.8" hidden="false" customHeight="false" outlineLevel="0" collapsed="false">
      <c r="A826" s="7" t="n">
        <v>43831</v>
      </c>
      <c r="B826" s="2" t="s">
        <v>2201</v>
      </c>
      <c r="C826" s="2" t="s">
        <v>2202</v>
      </c>
      <c r="D826" s="2" t="s">
        <v>2160</v>
      </c>
      <c r="E826" s="2" t="s">
        <v>1801</v>
      </c>
      <c r="F826" s="2" t="n">
        <v>5000</v>
      </c>
      <c r="G826" s="2" t="n">
        <v>0</v>
      </c>
      <c r="H826" s="2" t="n">
        <v>0</v>
      </c>
      <c r="J826" s="1"/>
      <c r="K826" s="1"/>
      <c r="L826" s="1"/>
      <c r="M826" s="1"/>
      <c r="N826" s="1"/>
      <c r="O826" s="1"/>
      <c r="W826" s="2" t="str">
        <f aca="false">IF(AND(C826=Agent!$A$1,D826=Agent!$D$1),ROW(),"")</f>
        <v/>
      </c>
      <c r="X826" s="2" t="str">
        <f aca="false">IF(C826=Agent!$A$1,ROW(),"")</f>
        <v/>
      </c>
      <c r="Z826" s="8" t="str">
        <f aca="true">IF(AND(INDIRECT("F2!I"&amp;MATCH(Sites!$J$1,F2!H$1:H$15,0),1)=E826,Sites!$J$2=A826),ROW(),"")</f>
        <v/>
      </c>
    </row>
    <row r="827" customFormat="false" ht="13.8" hidden="false" customHeight="false" outlineLevel="0" collapsed="false">
      <c r="A827" s="7" t="n">
        <v>43831</v>
      </c>
      <c r="B827" s="2" t="s">
        <v>2203</v>
      </c>
      <c r="C827" s="2" t="s">
        <v>2204</v>
      </c>
      <c r="D827" s="2" t="s">
        <v>26</v>
      </c>
      <c r="E827" s="2" t="s">
        <v>1801</v>
      </c>
      <c r="F827" s="2" t="n">
        <v>5000</v>
      </c>
      <c r="G827" s="2" t="n">
        <v>0</v>
      </c>
      <c r="H827" s="2" t="n">
        <v>0</v>
      </c>
      <c r="J827" s="1"/>
      <c r="K827" s="1"/>
      <c r="L827" s="1"/>
      <c r="M827" s="1"/>
      <c r="N827" s="1"/>
      <c r="O827" s="1"/>
      <c r="W827" s="2" t="str">
        <f aca="false">IF(AND(C827=Agent!$A$1,D827=Agent!$D$1),ROW(),"")</f>
        <v/>
      </c>
      <c r="X827" s="2" t="str">
        <f aca="false">IF(C827=Agent!$A$1,ROW(),"")</f>
        <v/>
      </c>
      <c r="Z827" s="8" t="str">
        <f aca="true">IF(AND(INDIRECT("F2!I"&amp;MATCH(Sites!$J$1,F2!H$1:H$15,0),1)=E827,Sites!$J$2=A827),ROW(),"")</f>
        <v/>
      </c>
    </row>
    <row r="828" customFormat="false" ht="13.8" hidden="false" customHeight="false" outlineLevel="0" collapsed="false">
      <c r="A828" s="7" t="n">
        <v>43831</v>
      </c>
      <c r="B828" s="2" t="s">
        <v>2205</v>
      </c>
      <c r="C828" s="2" t="s">
        <v>2206</v>
      </c>
      <c r="D828" s="2" t="s">
        <v>448</v>
      </c>
      <c r="E828" s="2" t="s">
        <v>1801</v>
      </c>
      <c r="F828" s="2" t="n">
        <v>10000</v>
      </c>
      <c r="G828" s="2" t="n">
        <v>0</v>
      </c>
      <c r="H828" s="2" t="n">
        <v>0</v>
      </c>
      <c r="J828" s="1"/>
      <c r="K828" s="1"/>
      <c r="L828" s="1"/>
      <c r="M828" s="1"/>
      <c r="N828" s="1"/>
      <c r="O828" s="1"/>
      <c r="W828" s="2" t="str">
        <f aca="false">IF(AND(C828=Agent!$A$1,D828=Agent!$D$1),ROW(),"")</f>
        <v/>
      </c>
      <c r="X828" s="2" t="str">
        <f aca="false">IF(C828=Agent!$A$1,ROW(),"")</f>
        <v/>
      </c>
      <c r="Z828" s="8" t="str">
        <f aca="true">IF(AND(INDIRECT("F2!I"&amp;MATCH(Sites!$J$1,F2!H$1:H$15,0),1)=E828,Sites!$J$2=A828),ROW(),"")</f>
        <v/>
      </c>
    </row>
    <row r="829" customFormat="false" ht="13.8" hidden="false" customHeight="false" outlineLevel="0" collapsed="false">
      <c r="A829" s="7" t="n">
        <v>43831</v>
      </c>
      <c r="B829" s="2" t="s">
        <v>2207</v>
      </c>
      <c r="C829" s="2" t="s">
        <v>2208</v>
      </c>
      <c r="D829" s="2" t="s">
        <v>2209</v>
      </c>
      <c r="E829" s="2" t="s">
        <v>1801</v>
      </c>
      <c r="F829" s="2" t="n">
        <v>10000</v>
      </c>
      <c r="G829" s="2" t="n">
        <v>12527</v>
      </c>
      <c r="H829" s="2" t="n">
        <v>0</v>
      </c>
      <c r="J829" s="1"/>
      <c r="K829" s="1"/>
      <c r="L829" s="1"/>
      <c r="M829" s="1"/>
      <c r="N829" s="1"/>
      <c r="O829" s="1"/>
      <c r="W829" s="2" t="str">
        <f aca="false">IF(AND(C829=Agent!$A$1,D829=Agent!$D$1),ROW(),"")</f>
        <v/>
      </c>
      <c r="X829" s="2" t="str">
        <f aca="false">IF(C829=Agent!$A$1,ROW(),"")</f>
        <v/>
      </c>
      <c r="Z829" s="8" t="str">
        <f aca="true">IF(AND(INDIRECT("F2!I"&amp;MATCH(Sites!$J$1,F2!H$1:H$15,0),1)=E829,Sites!$J$2=A829),ROW(),"")</f>
        <v/>
      </c>
    </row>
    <row r="830" customFormat="false" ht="13.8" hidden="false" customHeight="false" outlineLevel="0" collapsed="false">
      <c r="A830" s="7" t="n">
        <v>43831</v>
      </c>
      <c r="B830" s="2" t="s">
        <v>2210</v>
      </c>
      <c r="C830" s="2" t="s">
        <v>2211</v>
      </c>
      <c r="D830" s="2" t="s">
        <v>47</v>
      </c>
      <c r="E830" s="2" t="s">
        <v>1801</v>
      </c>
      <c r="F830" s="2" t="n">
        <v>5000</v>
      </c>
      <c r="G830" s="2" t="n">
        <v>0</v>
      </c>
      <c r="H830" s="2" t="n">
        <v>0</v>
      </c>
      <c r="J830" s="1"/>
      <c r="K830" s="1"/>
      <c r="L830" s="1"/>
      <c r="M830" s="1"/>
      <c r="N830" s="1"/>
      <c r="O830" s="1"/>
      <c r="W830" s="2" t="str">
        <f aca="false">IF(AND(C830=Agent!$A$1,D830=Agent!$D$1),ROW(),"")</f>
        <v/>
      </c>
      <c r="X830" s="2" t="str">
        <f aca="false">IF(C830=Agent!$A$1,ROW(),"")</f>
        <v/>
      </c>
      <c r="Z830" s="8" t="str">
        <f aca="true">IF(AND(INDIRECT("F2!I"&amp;MATCH(Sites!$J$1,F2!H$1:H$15,0),1)=E830,Sites!$J$2=A830),ROW(),"")</f>
        <v/>
      </c>
    </row>
    <row r="831" customFormat="false" ht="13.8" hidden="false" customHeight="false" outlineLevel="0" collapsed="false">
      <c r="A831" s="7" t="n">
        <v>43831</v>
      </c>
      <c r="B831" s="2" t="s">
        <v>2212</v>
      </c>
      <c r="C831" s="2" t="s">
        <v>2213</v>
      </c>
      <c r="D831" s="2" t="s">
        <v>2214</v>
      </c>
      <c r="E831" s="2" t="s">
        <v>1801</v>
      </c>
      <c r="F831" s="2" t="n">
        <v>10000</v>
      </c>
      <c r="G831" s="2" t="n">
        <v>0</v>
      </c>
      <c r="H831" s="2" t="n">
        <v>0</v>
      </c>
      <c r="J831" s="1"/>
      <c r="K831" s="1"/>
      <c r="L831" s="1"/>
      <c r="M831" s="1"/>
      <c r="N831" s="1"/>
      <c r="O831" s="1"/>
      <c r="W831" s="2" t="str">
        <f aca="false">IF(AND(C831=Agent!$A$1,D831=Agent!$D$1),ROW(),"")</f>
        <v/>
      </c>
      <c r="X831" s="2" t="str">
        <f aca="false">IF(C831=Agent!$A$1,ROW(),"")</f>
        <v/>
      </c>
      <c r="Z831" s="8" t="str">
        <f aca="true">IF(AND(INDIRECT("F2!I"&amp;MATCH(Sites!$J$1,F2!H$1:H$15,0),1)=E831,Sites!$J$2=A831),ROW(),"")</f>
        <v/>
      </c>
    </row>
    <row r="832" customFormat="false" ht="13.8" hidden="false" customHeight="false" outlineLevel="0" collapsed="false">
      <c r="A832" s="7" t="n">
        <v>43831</v>
      </c>
      <c r="B832" s="2" t="s">
        <v>2215</v>
      </c>
      <c r="C832" s="2" t="s">
        <v>2216</v>
      </c>
      <c r="D832" s="2" t="s">
        <v>2217</v>
      </c>
      <c r="E832" s="2" t="s">
        <v>1801</v>
      </c>
      <c r="F832" s="2" t="n">
        <v>10000</v>
      </c>
      <c r="G832" s="2" t="n">
        <v>0</v>
      </c>
      <c r="H832" s="2" t="n">
        <v>0</v>
      </c>
      <c r="J832" s="1"/>
      <c r="K832" s="1"/>
      <c r="L832" s="1"/>
      <c r="M832" s="1"/>
      <c r="N832" s="1"/>
      <c r="O832" s="1"/>
      <c r="W832" s="2" t="str">
        <f aca="false">IF(AND(C832=Agent!$A$1,D832=Agent!$D$1),ROW(),"")</f>
        <v/>
      </c>
      <c r="X832" s="2" t="str">
        <f aca="false">IF(C832=Agent!$A$1,ROW(),"")</f>
        <v/>
      </c>
      <c r="Z832" s="8" t="str">
        <f aca="true">IF(AND(INDIRECT("F2!I"&amp;MATCH(Sites!$J$1,F2!H$1:H$15,0),1)=E832,Sites!$J$2=A832),ROW(),"")</f>
        <v/>
      </c>
    </row>
    <row r="833" customFormat="false" ht="13.8" hidden="false" customHeight="false" outlineLevel="0" collapsed="false">
      <c r="A833" s="7" t="n">
        <v>43831</v>
      </c>
      <c r="B833" s="2" t="s">
        <v>2218</v>
      </c>
      <c r="C833" s="2" t="s">
        <v>2219</v>
      </c>
      <c r="D833" s="2" t="s">
        <v>1098</v>
      </c>
      <c r="E833" s="2" t="s">
        <v>1801</v>
      </c>
      <c r="F833" s="2" t="n">
        <v>5000</v>
      </c>
      <c r="G833" s="2" t="n">
        <v>0</v>
      </c>
      <c r="H833" s="2" t="n">
        <v>0</v>
      </c>
      <c r="J833" s="1"/>
      <c r="K833" s="1"/>
      <c r="L833" s="1"/>
      <c r="M833" s="1"/>
      <c r="N833" s="1"/>
      <c r="O833" s="1"/>
      <c r="W833" s="2" t="str">
        <f aca="false">IF(AND(C833=Agent!$A$1,D833=Agent!$D$1),ROW(),"")</f>
        <v/>
      </c>
      <c r="X833" s="2" t="str">
        <f aca="false">IF(C833=Agent!$A$1,ROW(),"")</f>
        <v/>
      </c>
      <c r="Z833" s="8" t="str">
        <f aca="true">IF(AND(INDIRECT("F2!I"&amp;MATCH(Sites!$J$1,F2!H$1:H$15,0),1)=E833,Sites!$J$2=A833),ROW(),"")</f>
        <v/>
      </c>
    </row>
    <row r="834" customFormat="false" ht="13.8" hidden="false" customHeight="false" outlineLevel="0" collapsed="false">
      <c r="A834" s="7" t="n">
        <v>43831</v>
      </c>
      <c r="B834" s="2" t="s">
        <v>2220</v>
      </c>
      <c r="C834" s="2" t="s">
        <v>2221</v>
      </c>
      <c r="D834" s="2" t="s">
        <v>2222</v>
      </c>
      <c r="E834" s="2" t="s">
        <v>1801</v>
      </c>
      <c r="F834" s="2" t="n">
        <v>0</v>
      </c>
      <c r="G834" s="2" t="n">
        <v>0</v>
      </c>
      <c r="H834" s="2" t="n">
        <v>8000</v>
      </c>
      <c r="J834" s="1"/>
      <c r="K834" s="1"/>
      <c r="L834" s="1"/>
      <c r="M834" s="1"/>
      <c r="N834" s="1"/>
      <c r="O834" s="1"/>
      <c r="W834" s="2" t="str">
        <f aca="false">IF(AND(C834=Agent!$A$1,D834=Agent!$D$1),ROW(),"")</f>
        <v/>
      </c>
      <c r="X834" s="2" t="str">
        <f aca="false">IF(C834=Agent!$A$1,ROW(),"")</f>
        <v/>
      </c>
      <c r="Z834" s="8" t="str">
        <f aca="true">IF(AND(INDIRECT("F2!I"&amp;MATCH(Sites!$J$1,F2!H$1:H$15,0),1)=E834,Sites!$J$2=A834),ROW(),"")</f>
        <v/>
      </c>
    </row>
    <row r="835" customFormat="false" ht="13.8" hidden="false" customHeight="false" outlineLevel="0" collapsed="false">
      <c r="A835" s="7" t="n">
        <v>43831</v>
      </c>
      <c r="B835" s="2" t="s">
        <v>2223</v>
      </c>
      <c r="C835" s="2" t="s">
        <v>2224</v>
      </c>
      <c r="D835" s="2" t="s">
        <v>21</v>
      </c>
      <c r="E835" s="2" t="s">
        <v>1801</v>
      </c>
      <c r="F835" s="2" t="n">
        <v>10000</v>
      </c>
      <c r="G835" s="2" t="n">
        <v>0</v>
      </c>
      <c r="H835" s="2" t="n">
        <v>0</v>
      </c>
      <c r="J835" s="1"/>
      <c r="K835" s="1"/>
      <c r="L835" s="1"/>
      <c r="M835" s="1"/>
      <c r="N835" s="1"/>
      <c r="O835" s="1"/>
      <c r="W835" s="2" t="str">
        <f aca="false">IF(AND(C835=Agent!$A$1,D835=Agent!$D$1),ROW(),"")</f>
        <v/>
      </c>
      <c r="X835" s="2" t="str">
        <f aca="false">IF(C835=Agent!$A$1,ROW(),"")</f>
        <v/>
      </c>
      <c r="Z835" s="8" t="str">
        <f aca="true">IF(AND(INDIRECT("F2!I"&amp;MATCH(Sites!$J$1,F2!H$1:H$15,0),1)=E835,Sites!$J$2=A835),ROW(),"")</f>
        <v/>
      </c>
    </row>
    <row r="836" customFormat="false" ht="13.8" hidden="false" customHeight="false" outlineLevel="0" collapsed="false">
      <c r="A836" s="7" t="n">
        <v>43831</v>
      </c>
      <c r="B836" s="2" t="s">
        <v>2225</v>
      </c>
      <c r="C836" s="2" t="s">
        <v>2226</v>
      </c>
      <c r="D836" s="2" t="s">
        <v>223</v>
      </c>
      <c r="E836" s="2" t="s">
        <v>2227</v>
      </c>
      <c r="F836" s="2" t="n">
        <v>40000</v>
      </c>
      <c r="G836" s="2" t="n">
        <v>26250</v>
      </c>
      <c r="H836" s="2" t="n">
        <v>0</v>
      </c>
      <c r="J836" s="1"/>
      <c r="K836" s="1"/>
      <c r="L836" s="1"/>
      <c r="M836" s="1"/>
      <c r="N836" s="1"/>
      <c r="O836" s="1"/>
      <c r="W836" s="2" t="str">
        <f aca="false">IF(AND(C836=Agent!$A$1,D836=Agent!$D$1),ROW(),"")</f>
        <v/>
      </c>
      <c r="X836" s="2" t="str">
        <f aca="false">IF(C836=Agent!$A$1,ROW(),"")</f>
        <v/>
      </c>
      <c r="Z836" s="8" t="str">
        <f aca="true">IF(AND(INDIRECT("F2!I"&amp;MATCH(Sites!$J$1,F2!H$1:H$15,0),1)=E836,Sites!$J$2=A836),ROW(),"")</f>
        <v/>
      </c>
    </row>
    <row r="837" customFormat="false" ht="13.8" hidden="false" customHeight="false" outlineLevel="0" collapsed="false">
      <c r="A837" s="7" t="n">
        <v>43831</v>
      </c>
      <c r="B837" s="2" t="s">
        <v>2228</v>
      </c>
      <c r="C837" s="2" t="s">
        <v>2229</v>
      </c>
      <c r="D837" s="2" t="s">
        <v>128</v>
      </c>
      <c r="E837" s="2" t="s">
        <v>2227</v>
      </c>
      <c r="F837" s="2" t="n">
        <v>0</v>
      </c>
      <c r="G837" s="2" t="n">
        <v>54490</v>
      </c>
      <c r="H837" s="2" t="n">
        <v>0</v>
      </c>
      <c r="J837" s="1"/>
      <c r="K837" s="1"/>
      <c r="L837" s="1"/>
      <c r="M837" s="1"/>
      <c r="N837" s="1"/>
      <c r="O837" s="1"/>
      <c r="W837" s="2" t="str">
        <f aca="false">IF(AND(C837=Agent!$A$1,D837=Agent!$D$1),ROW(),"")</f>
        <v/>
      </c>
      <c r="X837" s="2" t="str">
        <f aca="false">IF(C837=Agent!$A$1,ROW(),"")</f>
        <v/>
      </c>
      <c r="Z837" s="8" t="str">
        <f aca="true">IF(AND(INDIRECT("F2!I"&amp;MATCH(Sites!$J$1,F2!H$1:H$15,0),1)=E837,Sites!$J$2=A837),ROW(),"")</f>
        <v/>
      </c>
    </row>
    <row r="838" customFormat="false" ht="13.8" hidden="false" customHeight="false" outlineLevel="0" collapsed="false">
      <c r="A838" s="7" t="n">
        <v>43831</v>
      </c>
      <c r="B838" s="2" t="s">
        <v>2230</v>
      </c>
      <c r="C838" s="2" t="s">
        <v>2231</v>
      </c>
      <c r="D838" s="2" t="s">
        <v>21</v>
      </c>
      <c r="E838" s="2" t="s">
        <v>2227</v>
      </c>
      <c r="F838" s="2" t="n">
        <v>70000</v>
      </c>
      <c r="G838" s="2" t="n">
        <v>0</v>
      </c>
      <c r="H838" s="2" t="n">
        <v>0</v>
      </c>
      <c r="J838" s="1"/>
      <c r="K838" s="1"/>
      <c r="L838" s="1"/>
      <c r="M838" s="1"/>
      <c r="N838" s="1"/>
      <c r="O838" s="1"/>
      <c r="W838" s="2" t="str">
        <f aca="false">IF(AND(C838=Agent!$A$1,D838=Agent!$D$1),ROW(),"")</f>
        <v/>
      </c>
      <c r="X838" s="2" t="str">
        <f aca="false">IF(C838=Agent!$A$1,ROW(),"")</f>
        <v/>
      </c>
      <c r="Z838" s="8" t="str">
        <f aca="true">IF(AND(INDIRECT("F2!I"&amp;MATCH(Sites!$J$1,F2!H$1:H$15,0),1)=E838,Sites!$J$2=A838),ROW(),"")</f>
        <v/>
      </c>
    </row>
    <row r="839" customFormat="false" ht="13.8" hidden="false" customHeight="false" outlineLevel="0" collapsed="false">
      <c r="A839" s="7" t="n">
        <v>43831</v>
      </c>
      <c r="B839" s="2" t="s">
        <v>2232</v>
      </c>
      <c r="C839" s="2" t="s">
        <v>2233</v>
      </c>
      <c r="D839" s="2" t="s">
        <v>44</v>
      </c>
      <c r="E839" s="2" t="s">
        <v>2227</v>
      </c>
      <c r="F839" s="2" t="n">
        <v>13000</v>
      </c>
      <c r="G839" s="2" t="n">
        <v>51528</v>
      </c>
      <c r="H839" s="2" t="n">
        <v>0</v>
      </c>
      <c r="J839" s="1"/>
      <c r="K839" s="1"/>
      <c r="L839" s="1"/>
      <c r="M839" s="1"/>
      <c r="N839" s="1"/>
      <c r="O839" s="1"/>
      <c r="W839" s="2" t="str">
        <f aca="false">IF(AND(C839=Agent!$A$1,D839=Agent!$D$1),ROW(),"")</f>
        <v/>
      </c>
      <c r="X839" s="2" t="str">
        <f aca="false">IF(C839=Agent!$A$1,ROW(),"")</f>
        <v/>
      </c>
      <c r="Z839" s="8" t="str">
        <f aca="true">IF(AND(INDIRECT("F2!I"&amp;MATCH(Sites!$J$1,F2!H$1:H$15,0),1)=E839,Sites!$J$2=A839),ROW(),"")</f>
        <v/>
      </c>
    </row>
    <row r="840" customFormat="false" ht="13.8" hidden="false" customHeight="false" outlineLevel="0" collapsed="false">
      <c r="A840" s="7" t="n">
        <v>43831</v>
      </c>
      <c r="B840" s="2" t="s">
        <v>2234</v>
      </c>
      <c r="C840" s="2" t="s">
        <v>2235</v>
      </c>
      <c r="D840" s="2" t="s">
        <v>107</v>
      </c>
      <c r="E840" s="2" t="s">
        <v>2227</v>
      </c>
      <c r="F840" s="2" t="n">
        <v>25000</v>
      </c>
      <c r="G840" s="2" t="n">
        <v>29563</v>
      </c>
      <c r="H840" s="2" t="n">
        <v>0</v>
      </c>
      <c r="J840" s="1"/>
      <c r="K840" s="1"/>
      <c r="L840" s="1"/>
      <c r="M840" s="1"/>
      <c r="N840" s="1"/>
      <c r="O840" s="1"/>
      <c r="W840" s="2" t="str">
        <f aca="false">IF(AND(C840=Agent!$A$1,D840=Agent!$D$1),ROW(),"")</f>
        <v/>
      </c>
      <c r="X840" s="2" t="str">
        <f aca="false">IF(C840=Agent!$A$1,ROW(),"")</f>
        <v/>
      </c>
      <c r="Z840" s="8" t="str">
        <f aca="true">IF(AND(INDIRECT("F2!I"&amp;MATCH(Sites!$J$1,F2!H$1:H$15,0),1)=E840,Sites!$J$2=A840),ROW(),"")</f>
        <v/>
      </c>
    </row>
    <row r="841" customFormat="false" ht="13.8" hidden="false" customHeight="false" outlineLevel="0" collapsed="false">
      <c r="A841" s="7" t="n">
        <v>43831</v>
      </c>
      <c r="B841" s="2" t="s">
        <v>2236</v>
      </c>
      <c r="C841" s="2" t="s">
        <v>2237</v>
      </c>
      <c r="D841" s="2" t="s">
        <v>2238</v>
      </c>
      <c r="E841" s="2" t="s">
        <v>2227</v>
      </c>
      <c r="F841" s="2" t="n">
        <v>13000</v>
      </c>
      <c r="G841" s="2" t="n">
        <v>60000</v>
      </c>
      <c r="H841" s="2" t="n">
        <v>0</v>
      </c>
      <c r="J841" s="1"/>
      <c r="K841" s="1"/>
      <c r="L841" s="1"/>
      <c r="M841" s="1"/>
      <c r="N841" s="1"/>
      <c r="O841" s="1"/>
      <c r="W841" s="2" t="str">
        <f aca="false">IF(AND(C841=Agent!$A$1,D841=Agent!$D$1),ROW(),"")</f>
        <v/>
      </c>
      <c r="X841" s="2" t="str">
        <f aca="false">IF(C841=Agent!$A$1,ROW(),"")</f>
        <v/>
      </c>
      <c r="Z841" s="8" t="str">
        <f aca="true">IF(AND(INDIRECT("F2!I"&amp;MATCH(Sites!$J$1,F2!H$1:H$15,0),1)=E841,Sites!$J$2=A841),ROW(),"")</f>
        <v/>
      </c>
    </row>
    <row r="842" customFormat="false" ht="13.8" hidden="false" customHeight="false" outlineLevel="0" collapsed="false">
      <c r="A842" s="7" t="n">
        <v>43831</v>
      </c>
      <c r="B842" s="2" t="s">
        <v>2239</v>
      </c>
      <c r="C842" s="2" t="s">
        <v>2240</v>
      </c>
      <c r="D842" s="2" t="s">
        <v>2241</v>
      </c>
      <c r="E842" s="2" t="s">
        <v>2227</v>
      </c>
      <c r="F842" s="2" t="n">
        <v>7000</v>
      </c>
      <c r="G842" s="2" t="n">
        <v>0</v>
      </c>
      <c r="H842" s="2" t="n">
        <v>0</v>
      </c>
      <c r="J842" s="1"/>
      <c r="K842" s="1"/>
      <c r="L842" s="1"/>
      <c r="M842" s="1"/>
      <c r="N842" s="1"/>
      <c r="O842" s="1"/>
      <c r="W842" s="2" t="str">
        <f aca="false">IF(AND(C842=Agent!$A$1,D842=Agent!$D$1),ROW(),"")</f>
        <v/>
      </c>
      <c r="X842" s="2" t="str">
        <f aca="false">IF(C842=Agent!$A$1,ROW(),"")</f>
        <v/>
      </c>
      <c r="Z842" s="8" t="str">
        <f aca="true">IF(AND(INDIRECT("F2!I"&amp;MATCH(Sites!$J$1,F2!H$1:H$15,0),1)=E842,Sites!$J$2=A842),ROW(),"")</f>
        <v/>
      </c>
    </row>
    <row r="843" customFormat="false" ht="13.8" hidden="false" customHeight="false" outlineLevel="0" collapsed="false">
      <c r="A843" s="7" t="n">
        <v>43831</v>
      </c>
      <c r="B843" s="2" t="s">
        <v>2242</v>
      </c>
      <c r="C843" s="2" t="s">
        <v>2243</v>
      </c>
      <c r="D843" s="2" t="s">
        <v>2238</v>
      </c>
      <c r="E843" s="2" t="s">
        <v>2227</v>
      </c>
      <c r="F843" s="2" t="n">
        <v>30000</v>
      </c>
      <c r="G843" s="2" t="n">
        <v>68250</v>
      </c>
      <c r="H843" s="2" t="n">
        <v>0</v>
      </c>
      <c r="J843" s="1"/>
      <c r="K843" s="1"/>
      <c r="L843" s="1"/>
      <c r="M843" s="1"/>
      <c r="N843" s="1"/>
      <c r="O843" s="1"/>
      <c r="W843" s="2" t="str">
        <f aca="false">IF(AND(C843=Agent!$A$1,D843=Agent!$D$1),ROW(),"")</f>
        <v/>
      </c>
      <c r="X843" s="2" t="str">
        <f aca="false">IF(C843=Agent!$A$1,ROW(),"")</f>
        <v/>
      </c>
      <c r="Z843" s="8" t="str">
        <f aca="true">IF(AND(INDIRECT("F2!I"&amp;MATCH(Sites!$J$1,F2!H$1:H$15,0),1)=E843,Sites!$J$2=A843),ROW(),"")</f>
        <v/>
      </c>
    </row>
    <row r="844" customFormat="false" ht="13.8" hidden="false" customHeight="false" outlineLevel="0" collapsed="false">
      <c r="A844" s="7" t="n">
        <v>43831</v>
      </c>
      <c r="B844" s="2" t="s">
        <v>2244</v>
      </c>
      <c r="C844" s="2" t="s">
        <v>2245</v>
      </c>
      <c r="D844" s="2" t="s">
        <v>11</v>
      </c>
      <c r="E844" s="2" t="s">
        <v>2227</v>
      </c>
      <c r="F844" s="2" t="n">
        <v>10000</v>
      </c>
      <c r="G844" s="2" t="n">
        <v>0</v>
      </c>
      <c r="H844" s="2" t="n">
        <v>0</v>
      </c>
      <c r="J844" s="1"/>
      <c r="K844" s="1"/>
      <c r="L844" s="1"/>
      <c r="M844" s="1"/>
      <c r="N844" s="1"/>
      <c r="O844" s="1"/>
      <c r="W844" s="2" t="str">
        <f aca="false">IF(AND(C844=Agent!$A$1,D844=Agent!$D$1),ROW(),"")</f>
        <v/>
      </c>
      <c r="X844" s="2" t="str">
        <f aca="false">IF(C844=Agent!$A$1,ROW(),"")</f>
        <v/>
      </c>
      <c r="Z844" s="8" t="str">
        <f aca="true">IF(AND(INDIRECT("F2!I"&amp;MATCH(Sites!$J$1,F2!H$1:H$15,0),1)=E844,Sites!$J$2=A844),ROW(),"")</f>
        <v/>
      </c>
    </row>
    <row r="845" customFormat="false" ht="13.8" hidden="false" customHeight="false" outlineLevel="0" collapsed="false">
      <c r="A845" s="7" t="n">
        <v>43831</v>
      </c>
      <c r="B845" s="2" t="s">
        <v>2246</v>
      </c>
      <c r="C845" s="2" t="s">
        <v>2247</v>
      </c>
      <c r="D845" s="2" t="s">
        <v>21</v>
      </c>
      <c r="E845" s="2" t="s">
        <v>2227</v>
      </c>
      <c r="F845" s="2" t="n">
        <v>12000</v>
      </c>
      <c r="G845" s="2" t="n">
        <v>11667</v>
      </c>
      <c r="H845" s="2" t="n">
        <v>0</v>
      </c>
      <c r="J845" s="1"/>
      <c r="K845" s="1"/>
      <c r="L845" s="1"/>
      <c r="M845" s="1"/>
      <c r="N845" s="1"/>
      <c r="O845" s="1"/>
      <c r="W845" s="2" t="str">
        <f aca="false">IF(AND(C845=Agent!$A$1,D845=Agent!$D$1),ROW(),"")</f>
        <v/>
      </c>
      <c r="X845" s="2" t="str">
        <f aca="false">IF(C845=Agent!$A$1,ROW(),"")</f>
        <v/>
      </c>
      <c r="Z845" s="8" t="str">
        <f aca="true">IF(AND(INDIRECT("F2!I"&amp;MATCH(Sites!$J$1,F2!H$1:H$15,0),1)=E845,Sites!$J$2=A845),ROW(),"")</f>
        <v/>
      </c>
    </row>
    <row r="846" customFormat="false" ht="13.8" hidden="false" customHeight="false" outlineLevel="0" collapsed="false">
      <c r="A846" s="7" t="n">
        <v>43831</v>
      </c>
      <c r="B846" s="2" t="s">
        <v>2248</v>
      </c>
      <c r="C846" s="2" t="s">
        <v>2249</v>
      </c>
      <c r="D846" s="2" t="s">
        <v>1534</v>
      </c>
      <c r="E846" s="2" t="s">
        <v>2227</v>
      </c>
      <c r="F846" s="2" t="n">
        <v>15000</v>
      </c>
      <c r="G846" s="2" t="n">
        <v>15750</v>
      </c>
      <c r="H846" s="2" t="n">
        <v>0</v>
      </c>
      <c r="J846" s="1"/>
      <c r="K846" s="1"/>
      <c r="L846" s="1"/>
      <c r="M846" s="1"/>
      <c r="N846" s="1"/>
      <c r="O846" s="1"/>
      <c r="W846" s="2" t="str">
        <f aca="false">IF(AND(C846=Agent!$A$1,D846=Agent!$D$1),ROW(),"")</f>
        <v/>
      </c>
      <c r="X846" s="2" t="str">
        <f aca="false">IF(C846=Agent!$A$1,ROW(),"")</f>
        <v/>
      </c>
      <c r="Z846" s="8" t="str">
        <f aca="true">IF(AND(INDIRECT("F2!I"&amp;MATCH(Sites!$J$1,F2!H$1:H$15,0),1)=E846,Sites!$J$2=A846),ROW(),"")</f>
        <v/>
      </c>
    </row>
    <row r="847" customFormat="false" ht="13.8" hidden="false" customHeight="false" outlineLevel="0" collapsed="false">
      <c r="A847" s="7" t="n">
        <v>43831</v>
      </c>
      <c r="B847" s="2" t="s">
        <v>2250</v>
      </c>
      <c r="C847" s="2" t="s">
        <v>2251</v>
      </c>
      <c r="D847" s="2" t="s">
        <v>2252</v>
      </c>
      <c r="E847" s="2" t="s">
        <v>2227</v>
      </c>
      <c r="F847" s="2" t="n">
        <v>10000</v>
      </c>
      <c r="G847" s="2" t="n">
        <v>52500</v>
      </c>
      <c r="H847" s="2" t="n">
        <v>0</v>
      </c>
      <c r="J847" s="1"/>
      <c r="K847" s="1"/>
      <c r="L847" s="1"/>
      <c r="M847" s="1"/>
      <c r="N847" s="1"/>
      <c r="O847" s="1"/>
      <c r="W847" s="2" t="str">
        <f aca="false">IF(AND(C847=Agent!$A$1,D847=Agent!$D$1),ROW(),"")</f>
        <v/>
      </c>
      <c r="X847" s="2" t="str">
        <f aca="false">IF(C847=Agent!$A$1,ROW(),"")</f>
        <v/>
      </c>
      <c r="Z847" s="8" t="str">
        <f aca="true">IF(AND(INDIRECT("F2!I"&amp;MATCH(Sites!$J$1,F2!H$1:H$15,0),1)=E847,Sites!$J$2=A847),ROW(),"")</f>
        <v/>
      </c>
    </row>
    <row r="848" customFormat="false" ht="13.8" hidden="false" customHeight="false" outlineLevel="0" collapsed="false">
      <c r="A848" s="7" t="n">
        <v>43831</v>
      </c>
      <c r="B848" s="2" t="s">
        <v>2253</v>
      </c>
      <c r="C848" s="2" t="s">
        <v>2254</v>
      </c>
      <c r="D848" s="2" t="s">
        <v>876</v>
      </c>
      <c r="E848" s="2" t="s">
        <v>2227</v>
      </c>
      <c r="F848" s="2" t="n">
        <v>10000</v>
      </c>
      <c r="G848" s="2" t="n">
        <v>35000</v>
      </c>
      <c r="H848" s="2" t="n">
        <v>0</v>
      </c>
      <c r="J848" s="1"/>
      <c r="K848" s="1"/>
      <c r="L848" s="1"/>
      <c r="M848" s="1"/>
      <c r="N848" s="1"/>
      <c r="O848" s="1"/>
      <c r="W848" s="2" t="str">
        <f aca="false">IF(AND(C848=Agent!$A$1,D848=Agent!$D$1),ROW(),"")</f>
        <v/>
      </c>
      <c r="X848" s="2" t="str">
        <f aca="false">IF(C848=Agent!$A$1,ROW(),"")</f>
        <v/>
      </c>
      <c r="Z848" s="8" t="str">
        <f aca="true">IF(AND(INDIRECT("F2!I"&amp;MATCH(Sites!$J$1,F2!H$1:H$15,0),1)=E848,Sites!$J$2=A848),ROW(),"")</f>
        <v/>
      </c>
    </row>
    <row r="849" customFormat="false" ht="13.8" hidden="false" customHeight="false" outlineLevel="0" collapsed="false">
      <c r="A849" s="7" t="n">
        <v>43831</v>
      </c>
      <c r="B849" s="2" t="s">
        <v>2255</v>
      </c>
      <c r="C849" s="2" t="s">
        <v>2111</v>
      </c>
      <c r="D849" s="2" t="s">
        <v>90</v>
      </c>
      <c r="E849" s="2" t="s">
        <v>2227</v>
      </c>
      <c r="F849" s="2" t="n">
        <v>10000</v>
      </c>
      <c r="G849" s="2" t="n">
        <v>0</v>
      </c>
      <c r="H849" s="2" t="n">
        <v>0</v>
      </c>
      <c r="J849" s="1"/>
      <c r="K849" s="1"/>
      <c r="L849" s="1"/>
      <c r="M849" s="1"/>
      <c r="N849" s="1"/>
      <c r="O849" s="1"/>
      <c r="W849" s="2" t="str">
        <f aca="false">IF(AND(C849=Agent!$A$1,D849=Agent!$D$1),ROW(),"")</f>
        <v/>
      </c>
      <c r="X849" s="2" t="str">
        <f aca="false">IF(C849=Agent!$A$1,ROW(),"")</f>
        <v/>
      </c>
      <c r="Z849" s="8" t="str">
        <f aca="true">IF(AND(INDIRECT("F2!I"&amp;MATCH(Sites!$J$1,F2!H$1:H$15,0),1)=E849,Sites!$J$2=A849),ROW(),"")</f>
        <v/>
      </c>
    </row>
    <row r="850" customFormat="false" ht="13.8" hidden="false" customHeight="false" outlineLevel="0" collapsed="false">
      <c r="A850" s="7" t="n">
        <v>43831</v>
      </c>
      <c r="B850" s="2" t="s">
        <v>2256</v>
      </c>
      <c r="C850" s="2" t="s">
        <v>895</v>
      </c>
      <c r="D850" s="2" t="s">
        <v>970</v>
      </c>
      <c r="E850" s="2" t="s">
        <v>2227</v>
      </c>
      <c r="F850" s="2" t="n">
        <v>15000</v>
      </c>
      <c r="G850" s="2" t="n">
        <v>22442</v>
      </c>
      <c r="H850" s="2" t="n">
        <v>0</v>
      </c>
      <c r="J850" s="1"/>
      <c r="K850" s="1"/>
      <c r="L850" s="1"/>
      <c r="M850" s="1"/>
      <c r="N850" s="1"/>
      <c r="O850" s="1"/>
      <c r="W850" s="2" t="str">
        <f aca="false">IF(AND(C850=Agent!$A$1,D850=Agent!$D$1),ROW(),"")</f>
        <v/>
      </c>
      <c r="X850" s="2" t="str">
        <f aca="false">IF(C850=Agent!$A$1,ROW(),"")</f>
        <v/>
      </c>
      <c r="Z850" s="8" t="str">
        <f aca="true">IF(AND(INDIRECT("F2!I"&amp;MATCH(Sites!$J$1,F2!H$1:H$15,0),1)=E850,Sites!$J$2=A850),ROW(),"")</f>
        <v/>
      </c>
    </row>
    <row r="851" customFormat="false" ht="13.8" hidden="false" customHeight="false" outlineLevel="0" collapsed="false">
      <c r="A851" s="7" t="n">
        <v>43831</v>
      </c>
      <c r="B851" s="2" t="s">
        <v>2257</v>
      </c>
      <c r="C851" s="2" t="s">
        <v>2258</v>
      </c>
      <c r="D851" s="2" t="s">
        <v>336</v>
      </c>
      <c r="E851" s="2" t="s">
        <v>2227</v>
      </c>
      <c r="F851" s="2" t="n">
        <v>20000</v>
      </c>
      <c r="G851" s="2" t="n">
        <v>0</v>
      </c>
      <c r="H851" s="2" t="n">
        <v>0</v>
      </c>
      <c r="J851" s="1"/>
      <c r="K851" s="1"/>
      <c r="L851" s="1"/>
      <c r="M851" s="1"/>
      <c r="N851" s="1"/>
      <c r="O851" s="1"/>
      <c r="W851" s="2" t="str">
        <f aca="false">IF(AND(C851=Agent!$A$1,D851=Agent!$D$1),ROW(),"")</f>
        <v/>
      </c>
      <c r="X851" s="2" t="str">
        <f aca="false">IF(C851=Agent!$A$1,ROW(),"")</f>
        <v/>
      </c>
      <c r="Z851" s="8" t="str">
        <f aca="true">IF(AND(INDIRECT("F2!I"&amp;MATCH(Sites!$J$1,F2!H$1:H$15,0),1)=E851,Sites!$J$2=A851),ROW(),"")</f>
        <v/>
      </c>
    </row>
    <row r="852" customFormat="false" ht="13.8" hidden="false" customHeight="false" outlineLevel="0" collapsed="false">
      <c r="A852" s="7" t="n">
        <v>43831</v>
      </c>
      <c r="B852" s="2" t="s">
        <v>2259</v>
      </c>
      <c r="C852" s="2" t="s">
        <v>2260</v>
      </c>
      <c r="D852" s="2" t="s">
        <v>2261</v>
      </c>
      <c r="E852" s="2" t="s">
        <v>2227</v>
      </c>
      <c r="F852" s="2" t="n">
        <v>15000</v>
      </c>
      <c r="G852" s="2" t="n">
        <v>0</v>
      </c>
      <c r="H852" s="2" t="n">
        <v>0</v>
      </c>
      <c r="J852" s="1"/>
      <c r="K852" s="1"/>
      <c r="L852" s="1"/>
      <c r="M852" s="1"/>
      <c r="N852" s="1"/>
      <c r="O852" s="1"/>
      <c r="W852" s="2" t="str">
        <f aca="false">IF(AND(C852=Agent!$A$1,D852=Agent!$D$1),ROW(),"")</f>
        <v/>
      </c>
      <c r="X852" s="2" t="str">
        <f aca="false">IF(C852=Agent!$A$1,ROW(),"")</f>
        <v/>
      </c>
      <c r="Z852" s="8" t="str">
        <f aca="true">IF(AND(INDIRECT("F2!I"&amp;MATCH(Sites!$J$1,F2!H$1:H$15,0),1)=E852,Sites!$J$2=A852),ROW(),"")</f>
        <v/>
      </c>
    </row>
    <row r="853" customFormat="false" ht="13.8" hidden="false" customHeight="false" outlineLevel="0" collapsed="false">
      <c r="A853" s="7" t="n">
        <v>43831</v>
      </c>
      <c r="B853" s="2" t="s">
        <v>2262</v>
      </c>
      <c r="C853" s="2" t="s">
        <v>1924</v>
      </c>
      <c r="D853" s="2" t="s">
        <v>1235</v>
      </c>
      <c r="E853" s="2" t="s">
        <v>2227</v>
      </c>
      <c r="F853" s="2" t="n">
        <v>15000</v>
      </c>
      <c r="G853" s="2" t="n">
        <v>0</v>
      </c>
      <c r="H853" s="2" t="n">
        <v>0</v>
      </c>
      <c r="J853" s="1"/>
      <c r="K853" s="1"/>
      <c r="L853" s="1"/>
      <c r="M853" s="1"/>
      <c r="N853" s="1"/>
      <c r="O853" s="1"/>
      <c r="W853" s="2" t="str">
        <f aca="false">IF(AND(C853=Agent!$A$1,D853=Agent!$D$1),ROW(),"")</f>
        <v/>
      </c>
      <c r="X853" s="2" t="str">
        <f aca="false">IF(C853=Agent!$A$1,ROW(),"")</f>
        <v/>
      </c>
      <c r="Z853" s="8" t="str">
        <f aca="true">IF(AND(INDIRECT("F2!I"&amp;MATCH(Sites!$J$1,F2!H$1:H$15,0),1)=E853,Sites!$J$2=A853),ROW(),"")</f>
        <v/>
      </c>
    </row>
    <row r="854" customFormat="false" ht="13.8" hidden="false" customHeight="false" outlineLevel="0" collapsed="false">
      <c r="A854" s="7" t="n">
        <v>43831</v>
      </c>
      <c r="B854" s="2" t="s">
        <v>2263</v>
      </c>
      <c r="C854" s="2" t="s">
        <v>2264</v>
      </c>
      <c r="D854" s="2" t="s">
        <v>21</v>
      </c>
      <c r="E854" s="2" t="s">
        <v>2227</v>
      </c>
      <c r="F854" s="2" t="n">
        <v>0</v>
      </c>
      <c r="G854" s="2" t="n">
        <v>15000</v>
      </c>
      <c r="H854" s="2" t="n">
        <v>0</v>
      </c>
      <c r="J854" s="1"/>
      <c r="K854" s="1"/>
      <c r="L854" s="1"/>
      <c r="M854" s="1"/>
      <c r="N854" s="1"/>
      <c r="O854" s="1"/>
      <c r="W854" s="2" t="str">
        <f aca="false">IF(AND(C854=Agent!$A$1,D854=Agent!$D$1),ROW(),"")</f>
        <v/>
      </c>
      <c r="X854" s="2" t="str">
        <f aca="false">IF(C854=Agent!$A$1,ROW(),"")</f>
        <v/>
      </c>
      <c r="Z854" s="8" t="str">
        <f aca="true">IF(AND(INDIRECT("F2!I"&amp;MATCH(Sites!$J$1,F2!H$1:H$15,0),1)=E854,Sites!$J$2=A854),ROW(),"")</f>
        <v/>
      </c>
    </row>
    <row r="855" customFormat="false" ht="13.8" hidden="false" customHeight="false" outlineLevel="0" collapsed="false">
      <c r="A855" s="7" t="n">
        <v>43831</v>
      </c>
      <c r="B855" s="2" t="s">
        <v>2265</v>
      </c>
      <c r="C855" s="2" t="s">
        <v>2266</v>
      </c>
      <c r="D855" s="2" t="s">
        <v>90</v>
      </c>
      <c r="E855" s="2" t="s">
        <v>2227</v>
      </c>
      <c r="F855" s="2" t="n">
        <v>7000</v>
      </c>
      <c r="G855" s="2" t="n">
        <v>0</v>
      </c>
      <c r="H855" s="2" t="n">
        <v>0</v>
      </c>
      <c r="J855" s="1"/>
      <c r="K855" s="1"/>
      <c r="L855" s="1"/>
      <c r="M855" s="1"/>
      <c r="N855" s="1"/>
      <c r="O855" s="1"/>
      <c r="W855" s="2" t="str">
        <f aca="false">IF(AND(C855=Agent!$A$1,D855=Agent!$D$1),ROW(),"")</f>
        <v/>
      </c>
      <c r="X855" s="2" t="str">
        <f aca="false">IF(C855=Agent!$A$1,ROW(),"")</f>
        <v/>
      </c>
      <c r="Z855" s="8" t="str">
        <f aca="true">IF(AND(INDIRECT("F2!I"&amp;MATCH(Sites!$J$1,F2!H$1:H$15,0),1)=E855,Sites!$J$2=A855),ROW(),"")</f>
        <v/>
      </c>
    </row>
    <row r="856" customFormat="false" ht="13.8" hidden="false" customHeight="false" outlineLevel="0" collapsed="false">
      <c r="A856" s="7" t="n">
        <v>43831</v>
      </c>
      <c r="B856" s="2" t="s">
        <v>2267</v>
      </c>
      <c r="C856" s="2" t="s">
        <v>2268</v>
      </c>
      <c r="D856" s="2" t="s">
        <v>2269</v>
      </c>
      <c r="E856" s="2" t="s">
        <v>2227</v>
      </c>
      <c r="F856" s="2" t="n">
        <v>10000</v>
      </c>
      <c r="G856" s="2" t="n">
        <v>15750</v>
      </c>
      <c r="H856" s="2" t="n">
        <v>0</v>
      </c>
      <c r="J856" s="1"/>
      <c r="K856" s="1"/>
      <c r="L856" s="1"/>
      <c r="M856" s="1"/>
      <c r="N856" s="1"/>
      <c r="O856" s="1"/>
      <c r="W856" s="2" t="str">
        <f aca="false">IF(AND(C856=Agent!$A$1,D856=Agent!$D$1),ROW(),"")</f>
        <v/>
      </c>
      <c r="X856" s="2" t="str">
        <f aca="false">IF(C856=Agent!$A$1,ROW(),"")</f>
        <v/>
      </c>
      <c r="Z856" s="8" t="str">
        <f aca="true">IF(AND(INDIRECT("F2!I"&amp;MATCH(Sites!$J$1,F2!H$1:H$15,0),1)=E856,Sites!$J$2=A856),ROW(),"")</f>
        <v/>
      </c>
    </row>
    <row r="857" customFormat="false" ht="13.8" hidden="false" customHeight="false" outlineLevel="0" collapsed="false">
      <c r="A857" s="7" t="n">
        <v>43831</v>
      </c>
      <c r="B857" s="2" t="s">
        <v>2270</v>
      </c>
      <c r="C857" s="2" t="s">
        <v>2271</v>
      </c>
      <c r="D857" s="2" t="s">
        <v>2272</v>
      </c>
      <c r="E857" s="2" t="s">
        <v>2227</v>
      </c>
      <c r="F857" s="2" t="n">
        <v>20000</v>
      </c>
      <c r="G857" s="2" t="n">
        <v>26250</v>
      </c>
      <c r="H857" s="2" t="n">
        <v>0</v>
      </c>
      <c r="J857" s="1"/>
      <c r="K857" s="1"/>
      <c r="L857" s="1"/>
      <c r="M857" s="1"/>
      <c r="N857" s="1"/>
      <c r="O857" s="1"/>
      <c r="W857" s="2" t="str">
        <f aca="false">IF(AND(C857=Agent!$A$1,D857=Agent!$D$1),ROW(),"")</f>
        <v/>
      </c>
      <c r="X857" s="2" t="str">
        <f aca="false">IF(C857=Agent!$A$1,ROW(),"")</f>
        <v/>
      </c>
      <c r="Z857" s="8" t="str">
        <f aca="true">IF(AND(INDIRECT("F2!I"&amp;MATCH(Sites!$J$1,F2!H$1:H$15,0),1)=E857,Sites!$J$2=A857),ROW(),"")</f>
        <v/>
      </c>
    </row>
    <row r="858" customFormat="false" ht="13.8" hidden="false" customHeight="false" outlineLevel="0" collapsed="false">
      <c r="A858" s="7" t="n">
        <v>43831</v>
      </c>
      <c r="B858" s="2" t="s">
        <v>2273</v>
      </c>
      <c r="C858" s="2" t="s">
        <v>2274</v>
      </c>
      <c r="D858" s="2" t="s">
        <v>243</v>
      </c>
      <c r="E858" s="2" t="s">
        <v>2227</v>
      </c>
      <c r="F858" s="2" t="n">
        <v>20000</v>
      </c>
      <c r="G858" s="2" t="n">
        <v>54769</v>
      </c>
      <c r="H858" s="2" t="n">
        <v>0</v>
      </c>
      <c r="J858" s="1"/>
      <c r="K858" s="1"/>
      <c r="L858" s="1"/>
      <c r="M858" s="1"/>
      <c r="N858" s="1"/>
      <c r="O858" s="1"/>
      <c r="W858" s="2" t="str">
        <f aca="false">IF(AND(C858=Agent!$A$1,D858=Agent!$D$1),ROW(),"")</f>
        <v/>
      </c>
      <c r="X858" s="2" t="str">
        <f aca="false">IF(C858=Agent!$A$1,ROW(),"")</f>
        <v/>
      </c>
      <c r="Z858" s="8" t="str">
        <f aca="true">IF(AND(INDIRECT("F2!I"&amp;MATCH(Sites!$J$1,F2!H$1:H$15,0),1)=E858,Sites!$J$2=A858),ROW(),"")</f>
        <v/>
      </c>
    </row>
    <row r="859" customFormat="false" ht="13.8" hidden="false" customHeight="false" outlineLevel="0" collapsed="false">
      <c r="A859" s="7" t="n">
        <v>43831</v>
      </c>
      <c r="B859" s="2" t="s">
        <v>2275</v>
      </c>
      <c r="C859" s="2" t="s">
        <v>2276</v>
      </c>
      <c r="D859" s="2" t="s">
        <v>1314</v>
      </c>
      <c r="E859" s="2" t="s">
        <v>2227</v>
      </c>
      <c r="F859" s="2" t="n">
        <v>50000</v>
      </c>
      <c r="G859" s="2" t="n">
        <v>164062</v>
      </c>
      <c r="H859" s="2" t="n">
        <v>0</v>
      </c>
      <c r="J859" s="1"/>
      <c r="K859" s="1"/>
      <c r="L859" s="1"/>
      <c r="M859" s="1"/>
      <c r="N859" s="1"/>
      <c r="O859" s="1"/>
      <c r="W859" s="2" t="str">
        <f aca="false">IF(AND(C859=Agent!$A$1,D859=Agent!$D$1),ROW(),"")</f>
        <v/>
      </c>
      <c r="X859" s="2" t="str">
        <f aca="false">IF(C859=Agent!$A$1,ROW(),"")</f>
        <v/>
      </c>
      <c r="Z859" s="8" t="str">
        <f aca="true">IF(AND(INDIRECT("F2!I"&amp;MATCH(Sites!$J$1,F2!H$1:H$15,0),1)=E859,Sites!$J$2=A859),ROW(),"")</f>
        <v/>
      </c>
    </row>
    <row r="860" customFormat="false" ht="13.8" hidden="false" customHeight="false" outlineLevel="0" collapsed="false">
      <c r="A860" s="7" t="n">
        <v>43831</v>
      </c>
      <c r="B860" s="2" t="s">
        <v>2277</v>
      </c>
      <c r="C860" s="2" t="s">
        <v>2278</v>
      </c>
      <c r="D860" s="2" t="s">
        <v>157</v>
      </c>
      <c r="E860" s="2" t="s">
        <v>2227</v>
      </c>
      <c r="F860" s="2" t="n">
        <v>50000</v>
      </c>
      <c r="G860" s="2" t="n">
        <v>218750</v>
      </c>
      <c r="H860" s="2" t="n">
        <v>0</v>
      </c>
      <c r="J860" s="1"/>
      <c r="K860" s="1"/>
      <c r="L860" s="1"/>
      <c r="M860" s="1"/>
      <c r="N860" s="1"/>
      <c r="O860" s="1"/>
      <c r="W860" s="2" t="str">
        <f aca="false">IF(AND(C860=Agent!$A$1,D860=Agent!$D$1),ROW(),"")</f>
        <v/>
      </c>
      <c r="X860" s="2" t="str">
        <f aca="false">IF(C860=Agent!$A$1,ROW(),"")</f>
        <v/>
      </c>
      <c r="Z860" s="8" t="str">
        <f aca="true">IF(AND(INDIRECT("F2!I"&amp;MATCH(Sites!$J$1,F2!H$1:H$15,0),1)=E860,Sites!$J$2=A860),ROW(),"")</f>
        <v/>
      </c>
    </row>
    <row r="861" customFormat="false" ht="13.8" hidden="false" customHeight="false" outlineLevel="0" collapsed="false">
      <c r="A861" s="7" t="n">
        <v>43831</v>
      </c>
      <c r="B861" s="2" t="s">
        <v>2279</v>
      </c>
      <c r="C861" s="2" t="s">
        <v>2280</v>
      </c>
      <c r="D861" s="2" t="s">
        <v>816</v>
      </c>
      <c r="E861" s="2" t="s">
        <v>2227</v>
      </c>
      <c r="F861" s="2" t="n">
        <v>15000</v>
      </c>
      <c r="G861" s="2" t="n">
        <v>21000</v>
      </c>
      <c r="H861" s="2" t="n">
        <v>0</v>
      </c>
      <c r="J861" s="1"/>
      <c r="K861" s="1"/>
      <c r="L861" s="1"/>
      <c r="M861" s="1"/>
      <c r="N861" s="1"/>
      <c r="O861" s="1"/>
      <c r="W861" s="2" t="str">
        <f aca="false">IF(AND(C861=Agent!$A$1,D861=Agent!$D$1),ROW(),"")</f>
        <v/>
      </c>
      <c r="X861" s="2" t="str">
        <f aca="false">IF(C861=Agent!$A$1,ROW(),"")</f>
        <v/>
      </c>
      <c r="Z861" s="8" t="str">
        <f aca="true">IF(AND(INDIRECT("F2!I"&amp;MATCH(Sites!$J$1,F2!H$1:H$15,0),1)=E861,Sites!$J$2=A861),ROW(),"")</f>
        <v/>
      </c>
    </row>
    <row r="862" customFormat="false" ht="13.8" hidden="false" customHeight="false" outlineLevel="0" collapsed="false">
      <c r="A862" s="7" t="n">
        <v>43831</v>
      </c>
      <c r="B862" s="2" t="s">
        <v>2281</v>
      </c>
      <c r="C862" s="2" t="s">
        <v>2282</v>
      </c>
      <c r="D862" s="2" t="s">
        <v>2283</v>
      </c>
      <c r="E862" s="2" t="s">
        <v>2227</v>
      </c>
      <c r="F862" s="2" t="n">
        <v>20000</v>
      </c>
      <c r="G862" s="2" t="n">
        <v>21477</v>
      </c>
      <c r="H862" s="2" t="n">
        <v>0</v>
      </c>
      <c r="J862" s="1"/>
      <c r="K862" s="1"/>
      <c r="L862" s="1"/>
      <c r="M862" s="1"/>
      <c r="N862" s="1"/>
      <c r="O862" s="1"/>
      <c r="W862" s="2" t="str">
        <f aca="false">IF(AND(C862=Agent!$A$1,D862=Agent!$D$1),ROW(),"")</f>
        <v/>
      </c>
      <c r="X862" s="2" t="str">
        <f aca="false">IF(C862=Agent!$A$1,ROW(),"")</f>
        <v/>
      </c>
      <c r="Z862" s="8" t="str">
        <f aca="true">IF(AND(INDIRECT("F2!I"&amp;MATCH(Sites!$J$1,F2!H$1:H$15,0),1)=E862,Sites!$J$2=A862),ROW(),"")</f>
        <v/>
      </c>
    </row>
    <row r="863" customFormat="false" ht="13.8" hidden="false" customHeight="false" outlineLevel="0" collapsed="false">
      <c r="A863" s="7" t="n">
        <v>43831</v>
      </c>
      <c r="B863" s="2" t="s">
        <v>2284</v>
      </c>
      <c r="C863" s="2" t="s">
        <v>2285</v>
      </c>
      <c r="D863" s="2" t="s">
        <v>229</v>
      </c>
      <c r="E863" s="2" t="s">
        <v>2227</v>
      </c>
      <c r="F863" s="2" t="n">
        <v>0</v>
      </c>
      <c r="G863" s="2" t="n">
        <v>12720</v>
      </c>
      <c r="H863" s="2" t="n">
        <v>0</v>
      </c>
      <c r="J863" s="1"/>
      <c r="K863" s="1"/>
      <c r="L863" s="1"/>
      <c r="M863" s="1"/>
      <c r="N863" s="1"/>
      <c r="O863" s="1"/>
      <c r="W863" s="2" t="str">
        <f aca="false">IF(AND(C863=Agent!$A$1,D863=Agent!$D$1),ROW(),"")</f>
        <v/>
      </c>
      <c r="X863" s="2" t="str">
        <f aca="false">IF(C863=Agent!$A$1,ROW(),"")</f>
        <v/>
      </c>
      <c r="Z863" s="8" t="str">
        <f aca="true">IF(AND(INDIRECT("F2!I"&amp;MATCH(Sites!$J$1,F2!H$1:H$15,0),1)=E863,Sites!$J$2=A863),ROW(),"")</f>
        <v/>
      </c>
    </row>
    <row r="864" customFormat="false" ht="13.8" hidden="false" customHeight="false" outlineLevel="0" collapsed="false">
      <c r="A864" s="7" t="n">
        <v>43831</v>
      </c>
      <c r="B864" s="2" t="s">
        <v>2286</v>
      </c>
      <c r="C864" s="2" t="s">
        <v>2287</v>
      </c>
      <c r="D864" s="2" t="s">
        <v>813</v>
      </c>
      <c r="E864" s="2" t="s">
        <v>2227</v>
      </c>
      <c r="F864" s="2" t="n">
        <v>15000</v>
      </c>
      <c r="G864" s="2" t="n">
        <v>26250</v>
      </c>
      <c r="H864" s="2" t="n">
        <v>0</v>
      </c>
      <c r="J864" s="1"/>
      <c r="K864" s="1"/>
      <c r="L864" s="1"/>
      <c r="M864" s="1"/>
      <c r="N864" s="1"/>
      <c r="O864" s="1"/>
      <c r="W864" s="2" t="str">
        <f aca="false">IF(AND(C864=Agent!$A$1,D864=Agent!$D$1),ROW(),"")</f>
        <v/>
      </c>
      <c r="X864" s="2" t="str">
        <f aca="false">IF(C864=Agent!$A$1,ROW(),"")</f>
        <v/>
      </c>
      <c r="Z864" s="8" t="str">
        <f aca="true">IF(AND(INDIRECT("F2!I"&amp;MATCH(Sites!$J$1,F2!H$1:H$15,0),1)=E864,Sites!$J$2=A864),ROW(),"")</f>
        <v/>
      </c>
    </row>
    <row r="865" customFormat="false" ht="13.8" hidden="false" customHeight="false" outlineLevel="0" collapsed="false">
      <c r="A865" s="7" t="n">
        <v>43831</v>
      </c>
      <c r="B865" s="2" t="s">
        <v>2288</v>
      </c>
      <c r="C865" s="2" t="s">
        <v>2289</v>
      </c>
      <c r="D865" s="2" t="s">
        <v>2290</v>
      </c>
      <c r="E865" s="2" t="s">
        <v>2227</v>
      </c>
      <c r="F865" s="2" t="n">
        <v>15000</v>
      </c>
      <c r="G865" s="2" t="n">
        <v>21875</v>
      </c>
      <c r="H865" s="2" t="n">
        <v>0</v>
      </c>
      <c r="J865" s="1"/>
      <c r="K865" s="1"/>
      <c r="L865" s="1"/>
      <c r="M865" s="1"/>
      <c r="N865" s="1"/>
      <c r="O865" s="1"/>
      <c r="W865" s="2" t="str">
        <f aca="false">IF(AND(C865=Agent!$A$1,D865=Agent!$D$1),ROW(),"")</f>
        <v/>
      </c>
      <c r="X865" s="2" t="str">
        <f aca="false">IF(C865=Agent!$A$1,ROW(),"")</f>
        <v/>
      </c>
      <c r="Z865" s="8" t="str">
        <f aca="true">IF(AND(INDIRECT("F2!I"&amp;MATCH(Sites!$J$1,F2!H$1:H$15,0),1)=E865,Sites!$J$2=A865),ROW(),"")</f>
        <v/>
      </c>
    </row>
    <row r="866" customFormat="false" ht="13.8" hidden="false" customHeight="false" outlineLevel="0" collapsed="false">
      <c r="A866" s="7" t="n">
        <v>43831</v>
      </c>
      <c r="B866" s="2" t="s">
        <v>2291</v>
      </c>
      <c r="C866" s="2" t="s">
        <v>2292</v>
      </c>
      <c r="D866" s="2" t="s">
        <v>1957</v>
      </c>
      <c r="E866" s="2" t="s">
        <v>2227</v>
      </c>
      <c r="F866" s="2" t="n">
        <v>30000</v>
      </c>
      <c r="G866" s="2" t="n">
        <v>10500</v>
      </c>
      <c r="H866" s="2" t="n">
        <v>0</v>
      </c>
      <c r="J866" s="1"/>
      <c r="K866" s="1"/>
      <c r="L866" s="1"/>
      <c r="M866" s="1"/>
      <c r="N866" s="1"/>
      <c r="O866" s="1"/>
      <c r="W866" s="2" t="str">
        <f aca="false">IF(AND(C866=Agent!$A$1,D866=Agent!$D$1),ROW(),"")</f>
        <v/>
      </c>
      <c r="X866" s="2" t="str">
        <f aca="false">IF(C866=Agent!$A$1,ROW(),"")</f>
        <v/>
      </c>
      <c r="Z866" s="8" t="str">
        <f aca="true">IF(AND(INDIRECT("F2!I"&amp;MATCH(Sites!$J$1,F2!H$1:H$15,0),1)=E866,Sites!$J$2=A866),ROW(),"")</f>
        <v/>
      </c>
    </row>
    <row r="867" customFormat="false" ht="13.8" hidden="false" customHeight="false" outlineLevel="0" collapsed="false">
      <c r="A867" s="7" t="n">
        <v>43831</v>
      </c>
      <c r="B867" s="2" t="s">
        <v>2293</v>
      </c>
      <c r="C867" s="2" t="s">
        <v>2294</v>
      </c>
      <c r="D867" s="2" t="s">
        <v>502</v>
      </c>
      <c r="E867" s="2" t="s">
        <v>2227</v>
      </c>
      <c r="F867" s="2" t="n">
        <v>10000</v>
      </c>
      <c r="G867" s="2" t="n">
        <v>17810</v>
      </c>
      <c r="H867" s="2" t="n">
        <v>0</v>
      </c>
      <c r="J867" s="1"/>
      <c r="K867" s="1"/>
      <c r="L867" s="1"/>
      <c r="M867" s="1"/>
      <c r="N867" s="1"/>
      <c r="O867" s="1"/>
      <c r="W867" s="2" t="str">
        <f aca="false">IF(AND(C867=Agent!$A$1,D867=Agent!$D$1),ROW(),"")</f>
        <v/>
      </c>
      <c r="X867" s="2" t="str">
        <f aca="false">IF(C867=Agent!$A$1,ROW(),"")</f>
        <v/>
      </c>
      <c r="Z867" s="8" t="str">
        <f aca="true">IF(AND(INDIRECT("F2!I"&amp;MATCH(Sites!$J$1,F2!H$1:H$15,0),1)=E867,Sites!$J$2=A867),ROW(),"")</f>
        <v/>
      </c>
    </row>
    <row r="868" customFormat="false" ht="13.8" hidden="false" customHeight="false" outlineLevel="0" collapsed="false">
      <c r="A868" s="7" t="n">
        <v>43831</v>
      </c>
      <c r="B868" s="2" t="s">
        <v>2295</v>
      </c>
      <c r="C868" s="2" t="s">
        <v>2296</v>
      </c>
      <c r="D868" s="2" t="s">
        <v>107</v>
      </c>
      <c r="E868" s="2" t="s">
        <v>2227</v>
      </c>
      <c r="F868" s="2" t="n">
        <v>5000</v>
      </c>
      <c r="G868" s="2" t="n">
        <v>0</v>
      </c>
      <c r="H868" s="2" t="n">
        <v>0</v>
      </c>
      <c r="J868" s="1"/>
      <c r="K868" s="1"/>
      <c r="L868" s="1"/>
      <c r="M868" s="1"/>
      <c r="N868" s="1"/>
      <c r="O868" s="1"/>
      <c r="W868" s="2" t="str">
        <f aca="false">IF(AND(C868=Agent!$A$1,D868=Agent!$D$1),ROW(),"")</f>
        <v/>
      </c>
      <c r="X868" s="2" t="str">
        <f aca="false">IF(C868=Agent!$A$1,ROW(),"")</f>
        <v/>
      </c>
      <c r="Z868" s="8" t="str">
        <f aca="true">IF(AND(INDIRECT("F2!I"&amp;MATCH(Sites!$J$1,F2!H$1:H$15,0),1)=E868,Sites!$J$2=A868),ROW(),"")</f>
        <v/>
      </c>
    </row>
    <row r="869" customFormat="false" ht="13.8" hidden="false" customHeight="false" outlineLevel="0" collapsed="false">
      <c r="A869" s="7" t="n">
        <v>43831</v>
      </c>
      <c r="B869" s="2" t="s">
        <v>2297</v>
      </c>
      <c r="C869" s="2" t="s">
        <v>2298</v>
      </c>
      <c r="D869" s="2" t="s">
        <v>2299</v>
      </c>
      <c r="E869" s="2" t="s">
        <v>2227</v>
      </c>
      <c r="F869" s="2" t="n">
        <v>0</v>
      </c>
      <c r="G869" s="2" t="n">
        <v>84583</v>
      </c>
      <c r="H869" s="2" t="n">
        <v>0</v>
      </c>
      <c r="J869" s="1"/>
      <c r="K869" s="1"/>
      <c r="L869" s="1"/>
      <c r="M869" s="1"/>
      <c r="N869" s="1"/>
      <c r="O869" s="1"/>
      <c r="W869" s="2" t="str">
        <f aca="false">IF(AND(C869=Agent!$A$1,D869=Agent!$D$1),ROW(),"")</f>
        <v/>
      </c>
      <c r="X869" s="2" t="str">
        <f aca="false">IF(C869=Agent!$A$1,ROW(),"")</f>
        <v/>
      </c>
      <c r="Z869" s="8" t="str">
        <f aca="true">IF(AND(INDIRECT("F2!I"&amp;MATCH(Sites!$J$1,F2!H$1:H$15,0),1)=E869,Sites!$J$2=A869),ROW(),"")</f>
        <v/>
      </c>
    </row>
    <row r="870" customFormat="false" ht="13.8" hidden="false" customHeight="false" outlineLevel="0" collapsed="false">
      <c r="A870" s="7" t="n">
        <v>43831</v>
      </c>
      <c r="B870" s="2" t="s">
        <v>2300</v>
      </c>
      <c r="C870" s="2" t="s">
        <v>2301</v>
      </c>
      <c r="D870" s="2" t="s">
        <v>2302</v>
      </c>
      <c r="E870" s="2" t="s">
        <v>2227</v>
      </c>
      <c r="F870" s="2" t="n">
        <v>13000</v>
      </c>
      <c r="G870" s="2" t="n">
        <v>26250</v>
      </c>
      <c r="H870" s="2" t="n">
        <v>0</v>
      </c>
      <c r="J870" s="1"/>
      <c r="K870" s="1"/>
      <c r="L870" s="1"/>
      <c r="M870" s="1"/>
      <c r="N870" s="1"/>
      <c r="O870" s="1"/>
      <c r="W870" s="2" t="str">
        <f aca="false">IF(AND(C870=Agent!$A$1,D870=Agent!$D$1),ROW(),"")</f>
        <v/>
      </c>
      <c r="X870" s="2" t="str">
        <f aca="false">IF(C870=Agent!$A$1,ROW(),"")</f>
        <v/>
      </c>
      <c r="Z870" s="8" t="str">
        <f aca="true">IF(AND(INDIRECT("F2!I"&amp;MATCH(Sites!$J$1,F2!H$1:H$15,0),1)=E870,Sites!$J$2=A870),ROW(),"")</f>
        <v/>
      </c>
    </row>
    <row r="871" customFormat="false" ht="13.8" hidden="false" customHeight="false" outlineLevel="0" collapsed="false">
      <c r="A871" s="7" t="n">
        <v>43831</v>
      </c>
      <c r="B871" s="2" t="s">
        <v>2303</v>
      </c>
      <c r="C871" s="2" t="s">
        <v>2304</v>
      </c>
      <c r="D871" s="2" t="s">
        <v>1098</v>
      </c>
      <c r="E871" s="2" t="s">
        <v>2227</v>
      </c>
      <c r="F871" s="2" t="n">
        <v>7000</v>
      </c>
      <c r="G871" s="2" t="n">
        <v>0</v>
      </c>
      <c r="H871" s="2" t="n">
        <v>0</v>
      </c>
      <c r="J871" s="1"/>
      <c r="K871" s="1"/>
      <c r="L871" s="1"/>
      <c r="M871" s="1"/>
      <c r="N871" s="1"/>
      <c r="O871" s="1"/>
      <c r="W871" s="2" t="str">
        <f aca="false">IF(AND(C871=Agent!$A$1,D871=Agent!$D$1),ROW(),"")</f>
        <v/>
      </c>
      <c r="X871" s="2" t="str">
        <f aca="false">IF(C871=Agent!$A$1,ROW(),"")</f>
        <v/>
      </c>
      <c r="Z871" s="8" t="str">
        <f aca="true">IF(AND(INDIRECT("F2!I"&amp;MATCH(Sites!$J$1,F2!H$1:H$15,0),1)=E871,Sites!$J$2=A871),ROW(),"")</f>
        <v/>
      </c>
    </row>
    <row r="872" customFormat="false" ht="13.8" hidden="false" customHeight="false" outlineLevel="0" collapsed="false">
      <c r="A872" s="7" t="n">
        <v>43831</v>
      </c>
      <c r="B872" s="2" t="s">
        <v>2305</v>
      </c>
      <c r="C872" s="2" t="s">
        <v>2306</v>
      </c>
      <c r="D872" s="2" t="s">
        <v>2307</v>
      </c>
      <c r="E872" s="2" t="s">
        <v>2227</v>
      </c>
      <c r="F872" s="2" t="n">
        <v>10000</v>
      </c>
      <c r="G872" s="2" t="n">
        <v>26272</v>
      </c>
      <c r="H872" s="2" t="n">
        <v>0</v>
      </c>
      <c r="J872" s="1"/>
      <c r="K872" s="1"/>
      <c r="L872" s="1"/>
      <c r="M872" s="1"/>
      <c r="N872" s="1"/>
      <c r="O872" s="1"/>
      <c r="W872" s="2" t="str">
        <f aca="false">IF(AND(C872=Agent!$A$1,D872=Agent!$D$1),ROW(),"")</f>
        <v/>
      </c>
      <c r="X872" s="2" t="str">
        <f aca="false">IF(C872=Agent!$A$1,ROW(),"")</f>
        <v/>
      </c>
      <c r="Z872" s="8" t="str">
        <f aca="true">IF(AND(INDIRECT("F2!I"&amp;MATCH(Sites!$J$1,F2!H$1:H$15,0),1)=E872,Sites!$J$2=A872),ROW(),"")</f>
        <v/>
      </c>
    </row>
    <row r="873" customFormat="false" ht="13.8" hidden="false" customHeight="false" outlineLevel="0" collapsed="false">
      <c r="A873" s="7" t="n">
        <v>43831</v>
      </c>
      <c r="B873" s="2" t="s">
        <v>2308</v>
      </c>
      <c r="C873" s="2" t="s">
        <v>2309</v>
      </c>
      <c r="D873" s="2" t="s">
        <v>2310</v>
      </c>
      <c r="E873" s="2" t="s">
        <v>2227</v>
      </c>
      <c r="F873" s="2" t="n">
        <v>10000</v>
      </c>
      <c r="G873" s="2" t="n">
        <v>10500</v>
      </c>
      <c r="H873" s="2" t="n">
        <v>0</v>
      </c>
      <c r="J873" s="1"/>
      <c r="K873" s="1"/>
      <c r="L873" s="1"/>
      <c r="M873" s="1"/>
      <c r="N873" s="1"/>
      <c r="O873" s="1"/>
      <c r="W873" s="2" t="str">
        <f aca="false">IF(AND(C873=Agent!$A$1,D873=Agent!$D$1),ROW(),"")</f>
        <v/>
      </c>
      <c r="X873" s="2" t="str">
        <f aca="false">IF(C873=Agent!$A$1,ROW(),"")</f>
        <v/>
      </c>
      <c r="Z873" s="8" t="str">
        <f aca="true">IF(AND(INDIRECT("F2!I"&amp;MATCH(Sites!$J$1,F2!H$1:H$15,0),1)=E873,Sites!$J$2=A873),ROW(),"")</f>
        <v/>
      </c>
    </row>
    <row r="874" customFormat="false" ht="13.8" hidden="false" customHeight="false" outlineLevel="0" collapsed="false">
      <c r="A874" s="7" t="n">
        <v>43831</v>
      </c>
      <c r="B874" s="2" t="s">
        <v>2311</v>
      </c>
      <c r="C874" s="2" t="s">
        <v>2312</v>
      </c>
      <c r="D874" s="2" t="s">
        <v>855</v>
      </c>
      <c r="E874" s="2" t="s">
        <v>2227</v>
      </c>
      <c r="F874" s="2" t="n">
        <v>20000</v>
      </c>
      <c r="G874" s="2" t="n">
        <v>23333</v>
      </c>
      <c r="H874" s="2" t="n">
        <v>0</v>
      </c>
      <c r="J874" s="1"/>
      <c r="K874" s="1"/>
      <c r="L874" s="1"/>
      <c r="M874" s="1"/>
      <c r="N874" s="1"/>
      <c r="O874" s="1"/>
      <c r="W874" s="2" t="str">
        <f aca="false">IF(AND(C874=Agent!$A$1,D874=Agent!$D$1),ROW(),"")</f>
        <v/>
      </c>
      <c r="X874" s="2" t="str">
        <f aca="false">IF(C874=Agent!$A$1,ROW(),"")</f>
        <v/>
      </c>
      <c r="Z874" s="8" t="str">
        <f aca="true">IF(AND(INDIRECT("F2!I"&amp;MATCH(Sites!$J$1,F2!H$1:H$15,0),1)=E874,Sites!$J$2=A874),ROW(),"")</f>
        <v/>
      </c>
    </row>
    <row r="875" customFormat="false" ht="13.8" hidden="false" customHeight="false" outlineLevel="0" collapsed="false">
      <c r="A875" s="7" t="n">
        <v>43831</v>
      </c>
      <c r="B875" s="2" t="s">
        <v>2313</v>
      </c>
      <c r="C875" s="2" t="s">
        <v>2314</v>
      </c>
      <c r="D875" s="2" t="s">
        <v>2315</v>
      </c>
      <c r="E875" s="2" t="s">
        <v>2227</v>
      </c>
      <c r="F875" s="2" t="n">
        <v>10000</v>
      </c>
      <c r="G875" s="2" t="n">
        <v>0</v>
      </c>
      <c r="H875" s="2" t="n">
        <v>0</v>
      </c>
      <c r="J875" s="1"/>
      <c r="K875" s="1"/>
      <c r="L875" s="1"/>
      <c r="M875" s="1"/>
      <c r="N875" s="1"/>
      <c r="O875" s="1"/>
      <c r="W875" s="2" t="str">
        <f aca="false">IF(AND(C875=Agent!$A$1,D875=Agent!$D$1),ROW(),"")</f>
        <v/>
      </c>
      <c r="X875" s="2" t="str">
        <f aca="false">IF(C875=Agent!$A$1,ROW(),"")</f>
        <v/>
      </c>
      <c r="Z875" s="8" t="str">
        <f aca="true">IF(AND(INDIRECT("F2!I"&amp;MATCH(Sites!$J$1,F2!H$1:H$15,0),1)=E875,Sites!$J$2=A875),ROW(),"")</f>
        <v/>
      </c>
    </row>
    <row r="876" customFormat="false" ht="13.8" hidden="false" customHeight="false" outlineLevel="0" collapsed="false">
      <c r="A876" s="7" t="n">
        <v>43831</v>
      </c>
      <c r="B876" s="2" t="s">
        <v>2316</v>
      </c>
      <c r="C876" s="2" t="s">
        <v>2317</v>
      </c>
      <c r="D876" s="2" t="s">
        <v>555</v>
      </c>
      <c r="E876" s="2" t="s">
        <v>2227</v>
      </c>
      <c r="F876" s="2" t="n">
        <v>10000</v>
      </c>
      <c r="G876" s="2" t="n">
        <v>0</v>
      </c>
      <c r="H876" s="2" t="n">
        <v>0</v>
      </c>
      <c r="J876" s="1"/>
      <c r="K876" s="1"/>
      <c r="L876" s="1"/>
      <c r="M876" s="1"/>
      <c r="N876" s="1"/>
      <c r="O876" s="1"/>
      <c r="W876" s="2" t="str">
        <f aca="false">IF(AND(C876=Agent!$A$1,D876=Agent!$D$1),ROW(),"")</f>
        <v/>
      </c>
      <c r="X876" s="2" t="str">
        <f aca="false">IF(C876=Agent!$A$1,ROW(),"")</f>
        <v/>
      </c>
      <c r="Z876" s="8" t="str">
        <f aca="true">IF(AND(INDIRECT("F2!I"&amp;MATCH(Sites!$J$1,F2!H$1:H$15,0),1)=E876,Sites!$J$2=A876),ROW(),"")</f>
        <v/>
      </c>
    </row>
    <row r="877" customFormat="false" ht="13.8" hidden="false" customHeight="false" outlineLevel="0" collapsed="false">
      <c r="A877" s="7" t="n">
        <v>43831</v>
      </c>
      <c r="B877" s="2" t="s">
        <v>2318</v>
      </c>
      <c r="C877" s="2" t="s">
        <v>2319</v>
      </c>
      <c r="D877" s="2" t="s">
        <v>2320</v>
      </c>
      <c r="E877" s="2" t="s">
        <v>2227</v>
      </c>
      <c r="F877" s="2" t="n">
        <v>25000</v>
      </c>
      <c r="G877" s="2" t="n">
        <v>105000</v>
      </c>
      <c r="H877" s="2" t="n">
        <v>0</v>
      </c>
      <c r="J877" s="1"/>
      <c r="K877" s="1"/>
      <c r="L877" s="1"/>
      <c r="M877" s="1"/>
      <c r="N877" s="1"/>
      <c r="O877" s="1"/>
      <c r="W877" s="2" t="str">
        <f aca="false">IF(AND(C877=Agent!$A$1,D877=Agent!$D$1),ROW(),"")</f>
        <v/>
      </c>
      <c r="X877" s="2" t="str">
        <f aca="false">IF(C877=Agent!$A$1,ROW(),"")</f>
        <v/>
      </c>
      <c r="Z877" s="8" t="str">
        <f aca="true">IF(AND(INDIRECT("F2!I"&amp;MATCH(Sites!$J$1,F2!H$1:H$15,0),1)=E877,Sites!$J$2=A877),ROW(),"")</f>
        <v/>
      </c>
    </row>
    <row r="878" customFormat="false" ht="13.8" hidden="false" customHeight="false" outlineLevel="0" collapsed="false">
      <c r="A878" s="7" t="n">
        <v>43831</v>
      </c>
      <c r="B878" s="2" t="s">
        <v>2321</v>
      </c>
      <c r="C878" s="2" t="s">
        <v>2322</v>
      </c>
      <c r="D878" s="2" t="s">
        <v>732</v>
      </c>
      <c r="E878" s="2" t="s">
        <v>2227</v>
      </c>
      <c r="F878" s="2" t="n">
        <v>100000</v>
      </c>
      <c r="G878" s="2" t="n">
        <v>0</v>
      </c>
      <c r="H878" s="2" t="n">
        <v>0</v>
      </c>
      <c r="J878" s="1"/>
      <c r="K878" s="1"/>
      <c r="L878" s="1"/>
      <c r="M878" s="1"/>
      <c r="N878" s="1"/>
      <c r="O878" s="1"/>
      <c r="W878" s="2" t="str">
        <f aca="false">IF(AND(C878=Agent!$A$1,D878=Agent!$D$1),ROW(),"")</f>
        <v/>
      </c>
      <c r="X878" s="2" t="str">
        <f aca="false">IF(C878=Agent!$A$1,ROW(),"")</f>
        <v/>
      </c>
      <c r="Z878" s="8" t="str">
        <f aca="true">IF(AND(INDIRECT("F2!I"&amp;MATCH(Sites!$J$1,F2!H$1:H$15,0),1)=E878,Sites!$J$2=A878),ROW(),"")</f>
        <v/>
      </c>
    </row>
    <row r="879" customFormat="false" ht="13.8" hidden="false" customHeight="false" outlineLevel="0" collapsed="false">
      <c r="A879" s="7" t="n">
        <v>43831</v>
      </c>
      <c r="B879" s="2" t="s">
        <v>2323</v>
      </c>
      <c r="C879" s="2" t="s">
        <v>2324</v>
      </c>
      <c r="D879" s="2" t="s">
        <v>119</v>
      </c>
      <c r="E879" s="2" t="s">
        <v>2227</v>
      </c>
      <c r="F879" s="2" t="n">
        <v>25000</v>
      </c>
      <c r="G879" s="2" t="n">
        <v>52500</v>
      </c>
      <c r="H879" s="2" t="n">
        <v>0</v>
      </c>
      <c r="J879" s="1"/>
      <c r="K879" s="1"/>
      <c r="L879" s="1"/>
      <c r="M879" s="1"/>
      <c r="N879" s="1"/>
      <c r="O879" s="1"/>
      <c r="W879" s="2" t="str">
        <f aca="false">IF(AND(C879=Agent!$A$1,D879=Agent!$D$1),ROW(),"")</f>
        <v/>
      </c>
      <c r="X879" s="2" t="str">
        <f aca="false">IF(C879=Agent!$A$1,ROW(),"")</f>
        <v/>
      </c>
      <c r="Z879" s="8" t="str">
        <f aca="true">IF(AND(INDIRECT("F2!I"&amp;MATCH(Sites!$J$1,F2!H$1:H$15,0),1)=E879,Sites!$J$2=A879),ROW(),"")</f>
        <v/>
      </c>
    </row>
    <row r="880" customFormat="false" ht="13.8" hidden="false" customHeight="false" outlineLevel="0" collapsed="false">
      <c r="A880" s="7" t="n">
        <v>43831</v>
      </c>
      <c r="B880" s="2" t="s">
        <v>2325</v>
      </c>
      <c r="C880" s="2" t="s">
        <v>2326</v>
      </c>
      <c r="D880" s="2" t="s">
        <v>90</v>
      </c>
      <c r="E880" s="2" t="s">
        <v>2227</v>
      </c>
      <c r="F880" s="2" t="n">
        <v>0</v>
      </c>
      <c r="G880" s="2" t="n">
        <v>18088</v>
      </c>
      <c r="H880" s="2" t="n">
        <v>0</v>
      </c>
      <c r="J880" s="1"/>
      <c r="K880" s="1"/>
      <c r="L880" s="1"/>
      <c r="M880" s="1"/>
      <c r="N880" s="1"/>
      <c r="O880" s="1"/>
      <c r="W880" s="2" t="str">
        <f aca="false">IF(AND(C880=Agent!$A$1,D880=Agent!$D$1),ROW(),"")</f>
        <v/>
      </c>
      <c r="X880" s="2" t="str">
        <f aca="false">IF(C880=Agent!$A$1,ROW(),"")</f>
        <v/>
      </c>
      <c r="Z880" s="8" t="str">
        <f aca="true">IF(AND(INDIRECT("F2!I"&amp;MATCH(Sites!$J$1,F2!H$1:H$15,0),1)=E880,Sites!$J$2=A880),ROW(),"")</f>
        <v/>
      </c>
    </row>
    <row r="881" customFormat="false" ht="13.8" hidden="false" customHeight="false" outlineLevel="0" collapsed="false">
      <c r="A881" s="7" t="n">
        <v>43831</v>
      </c>
      <c r="B881" s="2" t="s">
        <v>2327</v>
      </c>
      <c r="C881" s="2" t="s">
        <v>2328</v>
      </c>
      <c r="D881" s="2" t="s">
        <v>15</v>
      </c>
      <c r="E881" s="2" t="s">
        <v>2227</v>
      </c>
      <c r="F881" s="2" t="n">
        <v>10000</v>
      </c>
      <c r="G881" s="2" t="n">
        <v>55853</v>
      </c>
      <c r="H881" s="2" t="n">
        <v>0</v>
      </c>
      <c r="J881" s="1"/>
      <c r="K881" s="1"/>
      <c r="L881" s="1"/>
      <c r="M881" s="1"/>
      <c r="N881" s="1"/>
      <c r="O881" s="1"/>
      <c r="W881" s="2" t="str">
        <f aca="false">IF(AND(C881=Agent!$A$1,D881=Agent!$D$1),ROW(),"")</f>
        <v/>
      </c>
      <c r="X881" s="2" t="str">
        <f aca="false">IF(C881=Agent!$A$1,ROW(),"")</f>
        <v/>
      </c>
      <c r="Z881" s="8" t="str">
        <f aca="true">IF(AND(INDIRECT("F2!I"&amp;MATCH(Sites!$J$1,F2!H$1:H$15,0),1)=E881,Sites!$J$2=A881),ROW(),"")</f>
        <v/>
      </c>
    </row>
    <row r="882" customFormat="false" ht="13.8" hidden="false" customHeight="false" outlineLevel="0" collapsed="false">
      <c r="A882" s="7" t="n">
        <v>43831</v>
      </c>
      <c r="B882" s="2" t="s">
        <v>2329</v>
      </c>
      <c r="C882" s="2" t="s">
        <v>2330</v>
      </c>
      <c r="D882" s="2" t="s">
        <v>324</v>
      </c>
      <c r="E882" s="2" t="s">
        <v>2227</v>
      </c>
      <c r="F882" s="2" t="n">
        <v>15000</v>
      </c>
      <c r="G882" s="2" t="n">
        <v>0</v>
      </c>
      <c r="H882" s="2" t="n">
        <v>0</v>
      </c>
      <c r="J882" s="1"/>
      <c r="K882" s="1"/>
      <c r="L882" s="1"/>
      <c r="M882" s="1"/>
      <c r="N882" s="1"/>
      <c r="O882" s="1"/>
      <c r="W882" s="2" t="str">
        <f aca="false">IF(AND(C882=Agent!$A$1,D882=Agent!$D$1),ROW(),"")</f>
        <v/>
      </c>
      <c r="X882" s="2" t="str">
        <f aca="false">IF(C882=Agent!$A$1,ROW(),"")</f>
        <v/>
      </c>
      <c r="Z882" s="8" t="str">
        <f aca="true">IF(AND(INDIRECT("F2!I"&amp;MATCH(Sites!$J$1,F2!H$1:H$15,0),1)=E882,Sites!$J$2=A882),ROW(),"")</f>
        <v/>
      </c>
    </row>
    <row r="883" customFormat="false" ht="13.8" hidden="false" customHeight="false" outlineLevel="0" collapsed="false">
      <c r="A883" s="7" t="n">
        <v>43831</v>
      </c>
      <c r="B883" s="2" t="s">
        <v>2331</v>
      </c>
      <c r="C883" s="2" t="s">
        <v>2332</v>
      </c>
      <c r="D883" s="2" t="s">
        <v>107</v>
      </c>
      <c r="E883" s="2" t="s">
        <v>2227</v>
      </c>
      <c r="F883" s="2" t="n">
        <v>50000</v>
      </c>
      <c r="G883" s="2" t="n">
        <v>0</v>
      </c>
      <c r="H883" s="2" t="n">
        <v>0</v>
      </c>
      <c r="J883" s="1"/>
      <c r="K883" s="1"/>
      <c r="L883" s="1"/>
      <c r="M883" s="1"/>
      <c r="N883" s="1"/>
      <c r="O883" s="1"/>
      <c r="W883" s="2" t="str">
        <f aca="false">IF(AND(C883=Agent!$A$1,D883=Agent!$D$1),ROW(),"")</f>
        <v/>
      </c>
      <c r="X883" s="2" t="str">
        <f aca="false">IF(C883=Agent!$A$1,ROW(),"")</f>
        <v/>
      </c>
      <c r="Z883" s="8" t="str">
        <f aca="true">IF(AND(INDIRECT("F2!I"&amp;MATCH(Sites!$J$1,F2!H$1:H$15,0),1)=E883,Sites!$J$2=A883),ROW(),"")</f>
        <v/>
      </c>
    </row>
    <row r="884" customFormat="false" ht="13.8" hidden="false" customHeight="false" outlineLevel="0" collapsed="false">
      <c r="A884" s="7" t="n">
        <v>43831</v>
      </c>
      <c r="B884" s="2" t="s">
        <v>2333</v>
      </c>
      <c r="C884" s="2" t="s">
        <v>2334</v>
      </c>
      <c r="D884" s="2" t="s">
        <v>2335</v>
      </c>
      <c r="E884" s="2" t="s">
        <v>2227</v>
      </c>
      <c r="F884" s="2" t="n">
        <v>20000</v>
      </c>
      <c r="G884" s="2" t="n">
        <v>30625</v>
      </c>
      <c r="H884" s="2" t="n">
        <v>0</v>
      </c>
      <c r="J884" s="1"/>
      <c r="K884" s="1"/>
      <c r="L884" s="1"/>
      <c r="M884" s="1"/>
      <c r="N884" s="1"/>
      <c r="O884" s="1"/>
      <c r="W884" s="2" t="str">
        <f aca="false">IF(AND(C884=Agent!$A$1,D884=Agent!$D$1),ROW(),"")</f>
        <v/>
      </c>
      <c r="X884" s="2" t="str">
        <f aca="false">IF(C884=Agent!$A$1,ROW(),"")</f>
        <v/>
      </c>
      <c r="Z884" s="8" t="str">
        <f aca="true">IF(AND(INDIRECT("F2!I"&amp;MATCH(Sites!$J$1,F2!H$1:H$15,0),1)=E884,Sites!$J$2=A884),ROW(),"")</f>
        <v/>
      </c>
    </row>
    <row r="885" customFormat="false" ht="13.8" hidden="false" customHeight="false" outlineLevel="0" collapsed="false">
      <c r="A885" s="7" t="n">
        <v>43831</v>
      </c>
      <c r="B885" s="2" t="s">
        <v>2336</v>
      </c>
      <c r="C885" s="2" t="s">
        <v>2337</v>
      </c>
      <c r="D885" s="2" t="s">
        <v>90</v>
      </c>
      <c r="E885" s="2" t="s">
        <v>2227</v>
      </c>
      <c r="F885" s="2" t="n">
        <v>20000</v>
      </c>
      <c r="G885" s="2" t="n">
        <v>42000</v>
      </c>
      <c r="H885" s="2" t="n">
        <v>0</v>
      </c>
      <c r="J885" s="1"/>
      <c r="K885" s="1"/>
      <c r="L885" s="1"/>
      <c r="M885" s="1"/>
      <c r="N885" s="1"/>
      <c r="O885" s="1"/>
      <c r="W885" s="2" t="str">
        <f aca="false">IF(AND(C885=Agent!$A$1,D885=Agent!$D$1),ROW(),"")</f>
        <v/>
      </c>
      <c r="X885" s="2" t="str">
        <f aca="false">IF(C885=Agent!$A$1,ROW(),"")</f>
        <v/>
      </c>
      <c r="Z885" s="8" t="str">
        <f aca="true">IF(AND(INDIRECT("F2!I"&amp;MATCH(Sites!$J$1,F2!H$1:H$15,0),1)=E885,Sites!$J$2=A885),ROW(),"")</f>
        <v/>
      </c>
    </row>
    <row r="886" customFormat="false" ht="13.8" hidden="false" customHeight="false" outlineLevel="0" collapsed="false">
      <c r="A886" s="7" t="n">
        <v>43831</v>
      </c>
      <c r="B886" s="2" t="s">
        <v>2338</v>
      </c>
      <c r="C886" s="2" t="s">
        <v>2339</v>
      </c>
      <c r="D886" s="2" t="s">
        <v>2340</v>
      </c>
      <c r="E886" s="2" t="s">
        <v>2227</v>
      </c>
      <c r="F886" s="2" t="n">
        <v>30000</v>
      </c>
      <c r="G886" s="2" t="n">
        <v>87500</v>
      </c>
      <c r="H886" s="2" t="n">
        <v>0</v>
      </c>
      <c r="J886" s="1"/>
      <c r="K886" s="1"/>
      <c r="L886" s="1"/>
      <c r="M886" s="1"/>
      <c r="N886" s="1"/>
      <c r="O886" s="1"/>
      <c r="W886" s="2" t="str">
        <f aca="false">IF(AND(C886=Agent!$A$1,D886=Agent!$D$1),ROW(),"")</f>
        <v/>
      </c>
      <c r="X886" s="2" t="str">
        <f aca="false">IF(C886=Agent!$A$1,ROW(),"")</f>
        <v/>
      </c>
      <c r="Z886" s="8" t="str">
        <f aca="true">IF(AND(INDIRECT("F2!I"&amp;MATCH(Sites!$J$1,F2!H$1:H$15,0),1)=E886,Sites!$J$2=A886),ROW(),"")</f>
        <v/>
      </c>
    </row>
    <row r="887" customFormat="false" ht="13.8" hidden="false" customHeight="false" outlineLevel="0" collapsed="false">
      <c r="A887" s="7" t="n">
        <v>43831</v>
      </c>
      <c r="B887" s="2" t="s">
        <v>2341</v>
      </c>
      <c r="C887" s="2" t="s">
        <v>2342</v>
      </c>
      <c r="D887" s="2" t="s">
        <v>660</v>
      </c>
      <c r="E887" s="2" t="s">
        <v>2227</v>
      </c>
      <c r="F887" s="2" t="n">
        <v>10000</v>
      </c>
      <c r="G887" s="2" t="n">
        <v>26250</v>
      </c>
      <c r="H887" s="2" t="n">
        <v>0</v>
      </c>
      <c r="J887" s="1"/>
      <c r="K887" s="1"/>
      <c r="L887" s="1"/>
      <c r="M887" s="1"/>
      <c r="N887" s="1"/>
      <c r="O887" s="1"/>
      <c r="W887" s="2" t="str">
        <f aca="false">IF(AND(C887=Agent!$A$1,D887=Agent!$D$1),ROW(),"")</f>
        <v/>
      </c>
      <c r="X887" s="2" t="str">
        <f aca="false">IF(C887=Agent!$A$1,ROW(),"")</f>
        <v/>
      </c>
      <c r="Z887" s="8" t="str">
        <f aca="true">IF(AND(INDIRECT("F2!I"&amp;MATCH(Sites!$J$1,F2!H$1:H$15,0),1)=E887,Sites!$J$2=A887),ROW(),"")</f>
        <v/>
      </c>
    </row>
    <row r="888" customFormat="false" ht="13.8" hidden="false" customHeight="false" outlineLevel="0" collapsed="false">
      <c r="A888" s="7" t="n">
        <v>43831</v>
      </c>
      <c r="B888" s="2" t="s">
        <v>2343</v>
      </c>
      <c r="C888" s="2" t="s">
        <v>2344</v>
      </c>
      <c r="D888" s="2" t="s">
        <v>469</v>
      </c>
      <c r="E888" s="2" t="s">
        <v>2227</v>
      </c>
      <c r="F888" s="2" t="n">
        <v>10000</v>
      </c>
      <c r="G888" s="2" t="n">
        <v>0</v>
      </c>
      <c r="H888" s="2" t="n">
        <v>0</v>
      </c>
      <c r="J888" s="1"/>
      <c r="K888" s="1"/>
      <c r="L888" s="1"/>
      <c r="M888" s="1"/>
      <c r="N888" s="1"/>
      <c r="O888" s="1"/>
      <c r="W888" s="2" t="str">
        <f aca="false">IF(AND(C888=Agent!$A$1,D888=Agent!$D$1),ROW(),"")</f>
        <v/>
      </c>
      <c r="X888" s="2" t="str">
        <f aca="false">IF(C888=Agent!$A$1,ROW(),"")</f>
        <v/>
      </c>
      <c r="Z888" s="8" t="str">
        <f aca="true">IF(AND(INDIRECT("F2!I"&amp;MATCH(Sites!$J$1,F2!H$1:H$15,0),1)=E888,Sites!$J$2=A888),ROW(),"")</f>
        <v/>
      </c>
    </row>
    <row r="889" customFormat="false" ht="13.8" hidden="false" customHeight="false" outlineLevel="0" collapsed="false">
      <c r="A889" s="7" t="n">
        <v>43831</v>
      </c>
      <c r="B889" s="2" t="s">
        <v>2345</v>
      </c>
      <c r="C889" s="2" t="s">
        <v>2346</v>
      </c>
      <c r="D889" s="2" t="s">
        <v>2347</v>
      </c>
      <c r="E889" s="2" t="s">
        <v>2227</v>
      </c>
      <c r="F889" s="2" t="n">
        <v>25000</v>
      </c>
      <c r="G889" s="2" t="n">
        <v>52500</v>
      </c>
      <c r="H889" s="2" t="n">
        <v>0</v>
      </c>
      <c r="J889" s="1"/>
      <c r="K889" s="1"/>
      <c r="L889" s="1"/>
      <c r="M889" s="1"/>
      <c r="N889" s="1"/>
      <c r="O889" s="1"/>
      <c r="W889" s="2" t="str">
        <f aca="false">IF(AND(C889=Agent!$A$1,D889=Agent!$D$1),ROW(),"")</f>
        <v/>
      </c>
      <c r="X889" s="2" t="str">
        <f aca="false">IF(C889=Agent!$A$1,ROW(),"")</f>
        <v/>
      </c>
      <c r="Z889" s="8" t="str">
        <f aca="true">IF(AND(INDIRECT("F2!I"&amp;MATCH(Sites!$J$1,F2!H$1:H$15,0),1)=E889,Sites!$J$2=A889),ROW(),"")</f>
        <v/>
      </c>
    </row>
    <row r="890" customFormat="false" ht="13.8" hidden="false" customHeight="false" outlineLevel="0" collapsed="false">
      <c r="A890" s="7" t="n">
        <v>43831</v>
      </c>
      <c r="B890" s="2" t="s">
        <v>2348</v>
      </c>
      <c r="C890" s="2" t="s">
        <v>2349</v>
      </c>
      <c r="D890" s="2" t="s">
        <v>555</v>
      </c>
      <c r="E890" s="2" t="s">
        <v>2227</v>
      </c>
      <c r="F890" s="2" t="n">
        <v>7000</v>
      </c>
      <c r="G890" s="2" t="n">
        <v>0</v>
      </c>
      <c r="H890" s="2" t="n">
        <v>0</v>
      </c>
      <c r="J890" s="1"/>
      <c r="K890" s="1"/>
      <c r="L890" s="1"/>
      <c r="M890" s="1"/>
      <c r="N890" s="1"/>
      <c r="O890" s="1"/>
      <c r="W890" s="2" t="str">
        <f aca="false">IF(AND(C890=Agent!$A$1,D890=Agent!$D$1),ROW(),"")</f>
        <v/>
      </c>
      <c r="X890" s="2" t="str">
        <f aca="false">IF(C890=Agent!$A$1,ROW(),"")</f>
        <v/>
      </c>
      <c r="Z890" s="8" t="str">
        <f aca="true">IF(AND(INDIRECT("F2!I"&amp;MATCH(Sites!$J$1,F2!H$1:H$15,0),1)=E890,Sites!$J$2=A890),ROW(),"")</f>
        <v/>
      </c>
    </row>
    <row r="891" customFormat="false" ht="13.8" hidden="false" customHeight="false" outlineLevel="0" collapsed="false">
      <c r="A891" s="7" t="n">
        <v>43831</v>
      </c>
      <c r="B891" s="2" t="s">
        <v>2350</v>
      </c>
      <c r="C891" s="2" t="s">
        <v>159</v>
      </c>
      <c r="D891" s="2" t="s">
        <v>2351</v>
      </c>
      <c r="E891" s="2" t="s">
        <v>2227</v>
      </c>
      <c r="F891" s="2" t="n">
        <v>40000</v>
      </c>
      <c r="G891" s="2" t="n">
        <v>87500</v>
      </c>
      <c r="H891" s="2" t="n">
        <v>0</v>
      </c>
      <c r="J891" s="1"/>
      <c r="K891" s="1"/>
      <c r="L891" s="1"/>
      <c r="M891" s="1"/>
      <c r="N891" s="1"/>
      <c r="O891" s="1"/>
      <c r="W891" s="2" t="str">
        <f aca="false">IF(AND(C891=Agent!$A$1,D891=Agent!$D$1),ROW(),"")</f>
        <v/>
      </c>
      <c r="X891" s="2" t="str">
        <f aca="false">IF(C891=Agent!$A$1,ROW(),"")</f>
        <v/>
      </c>
      <c r="Z891" s="8" t="str">
        <f aca="true">IF(AND(INDIRECT("F2!I"&amp;MATCH(Sites!$J$1,F2!H$1:H$15,0),1)=E891,Sites!$J$2=A891),ROW(),"")</f>
        <v/>
      </c>
    </row>
    <row r="892" customFormat="false" ht="13.8" hidden="false" customHeight="false" outlineLevel="0" collapsed="false">
      <c r="A892" s="7" t="n">
        <v>43831</v>
      </c>
      <c r="B892" s="2" t="s">
        <v>2352</v>
      </c>
      <c r="C892" s="2" t="s">
        <v>2353</v>
      </c>
      <c r="D892" s="2" t="s">
        <v>2354</v>
      </c>
      <c r="E892" s="2" t="s">
        <v>2227</v>
      </c>
      <c r="F892" s="2" t="n">
        <v>25000</v>
      </c>
      <c r="G892" s="2" t="n">
        <v>27000</v>
      </c>
      <c r="H892" s="2" t="n">
        <v>0</v>
      </c>
      <c r="J892" s="1"/>
      <c r="K892" s="1"/>
      <c r="L892" s="1"/>
      <c r="M892" s="1"/>
      <c r="N892" s="1"/>
      <c r="O892" s="1"/>
      <c r="W892" s="2" t="str">
        <f aca="false">IF(AND(C892=Agent!$A$1,D892=Agent!$D$1),ROW(),"")</f>
        <v/>
      </c>
      <c r="X892" s="2" t="str">
        <f aca="false">IF(C892=Agent!$A$1,ROW(),"")</f>
        <v/>
      </c>
      <c r="Z892" s="8" t="str">
        <f aca="true">IF(AND(INDIRECT("F2!I"&amp;MATCH(Sites!$J$1,F2!H$1:H$15,0),1)=E892,Sites!$J$2=A892),ROW(),"")</f>
        <v/>
      </c>
    </row>
    <row r="893" customFormat="false" ht="13.8" hidden="false" customHeight="false" outlineLevel="0" collapsed="false">
      <c r="A893" s="7" t="n">
        <v>43831</v>
      </c>
      <c r="B893" s="2" t="s">
        <v>2355</v>
      </c>
      <c r="C893" s="2" t="s">
        <v>2356</v>
      </c>
      <c r="D893" s="2" t="s">
        <v>21</v>
      </c>
      <c r="E893" s="2" t="s">
        <v>2227</v>
      </c>
      <c r="F893" s="2" t="n">
        <v>50000</v>
      </c>
      <c r="G893" s="2" t="n">
        <v>0</v>
      </c>
      <c r="H893" s="2" t="n">
        <v>0</v>
      </c>
      <c r="J893" s="1"/>
      <c r="K893" s="1"/>
      <c r="L893" s="1"/>
      <c r="M893" s="1"/>
      <c r="N893" s="1"/>
      <c r="O893" s="1"/>
      <c r="W893" s="2" t="str">
        <f aca="false">IF(AND(C893=Agent!$A$1,D893=Agent!$D$1),ROW(),"")</f>
        <v/>
      </c>
      <c r="X893" s="2" t="str">
        <f aca="false">IF(C893=Agent!$A$1,ROW(),"")</f>
        <v/>
      </c>
      <c r="Z893" s="8" t="str">
        <f aca="true">IF(AND(INDIRECT("F2!I"&amp;MATCH(Sites!$J$1,F2!H$1:H$15,0),1)=E893,Sites!$J$2=A893),ROW(),"")</f>
        <v/>
      </c>
    </row>
    <row r="894" customFormat="false" ht="13.8" hidden="false" customHeight="false" outlineLevel="0" collapsed="false">
      <c r="A894" s="7" t="n">
        <v>43831</v>
      </c>
      <c r="B894" s="2" t="s">
        <v>2357</v>
      </c>
      <c r="C894" s="2" t="s">
        <v>2358</v>
      </c>
      <c r="D894" s="2" t="s">
        <v>2359</v>
      </c>
      <c r="E894" s="2" t="s">
        <v>2227</v>
      </c>
      <c r="F894" s="2" t="n">
        <v>65000</v>
      </c>
      <c r="G894" s="2" t="n">
        <v>0</v>
      </c>
      <c r="H894" s="2" t="n">
        <v>0</v>
      </c>
      <c r="J894" s="1"/>
      <c r="K894" s="1"/>
      <c r="L894" s="1"/>
      <c r="M894" s="1"/>
      <c r="N894" s="1"/>
      <c r="O894" s="1"/>
      <c r="W894" s="2" t="str">
        <f aca="false">IF(AND(C894=Agent!$A$1,D894=Agent!$D$1),ROW(),"")</f>
        <v/>
      </c>
      <c r="X894" s="2" t="str">
        <f aca="false">IF(C894=Agent!$A$1,ROW(),"")</f>
        <v/>
      </c>
      <c r="Z894" s="8" t="str">
        <f aca="true">IF(AND(INDIRECT("F2!I"&amp;MATCH(Sites!$J$1,F2!H$1:H$15,0),1)=E894,Sites!$J$2=A894),ROW(),"")</f>
        <v/>
      </c>
    </row>
    <row r="895" customFormat="false" ht="13.8" hidden="false" customHeight="false" outlineLevel="0" collapsed="false">
      <c r="A895" s="7" t="n">
        <v>43831</v>
      </c>
      <c r="B895" s="2" t="s">
        <v>2360</v>
      </c>
      <c r="C895" s="2" t="s">
        <v>2361</v>
      </c>
      <c r="D895" s="2" t="s">
        <v>107</v>
      </c>
      <c r="E895" s="2" t="s">
        <v>2227</v>
      </c>
      <c r="F895" s="2" t="n">
        <v>15000</v>
      </c>
      <c r="G895" s="2" t="n">
        <v>0</v>
      </c>
      <c r="H895" s="2" t="n">
        <v>0</v>
      </c>
      <c r="J895" s="1"/>
      <c r="K895" s="1"/>
      <c r="L895" s="1"/>
      <c r="M895" s="1"/>
      <c r="N895" s="1"/>
      <c r="O895" s="1"/>
      <c r="W895" s="2" t="str">
        <f aca="false">IF(AND(C895=Agent!$A$1,D895=Agent!$D$1),ROW(),"")</f>
        <v/>
      </c>
      <c r="X895" s="2" t="str">
        <f aca="false">IF(C895=Agent!$A$1,ROW(),"")</f>
        <v/>
      </c>
      <c r="Z895" s="8" t="str">
        <f aca="true">IF(AND(INDIRECT("F2!I"&amp;MATCH(Sites!$J$1,F2!H$1:H$15,0),1)=E895,Sites!$J$2=A895),ROW(),"")</f>
        <v/>
      </c>
    </row>
    <row r="896" customFormat="false" ht="13.8" hidden="false" customHeight="false" outlineLevel="0" collapsed="false">
      <c r="A896" s="7" t="n">
        <v>43831</v>
      </c>
      <c r="B896" s="2" t="s">
        <v>2362</v>
      </c>
      <c r="C896" s="2" t="s">
        <v>2363</v>
      </c>
      <c r="D896" s="2" t="s">
        <v>963</v>
      </c>
      <c r="E896" s="2" t="s">
        <v>2227</v>
      </c>
      <c r="F896" s="2" t="n">
        <v>10000</v>
      </c>
      <c r="G896" s="2" t="n">
        <v>15750</v>
      </c>
      <c r="H896" s="2" t="n">
        <v>0</v>
      </c>
      <c r="J896" s="1"/>
      <c r="K896" s="1"/>
      <c r="L896" s="1"/>
      <c r="M896" s="1"/>
      <c r="N896" s="1"/>
      <c r="O896" s="1"/>
      <c r="W896" s="2" t="str">
        <f aca="false">IF(AND(C896=Agent!$A$1,D896=Agent!$D$1),ROW(),"")</f>
        <v/>
      </c>
      <c r="X896" s="2" t="str">
        <f aca="false">IF(C896=Agent!$A$1,ROW(),"")</f>
        <v/>
      </c>
      <c r="Z896" s="8" t="str">
        <f aca="true">IF(AND(INDIRECT("F2!I"&amp;MATCH(Sites!$J$1,F2!H$1:H$15,0),1)=E896,Sites!$J$2=A896),ROW(),"")</f>
        <v/>
      </c>
    </row>
    <row r="897" customFormat="false" ht="13.8" hidden="false" customHeight="false" outlineLevel="0" collapsed="false">
      <c r="A897" s="7" t="n">
        <v>43831</v>
      </c>
      <c r="B897" s="2" t="s">
        <v>2364</v>
      </c>
      <c r="C897" s="2" t="s">
        <v>2365</v>
      </c>
      <c r="D897" s="2" t="s">
        <v>2366</v>
      </c>
      <c r="E897" s="2" t="s">
        <v>2227</v>
      </c>
      <c r="F897" s="2" t="n">
        <v>20000</v>
      </c>
      <c r="G897" s="2" t="n">
        <v>111112</v>
      </c>
      <c r="H897" s="2" t="n">
        <v>0</v>
      </c>
      <c r="J897" s="1"/>
      <c r="K897" s="1"/>
      <c r="L897" s="1"/>
      <c r="M897" s="1"/>
      <c r="N897" s="1"/>
      <c r="O897" s="1"/>
      <c r="W897" s="2" t="str">
        <f aca="false">IF(AND(C897=Agent!$A$1,D897=Agent!$D$1),ROW(),"")</f>
        <v/>
      </c>
      <c r="X897" s="2" t="str">
        <f aca="false">IF(C897=Agent!$A$1,ROW(),"")</f>
        <v/>
      </c>
      <c r="Z897" s="8" t="str">
        <f aca="true">IF(AND(INDIRECT("F2!I"&amp;MATCH(Sites!$J$1,F2!H$1:H$15,0),1)=E897,Sites!$J$2=A897),ROW(),"")</f>
        <v/>
      </c>
    </row>
    <row r="898" customFormat="false" ht="13.8" hidden="false" customHeight="false" outlineLevel="0" collapsed="false">
      <c r="A898" s="7" t="n">
        <v>43831</v>
      </c>
      <c r="B898" s="2" t="s">
        <v>2367</v>
      </c>
      <c r="C898" s="2" t="s">
        <v>2368</v>
      </c>
      <c r="D898" s="2" t="s">
        <v>2369</v>
      </c>
      <c r="E898" s="2" t="s">
        <v>2227</v>
      </c>
      <c r="F898" s="2" t="n">
        <v>15000</v>
      </c>
      <c r="G898" s="2" t="n">
        <v>0</v>
      </c>
      <c r="H898" s="2" t="n">
        <v>0</v>
      </c>
      <c r="J898" s="1"/>
      <c r="K898" s="1"/>
      <c r="L898" s="1"/>
      <c r="M898" s="1"/>
      <c r="N898" s="1"/>
      <c r="O898" s="1"/>
      <c r="W898" s="2" t="str">
        <f aca="false">IF(AND(C898=Agent!$A$1,D898=Agent!$D$1),ROW(),"")</f>
        <v/>
      </c>
      <c r="X898" s="2" t="str">
        <f aca="false">IF(C898=Agent!$A$1,ROW(),"")</f>
        <v/>
      </c>
      <c r="Z898" s="8" t="str">
        <f aca="true">IF(AND(INDIRECT("F2!I"&amp;MATCH(Sites!$J$1,F2!H$1:H$15,0),1)=E898,Sites!$J$2=A898),ROW(),"")</f>
        <v/>
      </c>
    </row>
    <row r="899" customFormat="false" ht="13.8" hidden="false" customHeight="false" outlineLevel="0" collapsed="false">
      <c r="A899" s="7" t="n">
        <v>43831</v>
      </c>
      <c r="B899" s="2" t="s">
        <v>2370</v>
      </c>
      <c r="C899" s="2" t="s">
        <v>2371</v>
      </c>
      <c r="D899" s="2" t="s">
        <v>348</v>
      </c>
      <c r="E899" s="2" t="s">
        <v>2227</v>
      </c>
      <c r="F899" s="2" t="n">
        <v>0</v>
      </c>
      <c r="G899" s="2" t="n">
        <v>15000</v>
      </c>
      <c r="H899" s="2" t="n">
        <v>0</v>
      </c>
      <c r="J899" s="1"/>
      <c r="K899" s="1"/>
      <c r="L899" s="1"/>
      <c r="M899" s="1"/>
      <c r="N899" s="1"/>
      <c r="O899" s="1"/>
      <c r="W899" s="2" t="str">
        <f aca="false">IF(AND(C899=Agent!$A$1,D899=Agent!$D$1),ROW(),"")</f>
        <v/>
      </c>
      <c r="X899" s="2" t="str">
        <f aca="false">IF(C899=Agent!$A$1,ROW(),"")</f>
        <v/>
      </c>
      <c r="Z899" s="8" t="str">
        <f aca="true">IF(AND(INDIRECT("F2!I"&amp;MATCH(Sites!$J$1,F2!H$1:H$15,0),1)=E899,Sites!$J$2=A899),ROW(),"")</f>
        <v/>
      </c>
    </row>
    <row r="900" customFormat="false" ht="13.8" hidden="false" customHeight="false" outlineLevel="0" collapsed="false">
      <c r="A900" s="7" t="n">
        <v>43831</v>
      </c>
      <c r="B900" s="2" t="s">
        <v>2372</v>
      </c>
      <c r="C900" s="2" t="s">
        <v>2373</v>
      </c>
      <c r="D900" s="2" t="s">
        <v>460</v>
      </c>
      <c r="E900" s="2" t="s">
        <v>2227</v>
      </c>
      <c r="F900" s="2" t="n">
        <v>10000</v>
      </c>
      <c r="G900" s="2" t="n">
        <v>19091</v>
      </c>
      <c r="H900" s="2" t="n">
        <v>0</v>
      </c>
      <c r="J900" s="1"/>
      <c r="K900" s="1"/>
      <c r="L900" s="1"/>
      <c r="M900" s="1"/>
      <c r="N900" s="1"/>
      <c r="O900" s="1"/>
      <c r="W900" s="2" t="str">
        <f aca="false">IF(AND(C900=Agent!$A$1,D900=Agent!$D$1),ROW(),"")</f>
        <v/>
      </c>
      <c r="X900" s="2" t="str">
        <f aca="false">IF(C900=Agent!$A$1,ROW(),"")</f>
        <v/>
      </c>
      <c r="Z900" s="8" t="str">
        <f aca="true">IF(AND(INDIRECT("F2!I"&amp;MATCH(Sites!$J$1,F2!H$1:H$15,0),1)=E900,Sites!$J$2=A900),ROW(),"")</f>
        <v/>
      </c>
    </row>
    <row r="901" customFormat="false" ht="13.8" hidden="false" customHeight="false" outlineLevel="0" collapsed="false">
      <c r="A901" s="7" t="n">
        <v>43831</v>
      </c>
      <c r="B901" s="2" t="s">
        <v>2374</v>
      </c>
      <c r="C901" s="2" t="s">
        <v>2375</v>
      </c>
      <c r="D901" s="2" t="s">
        <v>1447</v>
      </c>
      <c r="E901" s="2" t="s">
        <v>2227</v>
      </c>
      <c r="F901" s="2" t="n">
        <v>0</v>
      </c>
      <c r="G901" s="2" t="n">
        <v>15450</v>
      </c>
      <c r="H901" s="2" t="n">
        <v>0</v>
      </c>
      <c r="J901" s="1"/>
      <c r="K901" s="1"/>
      <c r="L901" s="1"/>
      <c r="M901" s="1"/>
      <c r="N901" s="1"/>
      <c r="O901" s="1"/>
      <c r="W901" s="2" t="str">
        <f aca="false">IF(AND(C901=Agent!$A$1,D901=Agent!$D$1),ROW(),"")</f>
        <v/>
      </c>
      <c r="X901" s="2" t="str">
        <f aca="false">IF(C901=Agent!$A$1,ROW(),"")</f>
        <v/>
      </c>
      <c r="Z901" s="8" t="str">
        <f aca="true">IF(AND(INDIRECT("F2!I"&amp;MATCH(Sites!$J$1,F2!H$1:H$15,0),1)=E901,Sites!$J$2=A901),ROW(),"")</f>
        <v/>
      </c>
    </row>
    <row r="902" customFormat="false" ht="13.8" hidden="false" customHeight="false" outlineLevel="0" collapsed="false">
      <c r="A902" s="7" t="n">
        <v>43831</v>
      </c>
      <c r="B902" s="2" t="s">
        <v>2376</v>
      </c>
      <c r="C902" s="2" t="s">
        <v>2377</v>
      </c>
      <c r="D902" s="2" t="s">
        <v>101</v>
      </c>
      <c r="E902" s="2" t="s">
        <v>2227</v>
      </c>
      <c r="F902" s="2" t="n">
        <v>20000</v>
      </c>
      <c r="G902" s="2" t="n">
        <v>11932</v>
      </c>
      <c r="H902" s="2" t="n">
        <v>0</v>
      </c>
      <c r="J902" s="1"/>
      <c r="K902" s="1"/>
      <c r="L902" s="1"/>
      <c r="M902" s="1"/>
      <c r="N902" s="1"/>
      <c r="O902" s="1"/>
      <c r="W902" s="2" t="str">
        <f aca="false">IF(AND(C902=Agent!$A$1,D902=Agent!$D$1),ROW(),"")</f>
        <v/>
      </c>
      <c r="X902" s="2" t="str">
        <f aca="false">IF(C902=Agent!$A$1,ROW(),"")</f>
        <v/>
      </c>
      <c r="Z902" s="8" t="str">
        <f aca="true">IF(AND(INDIRECT("F2!I"&amp;MATCH(Sites!$J$1,F2!H$1:H$15,0),1)=E902,Sites!$J$2=A902),ROW(),"")</f>
        <v/>
      </c>
    </row>
    <row r="903" customFormat="false" ht="13.8" hidden="false" customHeight="false" outlineLevel="0" collapsed="false">
      <c r="A903" s="7" t="n">
        <v>43831</v>
      </c>
      <c r="B903" s="2" t="s">
        <v>2378</v>
      </c>
      <c r="C903" s="2" t="s">
        <v>2379</v>
      </c>
      <c r="D903" s="2" t="s">
        <v>107</v>
      </c>
      <c r="E903" s="2" t="s">
        <v>2227</v>
      </c>
      <c r="F903" s="2" t="n">
        <v>15000</v>
      </c>
      <c r="G903" s="2" t="n">
        <v>0</v>
      </c>
      <c r="H903" s="2" t="n">
        <v>0</v>
      </c>
      <c r="J903" s="1"/>
      <c r="K903" s="1"/>
      <c r="L903" s="1"/>
      <c r="M903" s="1"/>
      <c r="N903" s="1"/>
      <c r="O903" s="1"/>
      <c r="W903" s="2" t="str">
        <f aca="false">IF(AND(C903=Agent!$A$1,D903=Agent!$D$1),ROW(),"")</f>
        <v/>
      </c>
      <c r="X903" s="2" t="str">
        <f aca="false">IF(C903=Agent!$A$1,ROW(),"")</f>
        <v/>
      </c>
      <c r="Z903" s="8" t="str">
        <f aca="true">IF(AND(INDIRECT("F2!I"&amp;MATCH(Sites!$J$1,F2!H$1:H$15,0),1)=E903,Sites!$J$2=A903),ROW(),"")</f>
        <v/>
      </c>
    </row>
    <row r="904" customFormat="false" ht="13.8" hidden="false" customHeight="false" outlineLevel="0" collapsed="false">
      <c r="A904" s="7" t="n">
        <v>43831</v>
      </c>
      <c r="B904" s="2" t="s">
        <v>2380</v>
      </c>
      <c r="C904" s="2" t="s">
        <v>2381</v>
      </c>
      <c r="D904" s="2" t="s">
        <v>50</v>
      </c>
      <c r="E904" s="2" t="s">
        <v>2227</v>
      </c>
      <c r="F904" s="2" t="n">
        <v>10000</v>
      </c>
      <c r="G904" s="2" t="n">
        <v>11667</v>
      </c>
      <c r="H904" s="2" t="n">
        <v>0</v>
      </c>
      <c r="J904" s="1"/>
      <c r="K904" s="1"/>
      <c r="L904" s="1"/>
      <c r="M904" s="1"/>
      <c r="N904" s="1"/>
      <c r="O904" s="1"/>
      <c r="W904" s="2" t="str">
        <f aca="false">IF(AND(C904=Agent!$A$1,D904=Agent!$D$1),ROW(),"")</f>
        <v/>
      </c>
      <c r="X904" s="2" t="str">
        <f aca="false">IF(C904=Agent!$A$1,ROW(),"")</f>
        <v/>
      </c>
      <c r="Z904" s="8" t="str">
        <f aca="true">IF(AND(INDIRECT("F2!I"&amp;MATCH(Sites!$J$1,F2!H$1:H$15,0),1)=E904,Sites!$J$2=A904),ROW(),"")</f>
        <v/>
      </c>
    </row>
    <row r="905" customFormat="false" ht="13.8" hidden="false" customHeight="false" outlineLevel="0" collapsed="false">
      <c r="A905" s="7" t="n">
        <v>43831</v>
      </c>
      <c r="B905" s="2" t="s">
        <v>2382</v>
      </c>
      <c r="C905" s="2" t="s">
        <v>2383</v>
      </c>
      <c r="D905" s="2" t="s">
        <v>489</v>
      </c>
      <c r="E905" s="2" t="s">
        <v>2227</v>
      </c>
      <c r="F905" s="2" t="n">
        <v>20000</v>
      </c>
      <c r="G905" s="2" t="n">
        <v>10500</v>
      </c>
      <c r="H905" s="2" t="n">
        <v>0</v>
      </c>
      <c r="J905" s="1"/>
      <c r="K905" s="1"/>
      <c r="L905" s="1"/>
      <c r="M905" s="1"/>
      <c r="N905" s="1"/>
      <c r="O905" s="1"/>
      <c r="W905" s="2" t="str">
        <f aca="false">IF(AND(C905=Agent!$A$1,D905=Agent!$D$1),ROW(),"")</f>
        <v/>
      </c>
      <c r="X905" s="2" t="str">
        <f aca="false">IF(C905=Agent!$A$1,ROW(),"")</f>
        <v/>
      </c>
      <c r="Z905" s="8" t="str">
        <f aca="true">IF(AND(INDIRECT("F2!I"&amp;MATCH(Sites!$J$1,F2!H$1:H$15,0),1)=E905,Sites!$J$2=A905),ROW(),"")</f>
        <v/>
      </c>
    </row>
    <row r="906" customFormat="false" ht="13.8" hidden="false" customHeight="false" outlineLevel="0" collapsed="false">
      <c r="A906" s="7" t="n">
        <v>43831</v>
      </c>
      <c r="B906" s="2" t="s">
        <v>2384</v>
      </c>
      <c r="C906" s="2" t="s">
        <v>1293</v>
      </c>
      <c r="D906" s="2" t="s">
        <v>47</v>
      </c>
      <c r="E906" s="2" t="s">
        <v>2227</v>
      </c>
      <c r="F906" s="2" t="n">
        <v>20000</v>
      </c>
      <c r="G906" s="2" t="n">
        <v>26250</v>
      </c>
      <c r="H906" s="2" t="n">
        <v>0</v>
      </c>
      <c r="J906" s="1"/>
      <c r="K906" s="1"/>
      <c r="L906" s="1"/>
      <c r="M906" s="1"/>
      <c r="N906" s="1"/>
      <c r="O906" s="1"/>
      <c r="W906" s="2" t="str">
        <f aca="false">IF(AND(C906=Agent!$A$1,D906=Agent!$D$1),ROW(),"")</f>
        <v/>
      </c>
      <c r="X906" s="2" t="str">
        <f aca="false">IF(C906=Agent!$A$1,ROW(),"")</f>
        <v/>
      </c>
      <c r="Z906" s="8" t="str">
        <f aca="true">IF(AND(INDIRECT("F2!I"&amp;MATCH(Sites!$J$1,F2!H$1:H$15,0),1)=E906,Sites!$J$2=A906),ROW(),"")</f>
        <v/>
      </c>
    </row>
    <row r="907" customFormat="false" ht="13.8" hidden="false" customHeight="false" outlineLevel="0" collapsed="false">
      <c r="A907" s="7" t="n">
        <v>43831</v>
      </c>
      <c r="B907" s="2" t="s">
        <v>2385</v>
      </c>
      <c r="C907" s="2" t="s">
        <v>2386</v>
      </c>
      <c r="D907" s="2" t="s">
        <v>2387</v>
      </c>
      <c r="E907" s="2" t="s">
        <v>2227</v>
      </c>
      <c r="F907" s="2" t="n">
        <v>10000</v>
      </c>
      <c r="G907" s="2" t="n">
        <v>15535</v>
      </c>
      <c r="H907" s="2" t="n">
        <v>0</v>
      </c>
      <c r="J907" s="1"/>
      <c r="K907" s="1"/>
      <c r="L907" s="1"/>
      <c r="M907" s="1"/>
      <c r="N907" s="1"/>
      <c r="O907" s="1"/>
      <c r="W907" s="2" t="str">
        <f aca="false">IF(AND(C907=Agent!$A$1,D907=Agent!$D$1),ROW(),"")</f>
        <v/>
      </c>
      <c r="X907" s="2" t="str">
        <f aca="false">IF(C907=Agent!$A$1,ROW(),"")</f>
        <v/>
      </c>
      <c r="Z907" s="8" t="str">
        <f aca="true">IF(AND(INDIRECT("F2!I"&amp;MATCH(Sites!$J$1,F2!H$1:H$15,0),1)=E907,Sites!$J$2=A907),ROW(),"")</f>
        <v/>
      </c>
    </row>
    <row r="908" customFormat="false" ht="13.8" hidden="false" customHeight="false" outlineLevel="0" collapsed="false">
      <c r="A908" s="7" t="n">
        <v>43831</v>
      </c>
      <c r="B908" s="2" t="s">
        <v>2388</v>
      </c>
      <c r="C908" s="2" t="s">
        <v>2389</v>
      </c>
      <c r="D908" s="2" t="s">
        <v>502</v>
      </c>
      <c r="E908" s="2" t="s">
        <v>2227</v>
      </c>
      <c r="F908" s="2" t="n">
        <v>15000</v>
      </c>
      <c r="G908" s="2" t="n">
        <v>0</v>
      </c>
      <c r="H908" s="2" t="n">
        <v>0</v>
      </c>
      <c r="J908" s="1"/>
      <c r="K908" s="1"/>
      <c r="L908" s="1"/>
      <c r="M908" s="1"/>
      <c r="N908" s="1"/>
      <c r="O908" s="1"/>
      <c r="W908" s="2" t="str">
        <f aca="false">IF(AND(C908=Agent!$A$1,D908=Agent!$D$1),ROW(),"")</f>
        <v/>
      </c>
      <c r="X908" s="2" t="str">
        <f aca="false">IF(C908=Agent!$A$1,ROW(),"")</f>
        <v/>
      </c>
      <c r="Z908" s="8" t="str">
        <f aca="true">IF(AND(INDIRECT("F2!I"&amp;MATCH(Sites!$J$1,F2!H$1:H$15,0),1)=E908,Sites!$J$2=A908),ROW(),"")</f>
        <v/>
      </c>
    </row>
    <row r="909" customFormat="false" ht="13.8" hidden="false" customHeight="false" outlineLevel="0" collapsed="false">
      <c r="A909" s="7" t="n">
        <v>43831</v>
      </c>
      <c r="B909" s="2" t="s">
        <v>2390</v>
      </c>
      <c r="C909" s="2" t="s">
        <v>2391</v>
      </c>
      <c r="D909" s="2" t="s">
        <v>157</v>
      </c>
      <c r="E909" s="2" t="s">
        <v>2227</v>
      </c>
      <c r="F909" s="2" t="n">
        <v>10000</v>
      </c>
      <c r="G909" s="2" t="n">
        <v>0</v>
      </c>
      <c r="H909" s="2" t="n">
        <v>0</v>
      </c>
      <c r="J909" s="1"/>
      <c r="K909" s="1"/>
      <c r="L909" s="1"/>
      <c r="M909" s="1"/>
      <c r="N909" s="1"/>
      <c r="O909" s="1"/>
      <c r="W909" s="2" t="str">
        <f aca="false">IF(AND(C909=Agent!$A$1,D909=Agent!$D$1),ROW(),"")</f>
        <v/>
      </c>
      <c r="X909" s="2" t="str">
        <f aca="false">IF(C909=Agent!$A$1,ROW(),"")</f>
        <v/>
      </c>
      <c r="Z909" s="8" t="str">
        <f aca="true">IF(AND(INDIRECT("F2!I"&amp;MATCH(Sites!$J$1,F2!H$1:H$15,0),1)=E909,Sites!$J$2=A909),ROW(),"")</f>
        <v/>
      </c>
    </row>
    <row r="910" customFormat="false" ht="13.8" hidden="false" customHeight="false" outlineLevel="0" collapsed="false">
      <c r="A910" s="7" t="n">
        <v>43831</v>
      </c>
      <c r="B910" s="2" t="s">
        <v>2392</v>
      </c>
      <c r="C910" s="2" t="s">
        <v>2393</v>
      </c>
      <c r="D910" s="2" t="s">
        <v>2394</v>
      </c>
      <c r="E910" s="2" t="s">
        <v>2227</v>
      </c>
      <c r="F910" s="2" t="n">
        <v>10000</v>
      </c>
      <c r="G910" s="2" t="n">
        <v>14278</v>
      </c>
      <c r="H910" s="2" t="n">
        <v>0</v>
      </c>
      <c r="J910" s="1"/>
      <c r="K910" s="1"/>
      <c r="L910" s="1"/>
      <c r="M910" s="1"/>
      <c r="N910" s="1"/>
      <c r="O910" s="1"/>
      <c r="W910" s="2" t="str">
        <f aca="false">IF(AND(C910=Agent!$A$1,D910=Agent!$D$1),ROW(),"")</f>
        <v/>
      </c>
      <c r="X910" s="2" t="str">
        <f aca="false">IF(C910=Agent!$A$1,ROW(),"")</f>
        <v/>
      </c>
      <c r="Z910" s="8" t="str">
        <f aca="true">IF(AND(INDIRECT("F2!I"&amp;MATCH(Sites!$J$1,F2!H$1:H$15,0),1)=E910,Sites!$J$2=A910),ROW(),"")</f>
        <v/>
      </c>
    </row>
    <row r="911" customFormat="false" ht="13.8" hidden="false" customHeight="false" outlineLevel="0" collapsed="false">
      <c r="A911" s="7" t="n">
        <v>43831</v>
      </c>
      <c r="B911" s="2" t="s">
        <v>2395</v>
      </c>
      <c r="C911" s="2" t="s">
        <v>2396</v>
      </c>
      <c r="D911" s="2" t="s">
        <v>2397</v>
      </c>
      <c r="E911" s="2" t="s">
        <v>2227</v>
      </c>
      <c r="F911" s="2" t="n">
        <v>10000</v>
      </c>
      <c r="G911" s="2" t="n">
        <v>10500</v>
      </c>
      <c r="H911" s="2" t="n">
        <v>0</v>
      </c>
      <c r="J911" s="1"/>
      <c r="K911" s="1"/>
      <c r="L911" s="1"/>
      <c r="M911" s="1"/>
      <c r="N911" s="1"/>
      <c r="O911" s="1"/>
      <c r="W911" s="2" t="str">
        <f aca="false">IF(AND(C911=Agent!$A$1,D911=Agent!$D$1),ROW(),"")</f>
        <v/>
      </c>
      <c r="X911" s="2" t="str">
        <f aca="false">IF(C911=Agent!$A$1,ROW(),"")</f>
        <v/>
      </c>
      <c r="Z911" s="8" t="str">
        <f aca="true">IF(AND(INDIRECT("F2!I"&amp;MATCH(Sites!$J$1,F2!H$1:H$15,0),1)=E911,Sites!$J$2=A911),ROW(),"")</f>
        <v/>
      </c>
    </row>
    <row r="912" customFormat="false" ht="13.8" hidden="false" customHeight="false" outlineLevel="0" collapsed="false">
      <c r="A912" s="7" t="n">
        <v>43831</v>
      </c>
      <c r="B912" s="2" t="s">
        <v>2398</v>
      </c>
      <c r="C912" s="2" t="s">
        <v>2399</v>
      </c>
      <c r="D912" s="2" t="s">
        <v>93</v>
      </c>
      <c r="E912" s="2" t="s">
        <v>2227</v>
      </c>
      <c r="F912" s="2" t="n">
        <v>15000</v>
      </c>
      <c r="G912" s="2" t="n">
        <v>29167</v>
      </c>
      <c r="H912" s="2" t="n">
        <v>0</v>
      </c>
      <c r="J912" s="1"/>
      <c r="K912" s="1"/>
      <c r="L912" s="1"/>
      <c r="M912" s="1"/>
      <c r="N912" s="1"/>
      <c r="O912" s="1"/>
      <c r="W912" s="2" t="str">
        <f aca="false">IF(AND(C912=Agent!$A$1,D912=Agent!$D$1),ROW(),"")</f>
        <v/>
      </c>
      <c r="X912" s="2" t="str">
        <f aca="false">IF(C912=Agent!$A$1,ROW(),"")</f>
        <v/>
      </c>
      <c r="Z912" s="8" t="str">
        <f aca="true">IF(AND(INDIRECT("F2!I"&amp;MATCH(Sites!$J$1,F2!H$1:H$15,0),1)=E912,Sites!$J$2=A912),ROW(),"")</f>
        <v/>
      </c>
    </row>
    <row r="913" customFormat="false" ht="13.8" hidden="false" customHeight="false" outlineLevel="0" collapsed="false">
      <c r="A913" s="7" t="n">
        <v>43831</v>
      </c>
      <c r="B913" s="2" t="s">
        <v>2400</v>
      </c>
      <c r="C913" s="2" t="s">
        <v>2401</v>
      </c>
      <c r="D913" s="2" t="s">
        <v>1879</v>
      </c>
      <c r="E913" s="2" t="s">
        <v>2227</v>
      </c>
      <c r="F913" s="2" t="n">
        <v>30000</v>
      </c>
      <c r="G913" s="2" t="n">
        <v>55956</v>
      </c>
      <c r="H913" s="2" t="n">
        <v>0</v>
      </c>
      <c r="J913" s="1"/>
      <c r="K913" s="1"/>
      <c r="L913" s="1"/>
      <c r="M913" s="1"/>
      <c r="N913" s="1"/>
      <c r="O913" s="1"/>
      <c r="W913" s="2" t="str">
        <f aca="false">IF(AND(C913=Agent!$A$1,D913=Agent!$D$1),ROW(),"")</f>
        <v/>
      </c>
      <c r="X913" s="2" t="str">
        <f aca="false">IF(C913=Agent!$A$1,ROW(),"")</f>
        <v/>
      </c>
      <c r="Z913" s="8" t="str">
        <f aca="true">IF(AND(INDIRECT("F2!I"&amp;MATCH(Sites!$J$1,F2!H$1:H$15,0),1)=E913,Sites!$J$2=A913),ROW(),"")</f>
        <v/>
      </c>
    </row>
    <row r="914" customFormat="false" ht="13.8" hidden="false" customHeight="false" outlineLevel="0" collapsed="false">
      <c r="A914" s="7" t="n">
        <v>43831</v>
      </c>
      <c r="B914" s="2" t="s">
        <v>2402</v>
      </c>
      <c r="C914" s="2" t="s">
        <v>2403</v>
      </c>
      <c r="D914" s="2" t="s">
        <v>21</v>
      </c>
      <c r="E914" s="2" t="s">
        <v>2227</v>
      </c>
      <c r="F914" s="2" t="n">
        <v>10000</v>
      </c>
      <c r="G914" s="2" t="n">
        <v>11200</v>
      </c>
      <c r="H914" s="2" t="n">
        <v>0</v>
      </c>
      <c r="J914" s="1"/>
      <c r="K914" s="1"/>
      <c r="L914" s="1"/>
      <c r="M914" s="1"/>
      <c r="N914" s="1"/>
      <c r="O914" s="1"/>
      <c r="W914" s="2" t="str">
        <f aca="false">IF(AND(C914=Agent!$A$1,D914=Agent!$D$1),ROW(),"")</f>
        <v/>
      </c>
      <c r="X914" s="2" t="str">
        <f aca="false">IF(C914=Agent!$A$1,ROW(),"")</f>
        <v/>
      </c>
      <c r="Z914" s="8" t="str">
        <f aca="true">IF(AND(INDIRECT("F2!I"&amp;MATCH(Sites!$J$1,F2!H$1:H$15,0),1)=E914,Sites!$J$2=A914),ROW(),"")</f>
        <v/>
      </c>
    </row>
    <row r="915" customFormat="false" ht="13.8" hidden="false" customHeight="false" outlineLevel="0" collapsed="false">
      <c r="A915" s="7" t="n">
        <v>43831</v>
      </c>
      <c r="B915" s="2" t="s">
        <v>2404</v>
      </c>
      <c r="C915" s="2" t="s">
        <v>2405</v>
      </c>
      <c r="D915" s="2" t="s">
        <v>47</v>
      </c>
      <c r="E915" s="2" t="s">
        <v>2227</v>
      </c>
      <c r="F915" s="2" t="n">
        <v>13000</v>
      </c>
      <c r="G915" s="2" t="n">
        <v>0</v>
      </c>
      <c r="H915" s="2" t="n">
        <v>0</v>
      </c>
      <c r="J915" s="1"/>
      <c r="K915" s="1"/>
      <c r="L915" s="1"/>
      <c r="M915" s="1"/>
      <c r="N915" s="1"/>
      <c r="O915" s="1"/>
      <c r="W915" s="2" t="str">
        <f aca="false">IF(AND(C915=Agent!$A$1,D915=Agent!$D$1),ROW(),"")</f>
        <v/>
      </c>
      <c r="X915" s="2" t="str">
        <f aca="false">IF(C915=Agent!$A$1,ROW(),"")</f>
        <v/>
      </c>
      <c r="Z915" s="8" t="str">
        <f aca="true">IF(AND(INDIRECT("F2!I"&amp;MATCH(Sites!$J$1,F2!H$1:H$15,0),1)=E915,Sites!$J$2=A915),ROW(),"")</f>
        <v/>
      </c>
    </row>
    <row r="916" customFormat="false" ht="13.8" hidden="false" customHeight="false" outlineLevel="0" collapsed="false">
      <c r="A916" s="7" t="n">
        <v>43831</v>
      </c>
      <c r="B916" s="2" t="s">
        <v>2406</v>
      </c>
      <c r="C916" s="2" t="s">
        <v>2407</v>
      </c>
      <c r="D916" s="2" t="s">
        <v>21</v>
      </c>
      <c r="E916" s="2" t="s">
        <v>2227</v>
      </c>
      <c r="F916" s="2" t="n">
        <v>10000</v>
      </c>
      <c r="G916" s="2" t="n">
        <v>0</v>
      </c>
      <c r="H916" s="2" t="n">
        <v>0</v>
      </c>
      <c r="J916" s="1"/>
      <c r="K916" s="1"/>
      <c r="L916" s="1"/>
      <c r="M916" s="1"/>
      <c r="N916" s="1"/>
      <c r="O916" s="1"/>
      <c r="W916" s="2" t="str">
        <f aca="false">IF(AND(C916=Agent!$A$1,D916=Agent!$D$1),ROW(),"")</f>
        <v/>
      </c>
      <c r="X916" s="2" t="str">
        <f aca="false">IF(C916=Agent!$A$1,ROW(),"")</f>
        <v/>
      </c>
      <c r="Z916" s="8" t="str">
        <f aca="true">IF(AND(INDIRECT("F2!I"&amp;MATCH(Sites!$J$1,F2!H$1:H$15,0),1)=E916,Sites!$J$2=A916),ROW(),"")</f>
        <v/>
      </c>
    </row>
    <row r="917" customFormat="false" ht="13.8" hidden="false" customHeight="false" outlineLevel="0" collapsed="false">
      <c r="A917" s="7" t="n">
        <v>43831</v>
      </c>
      <c r="B917" s="2" t="s">
        <v>2408</v>
      </c>
      <c r="C917" s="2" t="s">
        <v>2409</v>
      </c>
      <c r="D917" s="2" t="s">
        <v>796</v>
      </c>
      <c r="E917" s="2" t="s">
        <v>2227</v>
      </c>
      <c r="F917" s="2" t="n">
        <v>10000</v>
      </c>
      <c r="G917" s="2" t="n">
        <v>18750</v>
      </c>
      <c r="H917" s="2" t="n">
        <v>0</v>
      </c>
      <c r="J917" s="1"/>
      <c r="K917" s="1"/>
      <c r="L917" s="1"/>
      <c r="M917" s="1"/>
      <c r="N917" s="1"/>
      <c r="O917" s="1"/>
      <c r="W917" s="2" t="str">
        <f aca="false">IF(AND(C917=Agent!$A$1,D917=Agent!$D$1),ROW(),"")</f>
        <v/>
      </c>
      <c r="X917" s="2" t="str">
        <f aca="false">IF(C917=Agent!$A$1,ROW(),"")</f>
        <v/>
      </c>
      <c r="Z917" s="8" t="str">
        <f aca="true">IF(AND(INDIRECT("F2!I"&amp;MATCH(Sites!$J$1,F2!H$1:H$15,0),1)=E917,Sites!$J$2=A917),ROW(),"")</f>
        <v/>
      </c>
    </row>
    <row r="918" customFormat="false" ht="13.8" hidden="false" customHeight="false" outlineLevel="0" collapsed="false">
      <c r="A918" s="7" t="n">
        <v>43831</v>
      </c>
      <c r="B918" s="2" t="s">
        <v>2410</v>
      </c>
      <c r="C918" s="2" t="s">
        <v>1300</v>
      </c>
      <c r="D918" s="2" t="s">
        <v>2411</v>
      </c>
      <c r="E918" s="2" t="s">
        <v>2227</v>
      </c>
      <c r="F918" s="2" t="n">
        <v>20000</v>
      </c>
      <c r="G918" s="2" t="n">
        <v>0</v>
      </c>
      <c r="H918" s="2" t="n">
        <v>0</v>
      </c>
      <c r="J918" s="1"/>
      <c r="K918" s="1"/>
      <c r="L918" s="1"/>
      <c r="M918" s="1"/>
      <c r="N918" s="1"/>
      <c r="O918" s="1"/>
      <c r="W918" s="2" t="str">
        <f aca="false">IF(AND(C918=Agent!$A$1,D918=Agent!$D$1),ROW(),"")</f>
        <v/>
      </c>
      <c r="X918" s="2" t="str">
        <f aca="false">IF(C918=Agent!$A$1,ROW(),"")</f>
        <v/>
      </c>
      <c r="Z918" s="8" t="str">
        <f aca="true">IF(AND(INDIRECT("F2!I"&amp;MATCH(Sites!$J$1,F2!H$1:H$15,0),1)=E918,Sites!$J$2=A918),ROW(),"")</f>
        <v/>
      </c>
    </row>
    <row r="919" customFormat="false" ht="13.8" hidden="false" customHeight="false" outlineLevel="0" collapsed="false">
      <c r="A919" s="7" t="n">
        <v>43831</v>
      </c>
      <c r="B919" s="2" t="s">
        <v>2412</v>
      </c>
      <c r="C919" s="2" t="s">
        <v>2413</v>
      </c>
      <c r="D919" s="2" t="s">
        <v>2414</v>
      </c>
      <c r="E919" s="2" t="s">
        <v>2227</v>
      </c>
      <c r="F919" s="2" t="n">
        <v>0</v>
      </c>
      <c r="G919" s="2" t="n">
        <v>9198</v>
      </c>
      <c r="H919" s="2" t="n">
        <v>0</v>
      </c>
      <c r="J919" s="1"/>
      <c r="K919" s="1"/>
      <c r="L919" s="1"/>
      <c r="M919" s="1"/>
      <c r="N919" s="1"/>
      <c r="O919" s="1"/>
      <c r="W919" s="2" t="str">
        <f aca="false">IF(AND(C919=Agent!$A$1,D919=Agent!$D$1),ROW(),"")</f>
        <v/>
      </c>
      <c r="X919" s="2" t="str">
        <f aca="false">IF(C919=Agent!$A$1,ROW(),"")</f>
        <v/>
      </c>
      <c r="Z919" s="8" t="str">
        <f aca="true">IF(AND(INDIRECT("F2!I"&amp;MATCH(Sites!$J$1,F2!H$1:H$15,0),1)=E919,Sites!$J$2=A919),ROW(),"")</f>
        <v/>
      </c>
    </row>
    <row r="920" customFormat="false" ht="13.8" hidden="false" customHeight="false" outlineLevel="0" collapsed="false">
      <c r="A920" s="7" t="n">
        <v>43831</v>
      </c>
      <c r="B920" s="2" t="s">
        <v>2415</v>
      </c>
      <c r="C920" s="2" t="s">
        <v>2416</v>
      </c>
      <c r="D920" s="2" t="s">
        <v>2417</v>
      </c>
      <c r="E920" s="2" t="s">
        <v>2227</v>
      </c>
      <c r="F920" s="2" t="n">
        <v>10000</v>
      </c>
      <c r="G920" s="2" t="n">
        <v>11530</v>
      </c>
      <c r="H920" s="2" t="n">
        <v>0</v>
      </c>
      <c r="J920" s="1"/>
      <c r="K920" s="1"/>
      <c r="L920" s="1"/>
      <c r="M920" s="1"/>
      <c r="N920" s="1"/>
      <c r="O920" s="1"/>
      <c r="W920" s="2" t="str">
        <f aca="false">IF(AND(C920=Agent!$A$1,D920=Agent!$D$1),ROW(),"")</f>
        <v/>
      </c>
      <c r="X920" s="2" t="str">
        <f aca="false">IF(C920=Agent!$A$1,ROW(),"")</f>
        <v/>
      </c>
      <c r="Z920" s="8" t="str">
        <f aca="true">IF(AND(INDIRECT("F2!I"&amp;MATCH(Sites!$J$1,F2!H$1:H$15,0),1)=E920,Sites!$J$2=A920),ROW(),"")</f>
        <v/>
      </c>
    </row>
    <row r="921" customFormat="false" ht="13.8" hidden="false" customHeight="false" outlineLevel="0" collapsed="false">
      <c r="A921" s="7" t="n">
        <v>43831</v>
      </c>
      <c r="B921" s="2" t="s">
        <v>2418</v>
      </c>
      <c r="C921" s="2" t="s">
        <v>2419</v>
      </c>
      <c r="D921" s="2" t="s">
        <v>1033</v>
      </c>
      <c r="E921" s="2" t="s">
        <v>2227</v>
      </c>
      <c r="F921" s="2" t="n">
        <v>15000</v>
      </c>
      <c r="G921" s="2" t="n">
        <v>0</v>
      </c>
      <c r="H921" s="2" t="n">
        <v>0</v>
      </c>
      <c r="J921" s="1"/>
      <c r="K921" s="1"/>
      <c r="L921" s="1"/>
      <c r="M921" s="1"/>
      <c r="N921" s="1"/>
      <c r="O921" s="1"/>
      <c r="W921" s="2" t="str">
        <f aca="false">IF(AND(C921=Agent!$A$1,D921=Agent!$D$1),ROW(),"")</f>
        <v/>
      </c>
      <c r="X921" s="2" t="str">
        <f aca="false">IF(C921=Agent!$A$1,ROW(),"")</f>
        <v/>
      </c>
      <c r="Z921" s="8" t="str">
        <f aca="true">IF(AND(INDIRECT("F2!I"&amp;MATCH(Sites!$J$1,F2!H$1:H$15,0),1)=E921,Sites!$J$2=A921),ROW(),"")</f>
        <v/>
      </c>
    </row>
    <row r="922" customFormat="false" ht="13.8" hidden="false" customHeight="false" outlineLevel="0" collapsed="false">
      <c r="A922" s="7" t="n">
        <v>43831</v>
      </c>
      <c r="B922" s="2" t="s">
        <v>2420</v>
      </c>
      <c r="C922" s="2" t="s">
        <v>2421</v>
      </c>
      <c r="D922" s="2" t="s">
        <v>2422</v>
      </c>
      <c r="E922" s="2" t="s">
        <v>2227</v>
      </c>
      <c r="F922" s="2" t="n">
        <v>20000</v>
      </c>
      <c r="G922" s="2" t="n">
        <v>0</v>
      </c>
      <c r="H922" s="2" t="n">
        <v>0</v>
      </c>
      <c r="J922" s="1"/>
      <c r="K922" s="1"/>
      <c r="L922" s="1"/>
      <c r="M922" s="1"/>
      <c r="N922" s="1"/>
      <c r="O922" s="1"/>
      <c r="W922" s="2" t="str">
        <f aca="false">IF(AND(C922=Agent!$A$1,D922=Agent!$D$1),ROW(),"")</f>
        <v/>
      </c>
      <c r="X922" s="2" t="str">
        <f aca="false">IF(C922=Agent!$A$1,ROW(),"")</f>
        <v/>
      </c>
      <c r="Z922" s="8" t="str">
        <f aca="true">IF(AND(INDIRECT("F2!I"&amp;MATCH(Sites!$J$1,F2!H$1:H$15,0),1)=E922,Sites!$J$2=A922),ROW(),"")</f>
        <v/>
      </c>
    </row>
    <row r="923" customFormat="false" ht="13.8" hidden="false" customHeight="false" outlineLevel="0" collapsed="false">
      <c r="A923" s="7" t="n">
        <v>43831</v>
      </c>
      <c r="B923" s="2" t="s">
        <v>2423</v>
      </c>
      <c r="C923" s="2" t="s">
        <v>2424</v>
      </c>
      <c r="D923" s="2" t="s">
        <v>2425</v>
      </c>
      <c r="E923" s="2" t="s">
        <v>2227</v>
      </c>
      <c r="F923" s="2" t="n">
        <v>40000</v>
      </c>
      <c r="G923" s="2" t="n">
        <v>87500</v>
      </c>
      <c r="H923" s="2" t="n">
        <v>0</v>
      </c>
      <c r="J923" s="1"/>
      <c r="K923" s="1"/>
      <c r="L923" s="1"/>
      <c r="M923" s="1"/>
      <c r="N923" s="1"/>
      <c r="O923" s="1"/>
      <c r="W923" s="2" t="str">
        <f aca="false">IF(AND(C923=Agent!$A$1,D923=Agent!$D$1),ROW(),"")</f>
        <v/>
      </c>
      <c r="X923" s="2" t="str">
        <f aca="false">IF(C923=Agent!$A$1,ROW(),"")</f>
        <v/>
      </c>
      <c r="Z923" s="8" t="str">
        <f aca="true">IF(AND(INDIRECT("F2!I"&amp;MATCH(Sites!$J$1,F2!H$1:H$15,0),1)=E923,Sites!$J$2=A923),ROW(),"")</f>
        <v/>
      </c>
    </row>
    <row r="924" customFormat="false" ht="13.8" hidden="false" customHeight="false" outlineLevel="0" collapsed="false">
      <c r="A924" s="7" t="n">
        <v>43831</v>
      </c>
      <c r="B924" s="2" t="s">
        <v>2426</v>
      </c>
      <c r="C924" s="2" t="s">
        <v>2427</v>
      </c>
      <c r="D924" s="2" t="s">
        <v>2428</v>
      </c>
      <c r="E924" s="2" t="s">
        <v>2227</v>
      </c>
      <c r="F924" s="2" t="n">
        <v>30000</v>
      </c>
      <c r="G924" s="2" t="n">
        <v>50469</v>
      </c>
      <c r="H924" s="2" t="n">
        <v>0</v>
      </c>
      <c r="J924" s="1"/>
      <c r="K924" s="1"/>
      <c r="L924" s="1"/>
      <c r="M924" s="1"/>
      <c r="N924" s="1"/>
      <c r="O924" s="1"/>
      <c r="W924" s="2" t="str">
        <f aca="false">IF(AND(C924=Agent!$A$1,D924=Agent!$D$1),ROW(),"")</f>
        <v/>
      </c>
      <c r="X924" s="2" t="str">
        <f aca="false">IF(C924=Agent!$A$1,ROW(),"")</f>
        <v/>
      </c>
      <c r="Z924" s="8" t="str">
        <f aca="true">IF(AND(INDIRECT("F2!I"&amp;MATCH(Sites!$J$1,F2!H$1:H$15,0),1)=E924,Sites!$J$2=A924),ROW(),"")</f>
        <v/>
      </c>
    </row>
    <row r="925" customFormat="false" ht="13.8" hidden="false" customHeight="false" outlineLevel="0" collapsed="false">
      <c r="A925" s="7" t="n">
        <v>43831</v>
      </c>
      <c r="B925" s="2" t="s">
        <v>2429</v>
      </c>
      <c r="C925" s="2" t="s">
        <v>2430</v>
      </c>
      <c r="D925" s="2" t="s">
        <v>2431</v>
      </c>
      <c r="E925" s="2" t="s">
        <v>2227</v>
      </c>
      <c r="F925" s="2" t="n">
        <v>7000</v>
      </c>
      <c r="G925" s="2" t="n">
        <v>14583</v>
      </c>
      <c r="H925" s="2" t="n">
        <v>0</v>
      </c>
      <c r="J925" s="1"/>
      <c r="K925" s="1"/>
      <c r="L925" s="1"/>
      <c r="M925" s="1"/>
      <c r="N925" s="1"/>
      <c r="O925" s="1"/>
      <c r="W925" s="2" t="str">
        <f aca="false">IF(AND(C925=Agent!$A$1,D925=Agent!$D$1),ROW(),"")</f>
        <v/>
      </c>
      <c r="X925" s="2" t="str">
        <f aca="false">IF(C925=Agent!$A$1,ROW(),"")</f>
        <v/>
      </c>
      <c r="Z925" s="8" t="str">
        <f aca="true">IF(AND(INDIRECT("F2!I"&amp;MATCH(Sites!$J$1,F2!H$1:H$15,0),1)=E925,Sites!$J$2=A925),ROW(),"")</f>
        <v/>
      </c>
    </row>
    <row r="926" customFormat="false" ht="13.8" hidden="false" customHeight="false" outlineLevel="0" collapsed="false">
      <c r="A926" s="7" t="n">
        <v>43831</v>
      </c>
      <c r="B926" s="2" t="s">
        <v>2432</v>
      </c>
      <c r="C926" s="2" t="s">
        <v>2433</v>
      </c>
      <c r="D926" s="2" t="s">
        <v>2434</v>
      </c>
      <c r="E926" s="2" t="s">
        <v>2227</v>
      </c>
      <c r="F926" s="2" t="n">
        <v>10000</v>
      </c>
      <c r="G926" s="2" t="n">
        <v>0</v>
      </c>
      <c r="H926" s="2" t="n">
        <v>0</v>
      </c>
      <c r="J926" s="1"/>
      <c r="K926" s="1"/>
      <c r="L926" s="1"/>
      <c r="M926" s="1"/>
      <c r="N926" s="1"/>
      <c r="O926" s="1"/>
      <c r="W926" s="2" t="str">
        <f aca="false">IF(AND(C926=Agent!$A$1,D926=Agent!$D$1),ROW(),"")</f>
        <v/>
      </c>
      <c r="X926" s="2" t="str">
        <f aca="false">IF(C926=Agent!$A$1,ROW(),"")</f>
        <v/>
      </c>
      <c r="Z926" s="8" t="str">
        <f aca="true">IF(AND(INDIRECT("F2!I"&amp;MATCH(Sites!$J$1,F2!H$1:H$15,0),1)=E926,Sites!$J$2=A926),ROW(),"")</f>
        <v/>
      </c>
    </row>
    <row r="927" customFormat="false" ht="13.8" hidden="false" customHeight="false" outlineLevel="0" collapsed="false">
      <c r="A927" s="7" t="n">
        <v>43831</v>
      </c>
      <c r="B927" s="2" t="s">
        <v>2435</v>
      </c>
      <c r="C927" s="2" t="s">
        <v>2436</v>
      </c>
      <c r="D927" s="2" t="s">
        <v>2437</v>
      </c>
      <c r="E927" s="2" t="s">
        <v>2227</v>
      </c>
      <c r="F927" s="2" t="n">
        <v>20000</v>
      </c>
      <c r="G927" s="2" t="n">
        <v>0</v>
      </c>
      <c r="H927" s="2" t="n">
        <v>0</v>
      </c>
      <c r="J927" s="1"/>
      <c r="K927" s="1"/>
      <c r="L927" s="1"/>
      <c r="M927" s="1"/>
      <c r="N927" s="1"/>
      <c r="O927" s="1"/>
      <c r="W927" s="2" t="str">
        <f aca="false">IF(AND(C927=Agent!$A$1,D927=Agent!$D$1),ROW(),"")</f>
        <v/>
      </c>
      <c r="X927" s="2" t="str">
        <f aca="false">IF(C927=Agent!$A$1,ROW(),"")</f>
        <v/>
      </c>
      <c r="Z927" s="8" t="str">
        <f aca="true">IF(AND(INDIRECT("F2!I"&amp;MATCH(Sites!$J$1,F2!H$1:H$15,0),1)=E927,Sites!$J$2=A927),ROW(),"")</f>
        <v/>
      </c>
    </row>
    <row r="928" customFormat="false" ht="13.8" hidden="false" customHeight="false" outlineLevel="0" collapsed="false">
      <c r="A928" s="7" t="n">
        <v>43831</v>
      </c>
      <c r="B928" s="2" t="s">
        <v>2438</v>
      </c>
      <c r="C928" s="2" t="s">
        <v>2439</v>
      </c>
      <c r="D928" s="2" t="s">
        <v>2440</v>
      </c>
      <c r="E928" s="2" t="s">
        <v>2227</v>
      </c>
      <c r="F928" s="2" t="n">
        <v>15000</v>
      </c>
      <c r="G928" s="2" t="n">
        <v>0</v>
      </c>
      <c r="H928" s="2" t="n">
        <v>0</v>
      </c>
      <c r="J928" s="1"/>
      <c r="K928" s="1"/>
      <c r="L928" s="1"/>
      <c r="M928" s="1"/>
      <c r="N928" s="1"/>
      <c r="O928" s="1"/>
      <c r="W928" s="2" t="str">
        <f aca="false">IF(AND(C928=Agent!$A$1,D928=Agent!$D$1),ROW(),"")</f>
        <v/>
      </c>
      <c r="X928" s="2" t="str">
        <f aca="false">IF(C928=Agent!$A$1,ROW(),"")</f>
        <v/>
      </c>
      <c r="Z928" s="8" t="str">
        <f aca="true">IF(AND(INDIRECT("F2!I"&amp;MATCH(Sites!$J$1,F2!H$1:H$15,0),1)=E928,Sites!$J$2=A928),ROW(),"")</f>
        <v/>
      </c>
    </row>
    <row r="929" customFormat="false" ht="13.8" hidden="false" customHeight="false" outlineLevel="0" collapsed="false">
      <c r="A929" s="7" t="n">
        <v>43831</v>
      </c>
      <c r="B929" s="2" t="s">
        <v>2441</v>
      </c>
      <c r="C929" s="2" t="s">
        <v>2442</v>
      </c>
      <c r="D929" s="2" t="s">
        <v>2443</v>
      </c>
      <c r="E929" s="2" t="s">
        <v>2227</v>
      </c>
      <c r="F929" s="2" t="n">
        <v>20000</v>
      </c>
      <c r="G929" s="2" t="n">
        <v>22072</v>
      </c>
      <c r="H929" s="2" t="n">
        <v>0</v>
      </c>
      <c r="J929" s="1"/>
      <c r="K929" s="1"/>
      <c r="L929" s="1"/>
      <c r="M929" s="1"/>
      <c r="N929" s="1"/>
      <c r="O929" s="1"/>
      <c r="W929" s="2" t="str">
        <f aca="false">IF(AND(C929=Agent!$A$1,D929=Agent!$D$1),ROW(),"")</f>
        <v/>
      </c>
      <c r="X929" s="2" t="str">
        <f aca="false">IF(C929=Agent!$A$1,ROW(),"")</f>
        <v/>
      </c>
      <c r="Z929" s="8" t="str">
        <f aca="true">IF(AND(INDIRECT("F2!I"&amp;MATCH(Sites!$J$1,F2!H$1:H$15,0),1)=E929,Sites!$J$2=A929),ROW(),"")</f>
        <v/>
      </c>
    </row>
    <row r="930" customFormat="false" ht="13.8" hidden="false" customHeight="false" outlineLevel="0" collapsed="false">
      <c r="A930" s="7" t="n">
        <v>43831</v>
      </c>
      <c r="B930" s="2" t="s">
        <v>2444</v>
      </c>
      <c r="C930" s="2" t="s">
        <v>2445</v>
      </c>
      <c r="D930" s="2" t="s">
        <v>813</v>
      </c>
      <c r="E930" s="2" t="s">
        <v>2227</v>
      </c>
      <c r="F930" s="2" t="n">
        <v>13000</v>
      </c>
      <c r="G930" s="2" t="n">
        <v>0</v>
      </c>
      <c r="H930" s="2" t="n">
        <v>0</v>
      </c>
      <c r="J930" s="1"/>
      <c r="K930" s="1"/>
      <c r="L930" s="1"/>
      <c r="M930" s="1"/>
      <c r="N930" s="1"/>
      <c r="O930" s="1"/>
      <c r="W930" s="2" t="str">
        <f aca="false">IF(AND(C930=Agent!$A$1,D930=Agent!$D$1),ROW(),"")</f>
        <v/>
      </c>
      <c r="X930" s="2" t="str">
        <f aca="false">IF(C930=Agent!$A$1,ROW(),"")</f>
        <v/>
      </c>
      <c r="Z930" s="8" t="str">
        <f aca="true">IF(AND(INDIRECT("F2!I"&amp;MATCH(Sites!$J$1,F2!H$1:H$15,0),1)=E930,Sites!$J$2=A930),ROW(),"")</f>
        <v/>
      </c>
    </row>
    <row r="931" customFormat="false" ht="13.8" hidden="false" customHeight="false" outlineLevel="0" collapsed="false">
      <c r="A931" s="7" t="n">
        <v>43831</v>
      </c>
      <c r="B931" s="2" t="s">
        <v>2446</v>
      </c>
      <c r="C931" s="2" t="s">
        <v>2447</v>
      </c>
      <c r="D931" s="2" t="s">
        <v>1826</v>
      </c>
      <c r="E931" s="2" t="s">
        <v>2227</v>
      </c>
      <c r="F931" s="2" t="n">
        <v>15000</v>
      </c>
      <c r="G931" s="2" t="n">
        <v>0</v>
      </c>
      <c r="H931" s="2" t="n">
        <v>0</v>
      </c>
      <c r="J931" s="1"/>
      <c r="K931" s="1"/>
      <c r="L931" s="1"/>
      <c r="M931" s="1"/>
      <c r="N931" s="1"/>
      <c r="O931" s="1"/>
      <c r="W931" s="2" t="str">
        <f aca="false">IF(AND(C931=Agent!$A$1,D931=Agent!$D$1),ROW(),"")</f>
        <v/>
      </c>
      <c r="X931" s="2" t="str">
        <f aca="false">IF(C931=Agent!$A$1,ROW(),"")</f>
        <v/>
      </c>
      <c r="Z931" s="8" t="str">
        <f aca="true">IF(AND(INDIRECT("F2!I"&amp;MATCH(Sites!$J$1,F2!H$1:H$15,0),1)=E931,Sites!$J$2=A931),ROW(),"")</f>
        <v/>
      </c>
    </row>
    <row r="932" customFormat="false" ht="13.8" hidden="false" customHeight="false" outlineLevel="0" collapsed="false">
      <c r="A932" s="7" t="n">
        <v>43831</v>
      </c>
      <c r="B932" s="2" t="s">
        <v>2448</v>
      </c>
      <c r="C932" s="2" t="s">
        <v>2449</v>
      </c>
      <c r="D932" s="2" t="s">
        <v>1684</v>
      </c>
      <c r="E932" s="2" t="s">
        <v>2227</v>
      </c>
      <c r="F932" s="2" t="n">
        <v>10000</v>
      </c>
      <c r="G932" s="2" t="n">
        <v>29167</v>
      </c>
      <c r="H932" s="2" t="n">
        <v>0</v>
      </c>
      <c r="J932" s="1"/>
      <c r="K932" s="1"/>
      <c r="L932" s="1"/>
      <c r="M932" s="1"/>
      <c r="N932" s="1"/>
      <c r="O932" s="1"/>
      <c r="W932" s="2" t="str">
        <f aca="false">IF(AND(C932=Agent!$A$1,D932=Agent!$D$1),ROW(),"")</f>
        <v/>
      </c>
      <c r="X932" s="2" t="str">
        <f aca="false">IF(C932=Agent!$A$1,ROW(),"")</f>
        <v/>
      </c>
      <c r="Z932" s="8" t="str">
        <f aca="true">IF(AND(INDIRECT("F2!I"&amp;MATCH(Sites!$J$1,F2!H$1:H$15,0),1)=E932,Sites!$J$2=A932),ROW(),"")</f>
        <v/>
      </c>
    </row>
    <row r="933" customFormat="false" ht="13.8" hidden="false" customHeight="false" outlineLevel="0" collapsed="false">
      <c r="A933" s="7" t="n">
        <v>43831</v>
      </c>
      <c r="B933" s="2" t="s">
        <v>2450</v>
      </c>
      <c r="C933" s="2" t="s">
        <v>1965</v>
      </c>
      <c r="D933" s="2" t="s">
        <v>2451</v>
      </c>
      <c r="E933" s="2" t="s">
        <v>2227</v>
      </c>
      <c r="F933" s="2" t="n">
        <v>10000</v>
      </c>
      <c r="G933" s="2" t="n">
        <v>0</v>
      </c>
      <c r="H933" s="2" t="n">
        <v>0</v>
      </c>
      <c r="J933" s="1"/>
      <c r="K933" s="1"/>
      <c r="L933" s="1"/>
      <c r="M933" s="1"/>
      <c r="N933" s="1"/>
      <c r="O933" s="1"/>
      <c r="W933" s="2" t="str">
        <f aca="false">IF(AND(C933=Agent!$A$1,D933=Agent!$D$1),ROW(),"")</f>
        <v/>
      </c>
      <c r="X933" s="2" t="str">
        <f aca="false">IF(C933=Agent!$A$1,ROW(),"")</f>
        <v/>
      </c>
      <c r="Z933" s="8" t="str">
        <f aca="true">IF(AND(INDIRECT("F2!I"&amp;MATCH(Sites!$J$1,F2!H$1:H$15,0),1)=E933,Sites!$J$2=A933),ROW(),"")</f>
        <v/>
      </c>
    </row>
    <row r="934" customFormat="false" ht="13.8" hidden="false" customHeight="false" outlineLevel="0" collapsed="false">
      <c r="A934" s="7" t="n">
        <v>43831</v>
      </c>
      <c r="B934" s="2" t="s">
        <v>2452</v>
      </c>
      <c r="C934" s="2" t="s">
        <v>2453</v>
      </c>
      <c r="D934" s="2" t="s">
        <v>1416</v>
      </c>
      <c r="E934" s="2" t="s">
        <v>2227</v>
      </c>
      <c r="F934" s="2" t="n">
        <v>30000</v>
      </c>
      <c r="G934" s="2" t="n">
        <v>0</v>
      </c>
      <c r="H934" s="2" t="n">
        <v>0</v>
      </c>
      <c r="J934" s="1"/>
      <c r="K934" s="1"/>
      <c r="L934" s="1"/>
      <c r="M934" s="1"/>
      <c r="N934" s="1"/>
      <c r="O934" s="1"/>
      <c r="W934" s="2" t="str">
        <f aca="false">IF(AND(C934=Agent!$A$1,D934=Agent!$D$1),ROW(),"")</f>
        <v/>
      </c>
      <c r="X934" s="2" t="str">
        <f aca="false">IF(C934=Agent!$A$1,ROW(),"")</f>
        <v/>
      </c>
      <c r="Z934" s="8" t="str">
        <f aca="true">IF(AND(INDIRECT("F2!I"&amp;MATCH(Sites!$J$1,F2!H$1:H$15,0),1)=E934,Sites!$J$2=A934),ROW(),"")</f>
        <v/>
      </c>
    </row>
    <row r="935" customFormat="false" ht="13.8" hidden="false" customHeight="false" outlineLevel="0" collapsed="false">
      <c r="A935" s="7" t="n">
        <v>43831</v>
      </c>
      <c r="B935" s="2" t="s">
        <v>2454</v>
      </c>
      <c r="C935" s="2" t="s">
        <v>2455</v>
      </c>
      <c r="D935" s="2" t="s">
        <v>21</v>
      </c>
      <c r="E935" s="2" t="s">
        <v>2227</v>
      </c>
      <c r="F935" s="2" t="n">
        <v>20000</v>
      </c>
      <c r="G935" s="2" t="n">
        <v>0</v>
      </c>
      <c r="H935" s="2" t="n">
        <v>0</v>
      </c>
      <c r="J935" s="1"/>
      <c r="K935" s="1"/>
      <c r="L935" s="1"/>
      <c r="M935" s="1"/>
      <c r="N935" s="1"/>
      <c r="O935" s="1"/>
      <c r="W935" s="2" t="str">
        <f aca="false">IF(AND(C935=Agent!$A$1,D935=Agent!$D$1),ROW(),"")</f>
        <v/>
      </c>
      <c r="X935" s="2" t="str">
        <f aca="false">IF(C935=Agent!$A$1,ROW(),"")</f>
        <v/>
      </c>
      <c r="Z935" s="8" t="str">
        <f aca="true">IF(AND(INDIRECT("F2!I"&amp;MATCH(Sites!$J$1,F2!H$1:H$15,0),1)=E935,Sites!$J$2=A935),ROW(),"")</f>
        <v/>
      </c>
    </row>
    <row r="936" customFormat="false" ht="13.8" hidden="false" customHeight="false" outlineLevel="0" collapsed="false">
      <c r="A936" s="7" t="n">
        <v>43831</v>
      </c>
      <c r="B936" s="2" t="s">
        <v>2456</v>
      </c>
      <c r="C936" s="2" t="s">
        <v>2457</v>
      </c>
      <c r="D936" s="2" t="s">
        <v>2458</v>
      </c>
      <c r="E936" s="2" t="s">
        <v>2227</v>
      </c>
      <c r="F936" s="2" t="n">
        <v>30000</v>
      </c>
      <c r="G936" s="2" t="n">
        <v>105000</v>
      </c>
      <c r="H936" s="2" t="n">
        <v>0</v>
      </c>
      <c r="J936" s="1"/>
      <c r="K936" s="1"/>
      <c r="L936" s="1"/>
      <c r="M936" s="1"/>
      <c r="N936" s="1"/>
      <c r="O936" s="1"/>
      <c r="W936" s="2" t="str">
        <f aca="false">IF(AND(C936=Agent!$A$1,D936=Agent!$D$1),ROW(),"")</f>
        <v/>
      </c>
      <c r="X936" s="2" t="str">
        <f aca="false">IF(C936=Agent!$A$1,ROW(),"")</f>
        <v/>
      </c>
      <c r="Z936" s="8" t="str">
        <f aca="true">IF(AND(INDIRECT("F2!I"&amp;MATCH(Sites!$J$1,F2!H$1:H$15,0),1)=E936,Sites!$J$2=A936),ROW(),"")</f>
        <v/>
      </c>
    </row>
    <row r="937" customFormat="false" ht="13.8" hidden="false" customHeight="false" outlineLevel="0" collapsed="false">
      <c r="A937" s="7" t="n">
        <v>43831</v>
      </c>
      <c r="B937" s="2" t="s">
        <v>2459</v>
      </c>
      <c r="C937" s="2" t="s">
        <v>2460</v>
      </c>
      <c r="D937" s="2" t="s">
        <v>555</v>
      </c>
      <c r="E937" s="2" t="s">
        <v>2227</v>
      </c>
      <c r="F937" s="2" t="n">
        <v>20000</v>
      </c>
      <c r="G937" s="2" t="n">
        <v>0</v>
      </c>
      <c r="H937" s="2" t="n">
        <v>0</v>
      </c>
      <c r="J937" s="1"/>
      <c r="K937" s="1"/>
      <c r="L937" s="1"/>
      <c r="M937" s="1"/>
      <c r="N937" s="1"/>
      <c r="O937" s="1"/>
      <c r="W937" s="2" t="str">
        <f aca="false">IF(AND(C937=Agent!$A$1,D937=Agent!$D$1),ROW(),"")</f>
        <v/>
      </c>
      <c r="X937" s="2" t="str">
        <f aca="false">IF(C937=Agent!$A$1,ROW(),"")</f>
        <v/>
      </c>
      <c r="Z937" s="8" t="str">
        <f aca="true">IF(AND(INDIRECT("F2!I"&amp;MATCH(Sites!$J$1,F2!H$1:H$15,0),1)=E937,Sites!$J$2=A937),ROW(),"")</f>
        <v/>
      </c>
    </row>
    <row r="938" customFormat="false" ht="13.8" hidden="false" customHeight="false" outlineLevel="0" collapsed="false">
      <c r="A938" s="7" t="n">
        <v>43831</v>
      </c>
      <c r="B938" s="2" t="s">
        <v>2461</v>
      </c>
      <c r="C938" s="2" t="s">
        <v>2462</v>
      </c>
      <c r="D938" s="2" t="s">
        <v>2463</v>
      </c>
      <c r="E938" s="2" t="s">
        <v>2227</v>
      </c>
      <c r="F938" s="2" t="n">
        <v>20000</v>
      </c>
      <c r="G938" s="2" t="n">
        <v>15750</v>
      </c>
      <c r="H938" s="2" t="n">
        <v>0</v>
      </c>
      <c r="J938" s="1"/>
      <c r="K938" s="1"/>
      <c r="L938" s="1"/>
      <c r="M938" s="1"/>
      <c r="N938" s="1"/>
      <c r="O938" s="1"/>
      <c r="W938" s="2" t="str">
        <f aca="false">IF(AND(C938=Agent!$A$1,D938=Agent!$D$1),ROW(),"")</f>
        <v/>
      </c>
      <c r="X938" s="2" t="str">
        <f aca="false">IF(C938=Agent!$A$1,ROW(),"")</f>
        <v/>
      </c>
      <c r="Z938" s="8" t="str">
        <f aca="true">IF(AND(INDIRECT("F2!I"&amp;MATCH(Sites!$J$1,F2!H$1:H$15,0),1)=E938,Sites!$J$2=A938),ROW(),"")</f>
        <v/>
      </c>
    </row>
    <row r="939" customFormat="false" ht="13.8" hidden="false" customHeight="false" outlineLevel="0" collapsed="false">
      <c r="A939" s="7" t="n">
        <v>43831</v>
      </c>
      <c r="B939" s="2" t="s">
        <v>2464</v>
      </c>
      <c r="C939" s="2" t="s">
        <v>2465</v>
      </c>
      <c r="D939" s="2" t="s">
        <v>2466</v>
      </c>
      <c r="E939" s="2" t="s">
        <v>2227</v>
      </c>
      <c r="F939" s="2" t="n">
        <v>10000</v>
      </c>
      <c r="G939" s="2" t="n">
        <v>10500</v>
      </c>
      <c r="H939" s="2" t="n">
        <v>0</v>
      </c>
      <c r="J939" s="1"/>
      <c r="K939" s="1"/>
      <c r="L939" s="1"/>
      <c r="M939" s="1"/>
      <c r="N939" s="1"/>
      <c r="O939" s="1"/>
      <c r="W939" s="2" t="str">
        <f aca="false">IF(AND(C939=Agent!$A$1,D939=Agent!$D$1),ROW(),"")</f>
        <v/>
      </c>
      <c r="X939" s="2" t="str">
        <f aca="false">IF(C939=Agent!$A$1,ROW(),"")</f>
        <v/>
      </c>
      <c r="Z939" s="8" t="str">
        <f aca="true">IF(AND(INDIRECT("F2!I"&amp;MATCH(Sites!$J$1,F2!H$1:H$15,0),1)=E939,Sites!$J$2=A939),ROW(),"")</f>
        <v/>
      </c>
    </row>
    <row r="940" customFormat="false" ht="13.8" hidden="false" customHeight="false" outlineLevel="0" collapsed="false">
      <c r="A940" s="7" t="n">
        <v>43831</v>
      </c>
      <c r="B940" s="2" t="s">
        <v>2467</v>
      </c>
      <c r="C940" s="2" t="s">
        <v>2468</v>
      </c>
      <c r="D940" s="2" t="s">
        <v>2469</v>
      </c>
      <c r="E940" s="2" t="s">
        <v>2227</v>
      </c>
      <c r="F940" s="2" t="n">
        <v>0</v>
      </c>
      <c r="G940" s="2" t="n">
        <v>43750</v>
      </c>
      <c r="H940" s="2" t="n">
        <v>0</v>
      </c>
      <c r="J940" s="1"/>
      <c r="K940" s="1"/>
      <c r="L940" s="1"/>
      <c r="M940" s="1"/>
      <c r="N940" s="1"/>
      <c r="O940" s="1"/>
      <c r="W940" s="2" t="str">
        <f aca="false">IF(AND(C940=Agent!$A$1,D940=Agent!$D$1),ROW(),"")</f>
        <v/>
      </c>
      <c r="X940" s="2" t="str">
        <f aca="false">IF(C940=Agent!$A$1,ROW(),"")</f>
        <v/>
      </c>
      <c r="Z940" s="8" t="str">
        <f aca="true">IF(AND(INDIRECT("F2!I"&amp;MATCH(Sites!$J$1,F2!H$1:H$15,0),1)=E940,Sites!$J$2=A940),ROW(),"")</f>
        <v/>
      </c>
    </row>
    <row r="941" customFormat="false" ht="13.8" hidden="false" customHeight="false" outlineLevel="0" collapsed="false">
      <c r="A941" s="7" t="n">
        <v>43831</v>
      </c>
      <c r="B941" s="2" t="s">
        <v>2470</v>
      </c>
      <c r="C941" s="2" t="s">
        <v>2471</v>
      </c>
      <c r="D941" s="2" t="s">
        <v>1049</v>
      </c>
      <c r="E941" s="2" t="s">
        <v>2227</v>
      </c>
      <c r="F941" s="2" t="n">
        <v>12000</v>
      </c>
      <c r="G941" s="2" t="n">
        <v>12875</v>
      </c>
      <c r="H941" s="2" t="n">
        <v>0</v>
      </c>
      <c r="J941" s="1"/>
      <c r="K941" s="1"/>
      <c r="L941" s="1"/>
      <c r="M941" s="1"/>
      <c r="N941" s="1"/>
      <c r="O941" s="1"/>
      <c r="W941" s="2" t="str">
        <f aca="false">IF(AND(C941=Agent!$A$1,D941=Agent!$D$1),ROW(),"")</f>
        <v/>
      </c>
      <c r="X941" s="2" t="str">
        <f aca="false">IF(C941=Agent!$A$1,ROW(),"")</f>
        <v/>
      </c>
      <c r="Z941" s="8" t="str">
        <f aca="true">IF(AND(INDIRECT("F2!I"&amp;MATCH(Sites!$J$1,F2!H$1:H$15,0),1)=E941,Sites!$J$2=A941),ROW(),"")</f>
        <v/>
      </c>
    </row>
    <row r="942" customFormat="false" ht="13.8" hidden="false" customHeight="false" outlineLevel="0" collapsed="false">
      <c r="A942" s="7" t="n">
        <v>43831</v>
      </c>
      <c r="B942" s="2" t="s">
        <v>2472</v>
      </c>
      <c r="C942" s="2" t="s">
        <v>2473</v>
      </c>
      <c r="D942" s="2" t="s">
        <v>366</v>
      </c>
      <c r="E942" s="2" t="s">
        <v>2227</v>
      </c>
      <c r="F942" s="2" t="n">
        <v>7000</v>
      </c>
      <c r="G942" s="2" t="n">
        <v>0</v>
      </c>
      <c r="H942" s="2" t="n">
        <v>0</v>
      </c>
      <c r="J942" s="1"/>
      <c r="K942" s="1"/>
      <c r="L942" s="1"/>
      <c r="M942" s="1"/>
      <c r="N942" s="1"/>
      <c r="O942" s="1"/>
      <c r="W942" s="2" t="str">
        <f aca="false">IF(AND(C942=Agent!$A$1,D942=Agent!$D$1),ROW(),"")</f>
        <v/>
      </c>
      <c r="X942" s="2" t="str">
        <f aca="false">IF(C942=Agent!$A$1,ROW(),"")</f>
        <v/>
      </c>
      <c r="Z942" s="8" t="str">
        <f aca="true">IF(AND(INDIRECT("F2!I"&amp;MATCH(Sites!$J$1,F2!H$1:H$15,0),1)=E942,Sites!$J$2=A942),ROW(),"")</f>
        <v/>
      </c>
    </row>
    <row r="943" customFormat="false" ht="13.8" hidden="false" customHeight="false" outlineLevel="0" collapsed="false">
      <c r="A943" s="7" t="n">
        <v>43831</v>
      </c>
      <c r="B943" s="2" t="s">
        <v>2474</v>
      </c>
      <c r="C943" s="2" t="s">
        <v>2475</v>
      </c>
      <c r="D943" s="2" t="s">
        <v>2476</v>
      </c>
      <c r="E943" s="2" t="s">
        <v>2227</v>
      </c>
      <c r="F943" s="2" t="n">
        <v>10000</v>
      </c>
      <c r="G943" s="2" t="n">
        <v>14082</v>
      </c>
      <c r="H943" s="2" t="n">
        <v>0</v>
      </c>
      <c r="J943" s="1"/>
      <c r="K943" s="1"/>
      <c r="L943" s="1"/>
      <c r="M943" s="1"/>
      <c r="N943" s="1"/>
      <c r="O943" s="1"/>
      <c r="W943" s="2" t="str">
        <f aca="false">IF(AND(C943=Agent!$A$1,D943=Agent!$D$1),ROW(),"")</f>
        <v/>
      </c>
      <c r="X943" s="2" t="str">
        <f aca="false">IF(C943=Agent!$A$1,ROW(),"")</f>
        <v/>
      </c>
      <c r="Z943" s="8" t="str">
        <f aca="true">IF(AND(INDIRECT("F2!I"&amp;MATCH(Sites!$J$1,F2!H$1:H$15,0),1)=E943,Sites!$J$2=A943),ROW(),"")</f>
        <v/>
      </c>
    </row>
    <row r="944" customFormat="false" ht="13.8" hidden="false" customHeight="false" outlineLevel="0" collapsed="false">
      <c r="A944" s="7" t="n">
        <v>43831</v>
      </c>
      <c r="B944" s="2" t="s">
        <v>2477</v>
      </c>
      <c r="C944" s="2" t="s">
        <v>2478</v>
      </c>
      <c r="D944" s="2" t="s">
        <v>2479</v>
      </c>
      <c r="E944" s="2" t="s">
        <v>2227</v>
      </c>
      <c r="F944" s="2" t="n">
        <v>10000</v>
      </c>
      <c r="G944" s="2" t="n">
        <v>0</v>
      </c>
      <c r="H944" s="2" t="n">
        <v>0</v>
      </c>
      <c r="J944" s="1"/>
      <c r="K944" s="1"/>
      <c r="L944" s="1"/>
      <c r="M944" s="1"/>
      <c r="N944" s="1"/>
      <c r="O944" s="1"/>
      <c r="W944" s="2" t="str">
        <f aca="false">IF(AND(C944=Agent!$A$1,D944=Agent!$D$1),ROW(),"")</f>
        <v/>
      </c>
      <c r="X944" s="2" t="str">
        <f aca="false">IF(C944=Agent!$A$1,ROW(),"")</f>
        <v/>
      </c>
      <c r="Z944" s="8" t="str">
        <f aca="true">IF(AND(INDIRECT("F2!I"&amp;MATCH(Sites!$J$1,F2!H$1:H$15,0),1)=E944,Sites!$J$2=A944),ROW(),"")</f>
        <v/>
      </c>
    </row>
    <row r="945" customFormat="false" ht="13.8" hidden="false" customHeight="false" outlineLevel="0" collapsed="false">
      <c r="A945" s="7" t="n">
        <v>43831</v>
      </c>
      <c r="B945" s="2" t="s">
        <v>2480</v>
      </c>
      <c r="C945" s="2" t="s">
        <v>2481</v>
      </c>
      <c r="D945" s="2" t="s">
        <v>107</v>
      </c>
      <c r="E945" s="2" t="s">
        <v>2227</v>
      </c>
      <c r="F945" s="2" t="n">
        <v>5000</v>
      </c>
      <c r="G945" s="2" t="n">
        <v>12008</v>
      </c>
      <c r="H945" s="2" t="n">
        <v>0</v>
      </c>
      <c r="J945" s="1"/>
      <c r="K945" s="1"/>
      <c r="L945" s="1"/>
      <c r="M945" s="1"/>
      <c r="N945" s="1"/>
      <c r="O945" s="1"/>
      <c r="W945" s="2" t="str">
        <f aca="false">IF(AND(C945=Agent!$A$1,D945=Agent!$D$1),ROW(),"")</f>
        <v/>
      </c>
      <c r="X945" s="2" t="str">
        <f aca="false">IF(C945=Agent!$A$1,ROW(),"")</f>
        <v/>
      </c>
      <c r="Z945" s="8" t="str">
        <f aca="true">IF(AND(INDIRECT("F2!I"&amp;MATCH(Sites!$J$1,F2!H$1:H$15,0),1)=E945,Sites!$J$2=A945),ROW(),"")</f>
        <v/>
      </c>
    </row>
    <row r="946" customFormat="false" ht="13.8" hidden="false" customHeight="false" outlineLevel="0" collapsed="false">
      <c r="A946" s="7" t="n">
        <v>43831</v>
      </c>
      <c r="B946" s="2" t="s">
        <v>2482</v>
      </c>
      <c r="C946" s="2" t="s">
        <v>2483</v>
      </c>
      <c r="D946" s="2" t="s">
        <v>1314</v>
      </c>
      <c r="E946" s="2" t="s">
        <v>2227</v>
      </c>
      <c r="F946" s="2" t="n">
        <v>25000</v>
      </c>
      <c r="G946" s="2" t="n">
        <v>40468</v>
      </c>
      <c r="H946" s="2" t="n">
        <v>0</v>
      </c>
      <c r="J946" s="1"/>
      <c r="K946" s="1"/>
      <c r="L946" s="1"/>
      <c r="M946" s="1"/>
      <c r="N946" s="1"/>
      <c r="O946" s="1"/>
      <c r="W946" s="2" t="str">
        <f aca="false">IF(AND(C946=Agent!$A$1,D946=Agent!$D$1),ROW(),"")</f>
        <v/>
      </c>
      <c r="X946" s="2" t="str">
        <f aca="false">IF(C946=Agent!$A$1,ROW(),"")</f>
        <v/>
      </c>
      <c r="Z946" s="8" t="str">
        <f aca="true">IF(AND(INDIRECT("F2!I"&amp;MATCH(Sites!$J$1,F2!H$1:H$15,0),1)=E946,Sites!$J$2=A946),ROW(),"")</f>
        <v/>
      </c>
    </row>
    <row r="947" customFormat="false" ht="13.8" hidden="false" customHeight="false" outlineLevel="0" collapsed="false">
      <c r="A947" s="7" t="n">
        <v>43831</v>
      </c>
      <c r="B947" s="2" t="s">
        <v>2484</v>
      </c>
      <c r="C947" s="2" t="s">
        <v>2485</v>
      </c>
      <c r="D947" s="2" t="s">
        <v>2486</v>
      </c>
      <c r="E947" s="2" t="s">
        <v>2227</v>
      </c>
      <c r="F947" s="2" t="n">
        <v>10000</v>
      </c>
      <c r="G947" s="2" t="n">
        <v>0</v>
      </c>
      <c r="H947" s="2" t="n">
        <v>0</v>
      </c>
      <c r="J947" s="1"/>
      <c r="K947" s="1"/>
      <c r="L947" s="1"/>
      <c r="M947" s="1"/>
      <c r="N947" s="1"/>
      <c r="O947" s="1"/>
      <c r="W947" s="2" t="str">
        <f aca="false">IF(AND(C947=Agent!$A$1,D947=Agent!$D$1),ROW(),"")</f>
        <v/>
      </c>
      <c r="X947" s="2" t="str">
        <f aca="false">IF(C947=Agent!$A$1,ROW(),"")</f>
        <v/>
      </c>
      <c r="Z947" s="8" t="str">
        <f aca="true">IF(AND(INDIRECT("F2!I"&amp;MATCH(Sites!$J$1,F2!H$1:H$15,0),1)=E947,Sites!$J$2=A947),ROW(),"")</f>
        <v/>
      </c>
    </row>
    <row r="948" customFormat="false" ht="13.8" hidden="false" customHeight="false" outlineLevel="0" collapsed="false">
      <c r="A948" s="7" t="n">
        <v>43831</v>
      </c>
      <c r="B948" s="2" t="s">
        <v>2487</v>
      </c>
      <c r="C948" s="2" t="s">
        <v>2488</v>
      </c>
      <c r="D948" s="2" t="s">
        <v>47</v>
      </c>
      <c r="E948" s="2" t="s">
        <v>2227</v>
      </c>
      <c r="F948" s="2" t="n">
        <v>0</v>
      </c>
      <c r="G948" s="2" t="n">
        <v>8750</v>
      </c>
      <c r="H948" s="2" t="n">
        <v>0</v>
      </c>
      <c r="J948" s="1"/>
      <c r="K948" s="1"/>
      <c r="L948" s="1"/>
      <c r="M948" s="1"/>
      <c r="N948" s="1"/>
      <c r="O948" s="1"/>
      <c r="W948" s="2" t="str">
        <f aca="false">IF(AND(C948=Agent!$A$1,D948=Agent!$D$1),ROW(),"")</f>
        <v/>
      </c>
      <c r="X948" s="2" t="str">
        <f aca="false">IF(C948=Agent!$A$1,ROW(),"")</f>
        <v/>
      </c>
      <c r="Z948" s="8" t="str">
        <f aca="true">IF(AND(INDIRECT("F2!I"&amp;MATCH(Sites!$J$1,F2!H$1:H$15,0),1)=E948,Sites!$J$2=A948),ROW(),"")</f>
        <v/>
      </c>
    </row>
    <row r="949" customFormat="false" ht="13.8" hidden="false" customHeight="false" outlineLevel="0" collapsed="false">
      <c r="A949" s="7" t="n">
        <v>43831</v>
      </c>
      <c r="B949" s="2" t="s">
        <v>2489</v>
      </c>
      <c r="C949" s="2" t="s">
        <v>2490</v>
      </c>
      <c r="D949" s="2" t="s">
        <v>2491</v>
      </c>
      <c r="E949" s="2" t="s">
        <v>2227</v>
      </c>
      <c r="F949" s="2" t="n">
        <v>10000</v>
      </c>
      <c r="G949" s="2" t="n">
        <v>0</v>
      </c>
      <c r="H949" s="2" t="n">
        <v>0</v>
      </c>
      <c r="J949" s="1"/>
      <c r="K949" s="1"/>
      <c r="L949" s="1"/>
      <c r="M949" s="1"/>
      <c r="N949" s="1"/>
      <c r="O949" s="1"/>
      <c r="W949" s="2" t="str">
        <f aca="false">IF(AND(C949=Agent!$A$1,D949=Agent!$D$1),ROW(),"")</f>
        <v/>
      </c>
      <c r="X949" s="2" t="str">
        <f aca="false">IF(C949=Agent!$A$1,ROW(),"")</f>
        <v/>
      </c>
      <c r="Z949" s="8" t="str">
        <f aca="true">IF(AND(INDIRECT("F2!I"&amp;MATCH(Sites!$J$1,F2!H$1:H$15,0),1)=E949,Sites!$J$2=A949),ROW(),"")</f>
        <v/>
      </c>
    </row>
    <row r="950" customFormat="false" ht="13.8" hidden="false" customHeight="false" outlineLevel="0" collapsed="false">
      <c r="A950" s="7" t="n">
        <v>43831</v>
      </c>
      <c r="B950" s="2" t="s">
        <v>2492</v>
      </c>
      <c r="C950" s="2" t="s">
        <v>2493</v>
      </c>
      <c r="D950" s="2" t="s">
        <v>2494</v>
      </c>
      <c r="E950" s="2" t="s">
        <v>2227</v>
      </c>
      <c r="F950" s="2" t="n">
        <v>7000</v>
      </c>
      <c r="G950" s="2" t="n">
        <v>0</v>
      </c>
      <c r="H950" s="2" t="n">
        <v>0</v>
      </c>
      <c r="J950" s="1"/>
      <c r="K950" s="1"/>
      <c r="L950" s="1"/>
      <c r="M950" s="1"/>
      <c r="N950" s="1"/>
      <c r="O950" s="1"/>
      <c r="W950" s="2" t="str">
        <f aca="false">IF(AND(C950=Agent!$A$1,D950=Agent!$D$1),ROW(),"")</f>
        <v/>
      </c>
      <c r="X950" s="2" t="str">
        <f aca="false">IF(C950=Agent!$A$1,ROW(),"")</f>
        <v/>
      </c>
      <c r="Z950" s="8" t="str">
        <f aca="true">IF(AND(INDIRECT("F2!I"&amp;MATCH(Sites!$J$1,F2!H$1:H$15,0),1)=E950,Sites!$J$2=A950),ROW(),"")</f>
        <v/>
      </c>
    </row>
    <row r="951" customFormat="false" ht="13.8" hidden="false" customHeight="false" outlineLevel="0" collapsed="false">
      <c r="A951" s="7" t="n">
        <v>43831</v>
      </c>
      <c r="B951" s="2" t="s">
        <v>2495</v>
      </c>
      <c r="C951" s="2" t="s">
        <v>2496</v>
      </c>
      <c r="D951" s="2" t="s">
        <v>2497</v>
      </c>
      <c r="E951" s="2" t="s">
        <v>2227</v>
      </c>
      <c r="F951" s="2" t="n">
        <v>5000</v>
      </c>
      <c r="G951" s="2" t="n">
        <v>8750</v>
      </c>
      <c r="H951" s="2" t="n">
        <v>0</v>
      </c>
      <c r="J951" s="1"/>
      <c r="K951" s="1"/>
      <c r="L951" s="1"/>
      <c r="M951" s="1"/>
      <c r="N951" s="1"/>
      <c r="O951" s="1"/>
      <c r="W951" s="2" t="str">
        <f aca="false">IF(AND(C951=Agent!$A$1,D951=Agent!$D$1),ROW(),"")</f>
        <v/>
      </c>
      <c r="X951" s="2" t="str">
        <f aca="false">IF(C951=Agent!$A$1,ROW(),"")</f>
        <v/>
      </c>
      <c r="Z951" s="8" t="str">
        <f aca="true">IF(AND(INDIRECT("F2!I"&amp;MATCH(Sites!$J$1,F2!H$1:H$15,0),1)=E951,Sites!$J$2=A951),ROW(),"")</f>
        <v/>
      </c>
    </row>
    <row r="952" customFormat="false" ht="13.8" hidden="false" customHeight="false" outlineLevel="0" collapsed="false">
      <c r="A952" s="7" t="n">
        <v>43831</v>
      </c>
      <c r="B952" s="2" t="s">
        <v>2498</v>
      </c>
      <c r="C952" s="2" t="s">
        <v>2499</v>
      </c>
      <c r="D952" s="2" t="s">
        <v>2500</v>
      </c>
      <c r="E952" s="2" t="s">
        <v>2227</v>
      </c>
      <c r="F952" s="2" t="n">
        <v>10000</v>
      </c>
      <c r="G952" s="2" t="n">
        <v>0</v>
      </c>
      <c r="H952" s="2" t="n">
        <v>0</v>
      </c>
      <c r="J952" s="1"/>
      <c r="K952" s="1"/>
      <c r="L952" s="1"/>
      <c r="M952" s="1"/>
      <c r="N952" s="1"/>
      <c r="O952" s="1"/>
      <c r="W952" s="2" t="str">
        <f aca="false">IF(AND(C952=Agent!$A$1,D952=Agent!$D$1),ROW(),"")</f>
        <v/>
      </c>
      <c r="X952" s="2" t="str">
        <f aca="false">IF(C952=Agent!$A$1,ROW(),"")</f>
        <v/>
      </c>
      <c r="Z952" s="8" t="str">
        <f aca="true">IF(AND(INDIRECT("F2!I"&amp;MATCH(Sites!$J$1,F2!H$1:H$15,0),1)=E952,Sites!$J$2=A952),ROW(),"")</f>
        <v/>
      </c>
    </row>
    <row r="953" customFormat="false" ht="13.8" hidden="false" customHeight="false" outlineLevel="0" collapsed="false">
      <c r="A953" s="7" t="n">
        <v>43831</v>
      </c>
      <c r="B953" s="2" t="s">
        <v>2501</v>
      </c>
      <c r="C953" s="2" t="s">
        <v>2502</v>
      </c>
      <c r="D953" s="2" t="s">
        <v>2503</v>
      </c>
      <c r="E953" s="2" t="s">
        <v>2227</v>
      </c>
      <c r="F953" s="2" t="n">
        <v>5000</v>
      </c>
      <c r="G953" s="2" t="n">
        <v>0</v>
      </c>
      <c r="H953" s="2" t="n">
        <v>0</v>
      </c>
      <c r="J953" s="1"/>
      <c r="K953" s="1"/>
      <c r="L953" s="1"/>
      <c r="M953" s="1"/>
      <c r="N953" s="1"/>
      <c r="O953" s="1"/>
      <c r="W953" s="2" t="str">
        <f aca="false">IF(AND(C953=Agent!$A$1,D953=Agent!$D$1),ROW(),"")</f>
        <v/>
      </c>
      <c r="X953" s="2" t="str">
        <f aca="false">IF(C953=Agent!$A$1,ROW(),"")</f>
        <v/>
      </c>
      <c r="Z953" s="8" t="str">
        <f aca="true">IF(AND(INDIRECT("F2!I"&amp;MATCH(Sites!$J$1,F2!H$1:H$15,0),1)=E953,Sites!$J$2=A953),ROW(),"")</f>
        <v/>
      </c>
    </row>
    <row r="954" customFormat="false" ht="13.8" hidden="false" customHeight="false" outlineLevel="0" collapsed="false">
      <c r="A954" s="7" t="n">
        <v>43831</v>
      </c>
      <c r="B954" s="2" t="s">
        <v>2504</v>
      </c>
      <c r="C954" s="2" t="s">
        <v>2505</v>
      </c>
      <c r="D954" s="2" t="s">
        <v>460</v>
      </c>
      <c r="E954" s="2" t="s">
        <v>2227</v>
      </c>
      <c r="F954" s="2" t="n">
        <v>7000</v>
      </c>
      <c r="G954" s="2" t="n">
        <v>0</v>
      </c>
      <c r="H954" s="2" t="n">
        <v>0</v>
      </c>
      <c r="J954" s="1"/>
      <c r="K954" s="1"/>
      <c r="L954" s="1"/>
      <c r="M954" s="1"/>
      <c r="N954" s="1"/>
      <c r="O954" s="1"/>
      <c r="W954" s="2" t="str">
        <f aca="false">IF(AND(C954=Agent!$A$1,D954=Agent!$D$1),ROW(),"")</f>
        <v/>
      </c>
      <c r="X954" s="2" t="str">
        <f aca="false">IF(C954=Agent!$A$1,ROW(),"")</f>
        <v/>
      </c>
      <c r="Z954" s="8" t="str">
        <f aca="true">IF(AND(INDIRECT("F2!I"&amp;MATCH(Sites!$J$1,F2!H$1:H$15,0),1)=E954,Sites!$J$2=A954),ROW(),"")</f>
        <v/>
      </c>
    </row>
    <row r="955" customFormat="false" ht="13.8" hidden="false" customHeight="false" outlineLevel="0" collapsed="false">
      <c r="A955" s="7" t="n">
        <v>43831</v>
      </c>
      <c r="B955" s="2" t="s">
        <v>2506</v>
      </c>
      <c r="C955" s="2" t="s">
        <v>2507</v>
      </c>
      <c r="D955" s="2" t="s">
        <v>21</v>
      </c>
      <c r="E955" s="2" t="s">
        <v>2227</v>
      </c>
      <c r="F955" s="2" t="n">
        <v>0</v>
      </c>
      <c r="G955" s="2" t="n">
        <v>7875</v>
      </c>
      <c r="H955" s="2" t="n">
        <v>0</v>
      </c>
      <c r="J955" s="1"/>
      <c r="K955" s="1"/>
      <c r="L955" s="1"/>
      <c r="M955" s="1"/>
      <c r="N955" s="1"/>
      <c r="O955" s="1"/>
      <c r="W955" s="2" t="str">
        <f aca="false">IF(AND(C955=Agent!$A$1,D955=Agent!$D$1),ROW(),"")</f>
        <v/>
      </c>
      <c r="X955" s="2" t="str">
        <f aca="false">IF(C955=Agent!$A$1,ROW(),"")</f>
        <v/>
      </c>
      <c r="Z955" s="8" t="str">
        <f aca="true">IF(AND(INDIRECT("F2!I"&amp;MATCH(Sites!$J$1,F2!H$1:H$15,0),1)=E955,Sites!$J$2=A955),ROW(),"")</f>
        <v/>
      </c>
    </row>
    <row r="956" customFormat="false" ht="13.8" hidden="false" customHeight="false" outlineLevel="0" collapsed="false">
      <c r="A956" s="7" t="n">
        <v>43831</v>
      </c>
      <c r="B956" s="2" t="s">
        <v>2508</v>
      </c>
      <c r="C956" s="2" t="s">
        <v>2509</v>
      </c>
      <c r="D956" s="2" t="s">
        <v>2510</v>
      </c>
      <c r="E956" s="2" t="s">
        <v>2227</v>
      </c>
      <c r="F956" s="2" t="n">
        <v>10000</v>
      </c>
      <c r="G956" s="2" t="n">
        <v>0</v>
      </c>
      <c r="H956" s="2" t="n">
        <v>0</v>
      </c>
      <c r="J956" s="1"/>
      <c r="K956" s="1"/>
      <c r="L956" s="1"/>
      <c r="M956" s="1"/>
      <c r="N956" s="1"/>
      <c r="O956" s="1"/>
      <c r="W956" s="2" t="str">
        <f aca="false">IF(AND(C956=Agent!$A$1,D956=Agent!$D$1),ROW(),"")</f>
        <v/>
      </c>
      <c r="X956" s="2" t="str">
        <f aca="false">IF(C956=Agent!$A$1,ROW(),"")</f>
        <v/>
      </c>
      <c r="Z956" s="8" t="str">
        <f aca="true">IF(AND(INDIRECT("F2!I"&amp;MATCH(Sites!$J$1,F2!H$1:H$15,0),1)=E956,Sites!$J$2=A956),ROW(),"")</f>
        <v/>
      </c>
    </row>
    <row r="957" customFormat="false" ht="13.8" hidden="false" customHeight="false" outlineLevel="0" collapsed="false">
      <c r="A957" s="7" t="n">
        <v>43831</v>
      </c>
      <c r="B957" s="2" t="s">
        <v>2511</v>
      </c>
      <c r="C957" s="2" t="s">
        <v>2512</v>
      </c>
      <c r="D957" s="2" t="s">
        <v>558</v>
      </c>
      <c r="E957" s="2" t="s">
        <v>2227</v>
      </c>
      <c r="F957" s="2" t="n">
        <v>35000</v>
      </c>
      <c r="G957" s="2" t="n">
        <v>92647</v>
      </c>
      <c r="H957" s="2" t="n">
        <v>0</v>
      </c>
      <c r="J957" s="1"/>
      <c r="K957" s="1"/>
      <c r="L957" s="1"/>
      <c r="M957" s="1"/>
      <c r="N957" s="1"/>
      <c r="O957" s="1"/>
      <c r="W957" s="2" t="str">
        <f aca="false">IF(AND(C957=Agent!$A$1,D957=Agent!$D$1),ROW(),"")</f>
        <v/>
      </c>
      <c r="X957" s="2" t="str">
        <f aca="false">IF(C957=Agent!$A$1,ROW(),"")</f>
        <v/>
      </c>
      <c r="Z957" s="8" t="str">
        <f aca="true">IF(AND(INDIRECT("F2!I"&amp;MATCH(Sites!$J$1,F2!H$1:H$15,0),1)=E957,Sites!$J$2=A957),ROW(),"")</f>
        <v/>
      </c>
    </row>
    <row r="958" customFormat="false" ht="13.8" hidden="false" customHeight="false" outlineLevel="0" collapsed="false">
      <c r="A958" s="7" t="n">
        <v>43831</v>
      </c>
      <c r="B958" s="2" t="s">
        <v>2513</v>
      </c>
      <c r="C958" s="2" t="s">
        <v>2514</v>
      </c>
      <c r="D958" s="2" t="s">
        <v>2515</v>
      </c>
      <c r="E958" s="2" t="s">
        <v>2227</v>
      </c>
      <c r="F958" s="2" t="n">
        <v>10000</v>
      </c>
      <c r="G958" s="2" t="n">
        <v>0</v>
      </c>
      <c r="H958" s="2" t="n">
        <v>0</v>
      </c>
      <c r="J958" s="1"/>
      <c r="K958" s="1"/>
      <c r="L958" s="1"/>
      <c r="M958" s="1"/>
      <c r="N958" s="1"/>
      <c r="O958" s="1"/>
      <c r="W958" s="2" t="str">
        <f aca="false">IF(AND(C958=Agent!$A$1,D958=Agent!$D$1),ROW(),"")</f>
        <v/>
      </c>
      <c r="X958" s="2" t="str">
        <f aca="false">IF(C958=Agent!$A$1,ROW(),"")</f>
        <v/>
      </c>
      <c r="Z958" s="8" t="str">
        <f aca="true">IF(AND(INDIRECT("F2!I"&amp;MATCH(Sites!$J$1,F2!H$1:H$15,0),1)=E958,Sites!$J$2=A958),ROW(),"")</f>
        <v/>
      </c>
    </row>
    <row r="959" customFormat="false" ht="13.8" hidden="false" customHeight="false" outlineLevel="0" collapsed="false">
      <c r="A959" s="7" t="n">
        <v>43831</v>
      </c>
      <c r="B959" s="2" t="s">
        <v>2516</v>
      </c>
      <c r="C959" s="2" t="s">
        <v>2517</v>
      </c>
      <c r="D959" s="2" t="s">
        <v>2518</v>
      </c>
      <c r="E959" s="2" t="s">
        <v>2227</v>
      </c>
      <c r="F959" s="2" t="n">
        <v>100000</v>
      </c>
      <c r="G959" s="2" t="n">
        <v>150000</v>
      </c>
      <c r="H959" s="2" t="n">
        <v>0</v>
      </c>
      <c r="J959" s="1"/>
      <c r="K959" s="1"/>
      <c r="L959" s="1"/>
      <c r="M959" s="1"/>
      <c r="N959" s="1"/>
      <c r="O959" s="1"/>
      <c r="W959" s="2" t="str">
        <f aca="false">IF(AND(C959=Agent!$A$1,D959=Agent!$D$1),ROW(),"")</f>
        <v/>
      </c>
      <c r="X959" s="2" t="str">
        <f aca="false">IF(C959=Agent!$A$1,ROW(),"")</f>
        <v/>
      </c>
      <c r="Z959" s="8" t="str">
        <f aca="true">IF(AND(INDIRECT("F2!I"&amp;MATCH(Sites!$J$1,F2!H$1:H$15,0),1)=E959,Sites!$J$2=A959),ROW(),"")</f>
        <v/>
      </c>
    </row>
    <row r="960" customFormat="false" ht="13.8" hidden="false" customHeight="false" outlineLevel="0" collapsed="false">
      <c r="A960" s="7" t="n">
        <v>43831</v>
      </c>
      <c r="B960" s="2" t="s">
        <v>2519</v>
      </c>
      <c r="C960" s="2" t="s">
        <v>719</v>
      </c>
      <c r="D960" s="2" t="s">
        <v>125</v>
      </c>
      <c r="E960" s="2" t="s">
        <v>2227</v>
      </c>
      <c r="F960" s="2" t="n">
        <v>5000</v>
      </c>
      <c r="G960" s="2" t="n">
        <v>8584</v>
      </c>
      <c r="H960" s="2" t="n">
        <v>0</v>
      </c>
      <c r="J960" s="1"/>
      <c r="K960" s="1"/>
      <c r="L960" s="1"/>
      <c r="M960" s="1"/>
      <c r="N960" s="1"/>
      <c r="O960" s="1"/>
      <c r="W960" s="2" t="str">
        <f aca="false">IF(AND(C960=Agent!$A$1,D960=Agent!$D$1),ROW(),"")</f>
        <v/>
      </c>
      <c r="X960" s="2" t="str">
        <f aca="false">IF(C960=Agent!$A$1,ROW(),"")</f>
        <v/>
      </c>
      <c r="Z960" s="8" t="str">
        <f aca="true">IF(AND(INDIRECT("F2!I"&amp;MATCH(Sites!$J$1,F2!H$1:H$15,0),1)=E960,Sites!$J$2=A960),ROW(),"")</f>
        <v/>
      </c>
    </row>
    <row r="961" customFormat="false" ht="13.8" hidden="false" customHeight="false" outlineLevel="0" collapsed="false">
      <c r="A961" s="7" t="n">
        <v>43831</v>
      </c>
      <c r="B961" s="2" t="s">
        <v>2520</v>
      </c>
      <c r="C961" s="2" t="s">
        <v>2521</v>
      </c>
      <c r="D961" s="2" t="s">
        <v>2522</v>
      </c>
      <c r="E961" s="2" t="s">
        <v>2227</v>
      </c>
      <c r="F961" s="2" t="n">
        <v>10000</v>
      </c>
      <c r="G961" s="2" t="n">
        <v>19687</v>
      </c>
      <c r="H961" s="2" t="n">
        <v>0</v>
      </c>
      <c r="J961" s="1"/>
      <c r="K961" s="1"/>
      <c r="L961" s="1"/>
      <c r="M961" s="1"/>
      <c r="N961" s="1"/>
      <c r="O961" s="1"/>
      <c r="W961" s="2" t="str">
        <f aca="false">IF(AND(C961=Agent!$A$1,D961=Agent!$D$1),ROW(),"")</f>
        <v/>
      </c>
      <c r="X961" s="2" t="str">
        <f aca="false">IF(C961=Agent!$A$1,ROW(),"")</f>
        <v/>
      </c>
      <c r="Z961" s="8" t="str">
        <f aca="true">IF(AND(INDIRECT("F2!I"&amp;MATCH(Sites!$J$1,F2!H$1:H$15,0),1)=E961,Sites!$J$2=A961),ROW(),"")</f>
        <v/>
      </c>
    </row>
    <row r="962" customFormat="false" ht="13.8" hidden="false" customHeight="false" outlineLevel="0" collapsed="false">
      <c r="A962" s="7" t="n">
        <v>43831</v>
      </c>
      <c r="B962" s="2" t="s">
        <v>2523</v>
      </c>
      <c r="C962" s="2" t="s">
        <v>2524</v>
      </c>
      <c r="D962" s="2" t="s">
        <v>2525</v>
      </c>
      <c r="E962" s="2" t="s">
        <v>2227</v>
      </c>
      <c r="F962" s="2" t="n">
        <v>5000</v>
      </c>
      <c r="G962" s="2" t="n">
        <v>0</v>
      </c>
      <c r="H962" s="2" t="n">
        <v>0</v>
      </c>
      <c r="J962" s="1"/>
      <c r="K962" s="1"/>
      <c r="L962" s="1"/>
      <c r="M962" s="1"/>
      <c r="N962" s="1"/>
      <c r="O962" s="1"/>
      <c r="W962" s="2" t="str">
        <f aca="false">IF(AND(C962=Agent!$A$1,D962=Agent!$D$1),ROW(),"")</f>
        <v/>
      </c>
      <c r="X962" s="2" t="str">
        <f aca="false">IF(C962=Agent!$A$1,ROW(),"")</f>
        <v/>
      </c>
      <c r="Z962" s="8" t="str">
        <f aca="true">IF(AND(INDIRECT("F2!I"&amp;MATCH(Sites!$J$1,F2!H$1:H$15,0),1)=E962,Sites!$J$2=A962),ROW(),"")</f>
        <v/>
      </c>
    </row>
    <row r="963" customFormat="false" ht="13.8" hidden="false" customHeight="false" outlineLevel="0" collapsed="false">
      <c r="A963" s="7" t="n">
        <v>43831</v>
      </c>
      <c r="B963" s="2" t="s">
        <v>2526</v>
      </c>
      <c r="C963" s="2" t="s">
        <v>2527</v>
      </c>
      <c r="D963" s="2" t="s">
        <v>937</v>
      </c>
      <c r="E963" s="2" t="s">
        <v>2227</v>
      </c>
      <c r="F963" s="2" t="n">
        <v>10000</v>
      </c>
      <c r="G963" s="2" t="n">
        <v>0</v>
      </c>
      <c r="H963" s="2" t="n">
        <v>0</v>
      </c>
      <c r="J963" s="1"/>
      <c r="K963" s="1"/>
      <c r="L963" s="1"/>
      <c r="M963" s="1"/>
      <c r="N963" s="1"/>
      <c r="O963" s="1"/>
      <c r="W963" s="2" t="str">
        <f aca="false">IF(AND(C963=Agent!$A$1,D963=Agent!$D$1),ROW(),"")</f>
        <v/>
      </c>
      <c r="X963" s="2" t="str">
        <f aca="false">IF(C963=Agent!$A$1,ROW(),"")</f>
        <v/>
      </c>
      <c r="Z963" s="8" t="str">
        <f aca="true">IF(AND(INDIRECT("F2!I"&amp;MATCH(Sites!$J$1,F2!H$1:H$15,0),1)=E963,Sites!$J$2=A963),ROW(),"")</f>
        <v/>
      </c>
    </row>
    <row r="964" customFormat="false" ht="13.8" hidden="false" customHeight="false" outlineLevel="0" collapsed="false">
      <c r="A964" s="7" t="n">
        <v>43831</v>
      </c>
      <c r="B964" s="2" t="s">
        <v>2528</v>
      </c>
      <c r="C964" s="2" t="s">
        <v>2529</v>
      </c>
      <c r="D964" s="2" t="s">
        <v>336</v>
      </c>
      <c r="E964" s="2" t="s">
        <v>2227</v>
      </c>
      <c r="F964" s="2" t="n">
        <v>7000</v>
      </c>
      <c r="G964" s="2" t="n">
        <v>9000</v>
      </c>
      <c r="H964" s="2" t="n">
        <v>0</v>
      </c>
      <c r="J964" s="1"/>
      <c r="K964" s="1"/>
      <c r="L964" s="1"/>
      <c r="M964" s="1"/>
      <c r="N964" s="1"/>
      <c r="O964" s="1"/>
      <c r="W964" s="2" t="str">
        <f aca="false">IF(AND(C964=Agent!$A$1,D964=Agent!$D$1),ROW(),"")</f>
        <v/>
      </c>
      <c r="X964" s="2" t="str">
        <f aca="false">IF(C964=Agent!$A$1,ROW(),"")</f>
        <v/>
      </c>
      <c r="Z964" s="8" t="str">
        <f aca="true">IF(AND(INDIRECT("F2!I"&amp;MATCH(Sites!$J$1,F2!H$1:H$15,0),1)=E964,Sites!$J$2=A964),ROW(),"")</f>
        <v/>
      </c>
    </row>
    <row r="965" customFormat="false" ht="13.8" hidden="false" customHeight="false" outlineLevel="0" collapsed="false">
      <c r="A965" s="7" t="n">
        <v>43831</v>
      </c>
      <c r="B965" s="2" t="s">
        <v>2530</v>
      </c>
      <c r="C965" s="2" t="s">
        <v>2531</v>
      </c>
      <c r="D965" s="2" t="s">
        <v>852</v>
      </c>
      <c r="E965" s="2" t="s">
        <v>2227</v>
      </c>
      <c r="F965" s="2" t="n">
        <v>0</v>
      </c>
      <c r="G965" s="2" t="n">
        <v>9173</v>
      </c>
      <c r="H965" s="2" t="n">
        <v>0</v>
      </c>
      <c r="J965" s="1"/>
      <c r="K965" s="1"/>
      <c r="L965" s="1"/>
      <c r="M965" s="1"/>
      <c r="N965" s="1"/>
      <c r="O965" s="1"/>
      <c r="W965" s="2" t="str">
        <f aca="false">IF(AND(C965=Agent!$A$1,D965=Agent!$D$1),ROW(),"")</f>
        <v/>
      </c>
      <c r="X965" s="2" t="str">
        <f aca="false">IF(C965=Agent!$A$1,ROW(),"")</f>
        <v/>
      </c>
      <c r="Z965" s="8" t="str">
        <f aca="true">IF(AND(INDIRECT("F2!I"&amp;MATCH(Sites!$J$1,F2!H$1:H$15,0),1)=E965,Sites!$J$2=A965),ROW(),"")</f>
        <v/>
      </c>
    </row>
    <row r="966" customFormat="false" ht="13.8" hidden="false" customHeight="false" outlineLevel="0" collapsed="false">
      <c r="A966" s="7" t="n">
        <v>43831</v>
      </c>
      <c r="B966" s="2" t="s">
        <v>2532</v>
      </c>
      <c r="C966" s="2" t="s">
        <v>2533</v>
      </c>
      <c r="D966" s="2" t="s">
        <v>2534</v>
      </c>
      <c r="E966" s="2" t="s">
        <v>2227</v>
      </c>
      <c r="F966" s="2" t="n">
        <v>0</v>
      </c>
      <c r="G966" s="2" t="n">
        <v>7875</v>
      </c>
      <c r="H966" s="2" t="n">
        <v>0</v>
      </c>
      <c r="J966" s="1"/>
      <c r="K966" s="1"/>
      <c r="L966" s="1"/>
      <c r="M966" s="1"/>
      <c r="N966" s="1"/>
      <c r="O966" s="1"/>
      <c r="W966" s="2" t="str">
        <f aca="false">IF(AND(C966=Agent!$A$1,D966=Agent!$D$1),ROW(),"")</f>
        <v/>
      </c>
      <c r="X966" s="2" t="str">
        <f aca="false">IF(C966=Agent!$A$1,ROW(),"")</f>
        <v/>
      </c>
      <c r="Z966" s="8" t="str">
        <f aca="true">IF(AND(INDIRECT("F2!I"&amp;MATCH(Sites!$J$1,F2!H$1:H$15,0),1)=E966,Sites!$J$2=A966),ROW(),"")</f>
        <v/>
      </c>
    </row>
    <row r="967" customFormat="false" ht="13.8" hidden="false" customHeight="false" outlineLevel="0" collapsed="false">
      <c r="A967" s="7" t="n">
        <v>43831</v>
      </c>
      <c r="B967" s="2" t="s">
        <v>2535</v>
      </c>
      <c r="C967" s="2" t="s">
        <v>2536</v>
      </c>
      <c r="D967" s="2" t="s">
        <v>2537</v>
      </c>
      <c r="E967" s="2" t="s">
        <v>2227</v>
      </c>
      <c r="F967" s="2" t="n">
        <v>10000</v>
      </c>
      <c r="G967" s="2" t="n">
        <v>0</v>
      </c>
      <c r="H967" s="2" t="n">
        <v>0</v>
      </c>
      <c r="J967" s="1"/>
      <c r="K967" s="1"/>
      <c r="L967" s="1"/>
      <c r="M967" s="1"/>
      <c r="N967" s="1"/>
      <c r="O967" s="1"/>
      <c r="W967" s="2" t="str">
        <f aca="false">IF(AND(C967=Agent!$A$1,D967=Agent!$D$1),ROW(),"")</f>
        <v/>
      </c>
      <c r="X967" s="2" t="str">
        <f aca="false">IF(C967=Agent!$A$1,ROW(),"")</f>
        <v/>
      </c>
      <c r="Z967" s="8" t="str">
        <f aca="true">IF(AND(INDIRECT("F2!I"&amp;MATCH(Sites!$J$1,F2!H$1:H$15,0),1)=E967,Sites!$J$2=A967),ROW(),"")</f>
        <v/>
      </c>
    </row>
    <row r="968" customFormat="false" ht="13.8" hidden="false" customHeight="false" outlineLevel="0" collapsed="false">
      <c r="A968" s="7" t="n">
        <v>43831</v>
      </c>
      <c r="B968" s="2" t="s">
        <v>2538</v>
      </c>
      <c r="C968" s="2" t="s">
        <v>2539</v>
      </c>
      <c r="D968" s="2" t="s">
        <v>2540</v>
      </c>
      <c r="E968" s="2" t="s">
        <v>2227</v>
      </c>
      <c r="F968" s="2" t="n">
        <v>7000</v>
      </c>
      <c r="G968" s="2" t="n">
        <v>5150</v>
      </c>
      <c r="H968" s="2" t="n">
        <v>0</v>
      </c>
      <c r="J968" s="1"/>
      <c r="K968" s="1"/>
      <c r="L968" s="1"/>
      <c r="M968" s="1"/>
      <c r="N968" s="1"/>
      <c r="O968" s="1"/>
      <c r="W968" s="2" t="str">
        <f aca="false">IF(AND(C968=Agent!$A$1,D968=Agent!$D$1),ROW(),"")</f>
        <v/>
      </c>
      <c r="X968" s="2" t="str">
        <f aca="false">IF(C968=Agent!$A$1,ROW(),"")</f>
        <v/>
      </c>
      <c r="Z968" s="8" t="str">
        <f aca="true">IF(AND(INDIRECT("F2!I"&amp;MATCH(Sites!$J$1,F2!H$1:H$15,0),1)=E968,Sites!$J$2=A968),ROW(),"")</f>
        <v/>
      </c>
    </row>
    <row r="969" customFormat="false" ht="13.8" hidden="false" customHeight="false" outlineLevel="0" collapsed="false">
      <c r="A969" s="7" t="n">
        <v>43831</v>
      </c>
      <c r="B969" s="2" t="s">
        <v>2541</v>
      </c>
      <c r="C969" s="2" t="s">
        <v>2542</v>
      </c>
      <c r="D969" s="2" t="s">
        <v>986</v>
      </c>
      <c r="E969" s="2" t="s">
        <v>2227</v>
      </c>
      <c r="F969" s="2" t="n">
        <v>5000</v>
      </c>
      <c r="G969" s="2" t="n">
        <v>5150</v>
      </c>
      <c r="H969" s="2" t="n">
        <v>0</v>
      </c>
      <c r="J969" s="1"/>
      <c r="K969" s="1"/>
      <c r="L969" s="1"/>
      <c r="M969" s="1"/>
      <c r="N969" s="1"/>
      <c r="O969" s="1"/>
      <c r="W969" s="2" t="str">
        <f aca="false">IF(AND(C969=Agent!$A$1,D969=Agent!$D$1),ROW(),"")</f>
        <v/>
      </c>
      <c r="X969" s="2" t="str">
        <f aca="false">IF(C969=Agent!$A$1,ROW(),"")</f>
        <v/>
      </c>
      <c r="Z969" s="8" t="str">
        <f aca="true">IF(AND(INDIRECT("F2!I"&amp;MATCH(Sites!$J$1,F2!H$1:H$15,0),1)=E969,Sites!$J$2=A969),ROW(),"")</f>
        <v/>
      </c>
    </row>
    <row r="970" customFormat="false" ht="13.8" hidden="false" customHeight="false" outlineLevel="0" collapsed="false">
      <c r="A970" s="7" t="n">
        <v>43831</v>
      </c>
      <c r="B970" s="2" t="s">
        <v>2543</v>
      </c>
      <c r="C970" s="2" t="s">
        <v>2544</v>
      </c>
      <c r="D970" s="2" t="s">
        <v>2545</v>
      </c>
      <c r="E970" s="2" t="s">
        <v>2227</v>
      </c>
      <c r="F970" s="2" t="n">
        <v>5000</v>
      </c>
      <c r="G970" s="2" t="n">
        <v>0</v>
      </c>
      <c r="H970" s="2" t="n">
        <v>0</v>
      </c>
      <c r="J970" s="1"/>
      <c r="K970" s="1"/>
      <c r="L970" s="1"/>
      <c r="M970" s="1"/>
      <c r="N970" s="1"/>
      <c r="O970" s="1"/>
      <c r="W970" s="2" t="str">
        <f aca="false">IF(AND(C970=Agent!$A$1,D970=Agent!$D$1),ROW(),"")</f>
        <v/>
      </c>
      <c r="X970" s="2" t="str">
        <f aca="false">IF(C970=Agent!$A$1,ROW(),"")</f>
        <v/>
      </c>
      <c r="Z970" s="8" t="str">
        <f aca="true">IF(AND(INDIRECT("F2!I"&amp;MATCH(Sites!$J$1,F2!H$1:H$15,0),1)=E970,Sites!$J$2=A970),ROW(),"")</f>
        <v/>
      </c>
    </row>
    <row r="971" customFormat="false" ht="13.8" hidden="false" customHeight="false" outlineLevel="0" collapsed="false">
      <c r="A971" s="7" t="n">
        <v>43831</v>
      </c>
      <c r="B971" s="2" t="s">
        <v>2546</v>
      </c>
      <c r="C971" s="2" t="s">
        <v>2547</v>
      </c>
      <c r="D971" s="2" t="s">
        <v>2548</v>
      </c>
      <c r="E971" s="2" t="s">
        <v>2227</v>
      </c>
      <c r="F971" s="2" t="n">
        <v>10000</v>
      </c>
      <c r="G971" s="2" t="n">
        <v>8750</v>
      </c>
      <c r="H971" s="2" t="n">
        <v>0</v>
      </c>
      <c r="J971" s="1"/>
      <c r="K971" s="1"/>
      <c r="L971" s="1"/>
      <c r="M971" s="1"/>
      <c r="N971" s="1"/>
      <c r="O971" s="1"/>
      <c r="W971" s="2" t="str">
        <f aca="false">IF(AND(C971=Agent!$A$1,D971=Agent!$D$1),ROW(),"")</f>
        <v/>
      </c>
      <c r="X971" s="2" t="str">
        <f aca="false">IF(C971=Agent!$A$1,ROW(),"")</f>
        <v/>
      </c>
      <c r="Z971" s="8" t="str">
        <f aca="true">IF(AND(INDIRECT("F2!I"&amp;MATCH(Sites!$J$1,F2!H$1:H$15,0),1)=E971,Sites!$J$2=A971),ROW(),"")</f>
        <v/>
      </c>
    </row>
    <row r="972" customFormat="false" ht="13.8" hidden="false" customHeight="false" outlineLevel="0" collapsed="false">
      <c r="A972" s="7" t="n">
        <v>43831</v>
      </c>
      <c r="B972" s="2" t="s">
        <v>2549</v>
      </c>
      <c r="C972" s="2" t="s">
        <v>2550</v>
      </c>
      <c r="D972" s="2" t="s">
        <v>2551</v>
      </c>
      <c r="E972" s="2" t="s">
        <v>2227</v>
      </c>
      <c r="F972" s="2" t="n">
        <v>10000</v>
      </c>
      <c r="G972" s="2" t="n">
        <v>10500</v>
      </c>
      <c r="H972" s="2" t="n">
        <v>0</v>
      </c>
      <c r="J972" s="1"/>
      <c r="K972" s="1"/>
      <c r="L972" s="1"/>
      <c r="M972" s="1"/>
      <c r="N972" s="1"/>
      <c r="O972" s="1"/>
      <c r="W972" s="2" t="str">
        <f aca="false">IF(AND(C972=Agent!$A$1,D972=Agent!$D$1),ROW(),"")</f>
        <v/>
      </c>
      <c r="X972" s="2" t="str">
        <f aca="false">IF(C972=Agent!$A$1,ROW(),"")</f>
        <v/>
      </c>
      <c r="Z972" s="8" t="str">
        <f aca="true">IF(AND(INDIRECT("F2!I"&amp;MATCH(Sites!$J$1,F2!H$1:H$15,0),1)=E972,Sites!$J$2=A972),ROW(),"")</f>
        <v/>
      </c>
    </row>
    <row r="973" customFormat="false" ht="13.8" hidden="false" customHeight="false" outlineLevel="0" collapsed="false">
      <c r="A973" s="7" t="n">
        <v>43831</v>
      </c>
      <c r="B973" s="2" t="s">
        <v>2552</v>
      </c>
      <c r="C973" s="2" t="s">
        <v>2553</v>
      </c>
      <c r="D973" s="2" t="s">
        <v>2554</v>
      </c>
      <c r="E973" s="2" t="s">
        <v>2227</v>
      </c>
      <c r="F973" s="2" t="n">
        <v>5000</v>
      </c>
      <c r="G973" s="2" t="n">
        <v>10172</v>
      </c>
      <c r="H973" s="2" t="n">
        <v>0</v>
      </c>
      <c r="J973" s="1"/>
      <c r="K973" s="1"/>
      <c r="L973" s="1"/>
      <c r="M973" s="1"/>
      <c r="N973" s="1"/>
      <c r="O973" s="1"/>
      <c r="W973" s="2" t="str">
        <f aca="false">IF(AND(C973=Agent!$A$1,D973=Agent!$D$1),ROW(),"")</f>
        <v/>
      </c>
      <c r="X973" s="2" t="str">
        <f aca="false">IF(C973=Agent!$A$1,ROW(),"")</f>
        <v/>
      </c>
      <c r="Z973" s="8" t="str">
        <f aca="true">IF(AND(INDIRECT("F2!I"&amp;MATCH(Sites!$J$1,F2!H$1:H$15,0),1)=E973,Sites!$J$2=A973),ROW(),"")</f>
        <v/>
      </c>
    </row>
    <row r="974" customFormat="false" ht="13.8" hidden="false" customHeight="false" outlineLevel="0" collapsed="false">
      <c r="A974" s="7" t="n">
        <v>43831</v>
      </c>
      <c r="B974" s="2" t="s">
        <v>2555</v>
      </c>
      <c r="C974" s="2" t="s">
        <v>2556</v>
      </c>
      <c r="D974" s="2" t="s">
        <v>2557</v>
      </c>
      <c r="E974" s="2" t="s">
        <v>2227</v>
      </c>
      <c r="F974" s="2" t="n">
        <v>7000</v>
      </c>
      <c r="G974" s="2" t="n">
        <v>0</v>
      </c>
      <c r="H974" s="2" t="n">
        <v>0</v>
      </c>
      <c r="J974" s="1"/>
      <c r="K974" s="1"/>
      <c r="L974" s="1"/>
      <c r="M974" s="1"/>
      <c r="N974" s="1"/>
      <c r="O974" s="1"/>
      <c r="W974" s="2" t="str">
        <f aca="false">IF(AND(C974=Agent!$A$1,D974=Agent!$D$1),ROW(),"")</f>
        <v/>
      </c>
      <c r="X974" s="2" t="str">
        <f aca="false">IF(C974=Agent!$A$1,ROW(),"")</f>
        <v/>
      </c>
      <c r="Z974" s="8" t="str">
        <f aca="true">IF(AND(INDIRECT("F2!I"&amp;MATCH(Sites!$J$1,F2!H$1:H$15,0),1)=E974,Sites!$J$2=A974),ROW(),"")</f>
        <v/>
      </c>
    </row>
    <row r="975" customFormat="false" ht="13.8" hidden="false" customHeight="false" outlineLevel="0" collapsed="false">
      <c r="A975" s="7" t="n">
        <v>43831</v>
      </c>
      <c r="B975" s="2" t="s">
        <v>2558</v>
      </c>
      <c r="C975" s="2" t="s">
        <v>2559</v>
      </c>
      <c r="D975" s="2" t="s">
        <v>2560</v>
      </c>
      <c r="E975" s="2" t="s">
        <v>2227</v>
      </c>
      <c r="F975" s="2" t="n">
        <v>0</v>
      </c>
      <c r="G975" s="2" t="n">
        <v>10500</v>
      </c>
      <c r="H975" s="2" t="n">
        <v>0</v>
      </c>
      <c r="J975" s="1"/>
      <c r="K975" s="1"/>
      <c r="L975" s="1"/>
      <c r="M975" s="1"/>
      <c r="N975" s="1"/>
      <c r="O975" s="1"/>
      <c r="W975" s="2" t="str">
        <f aca="false">IF(AND(C975=Agent!$A$1,D975=Agent!$D$1),ROW(),"")</f>
        <v/>
      </c>
      <c r="X975" s="2" t="str">
        <f aca="false">IF(C975=Agent!$A$1,ROW(),"")</f>
        <v/>
      </c>
      <c r="Z975" s="8" t="str">
        <f aca="true">IF(AND(INDIRECT("F2!I"&amp;MATCH(Sites!$J$1,F2!H$1:H$15,0),1)=E975,Sites!$J$2=A975),ROW(),"")</f>
        <v/>
      </c>
    </row>
    <row r="976" customFormat="false" ht="13.8" hidden="false" customHeight="false" outlineLevel="0" collapsed="false">
      <c r="A976" s="7" t="n">
        <v>43831</v>
      </c>
      <c r="B976" s="2" t="s">
        <v>2561</v>
      </c>
      <c r="C976" s="2" t="s">
        <v>2562</v>
      </c>
      <c r="D976" s="2" t="s">
        <v>2563</v>
      </c>
      <c r="E976" s="2" t="s">
        <v>2227</v>
      </c>
      <c r="F976" s="2" t="n">
        <v>5000</v>
      </c>
      <c r="G976" s="2" t="n">
        <v>0</v>
      </c>
      <c r="H976" s="2" t="n">
        <v>0</v>
      </c>
      <c r="J976" s="1"/>
      <c r="K976" s="1"/>
      <c r="L976" s="1"/>
      <c r="M976" s="1"/>
      <c r="N976" s="1"/>
      <c r="O976" s="1"/>
      <c r="W976" s="2" t="str">
        <f aca="false">IF(AND(C976=Agent!$A$1,D976=Agent!$D$1),ROW(),"")</f>
        <v/>
      </c>
      <c r="X976" s="2" t="str">
        <f aca="false">IF(C976=Agent!$A$1,ROW(),"")</f>
        <v/>
      </c>
      <c r="Z976" s="8" t="str">
        <f aca="true">IF(AND(INDIRECT("F2!I"&amp;MATCH(Sites!$J$1,F2!H$1:H$15,0),1)=E976,Sites!$J$2=A976),ROW(),"")</f>
        <v/>
      </c>
    </row>
    <row r="977" customFormat="false" ht="13.8" hidden="false" customHeight="false" outlineLevel="0" collapsed="false">
      <c r="A977" s="7" t="n">
        <v>43831</v>
      </c>
      <c r="B977" s="2" t="s">
        <v>2564</v>
      </c>
      <c r="C977" s="2" t="s">
        <v>1033</v>
      </c>
      <c r="D977" s="2" t="s">
        <v>2565</v>
      </c>
      <c r="E977" s="2" t="s">
        <v>2227</v>
      </c>
      <c r="F977" s="2" t="n">
        <v>20000</v>
      </c>
      <c r="G977" s="2" t="n">
        <v>19688</v>
      </c>
      <c r="H977" s="2" t="n">
        <v>0</v>
      </c>
      <c r="J977" s="1"/>
      <c r="K977" s="1"/>
      <c r="L977" s="1"/>
      <c r="M977" s="1"/>
      <c r="N977" s="1"/>
      <c r="O977" s="1"/>
      <c r="W977" s="2" t="str">
        <f aca="false">IF(AND(C977=Agent!$A$1,D977=Agent!$D$1),ROW(),"")</f>
        <v/>
      </c>
      <c r="X977" s="2" t="str">
        <f aca="false">IF(C977=Agent!$A$1,ROW(),"")</f>
        <v/>
      </c>
      <c r="Z977" s="8" t="str">
        <f aca="true">IF(AND(INDIRECT("F2!I"&amp;MATCH(Sites!$J$1,F2!H$1:H$15,0),1)=E977,Sites!$J$2=A977),ROW(),"")</f>
        <v/>
      </c>
    </row>
    <row r="978" customFormat="false" ht="13.8" hidden="false" customHeight="false" outlineLevel="0" collapsed="false">
      <c r="A978" s="7" t="n">
        <v>43831</v>
      </c>
      <c r="B978" s="2" t="s">
        <v>2566</v>
      </c>
      <c r="C978" s="2" t="s">
        <v>2567</v>
      </c>
      <c r="D978" s="2" t="s">
        <v>1808</v>
      </c>
      <c r="E978" s="2" t="s">
        <v>2227</v>
      </c>
      <c r="F978" s="2" t="n">
        <v>10000</v>
      </c>
      <c r="G978" s="2" t="n">
        <v>15000</v>
      </c>
      <c r="H978" s="2" t="n">
        <v>0</v>
      </c>
      <c r="J978" s="1"/>
      <c r="K978" s="1"/>
      <c r="L978" s="1"/>
      <c r="M978" s="1"/>
      <c r="N978" s="1"/>
      <c r="O978" s="1"/>
      <c r="W978" s="2" t="str">
        <f aca="false">IF(AND(C978=Agent!$A$1,D978=Agent!$D$1),ROW(),"")</f>
        <v/>
      </c>
      <c r="X978" s="2" t="str">
        <f aca="false">IF(C978=Agent!$A$1,ROW(),"")</f>
        <v/>
      </c>
      <c r="Z978" s="8" t="str">
        <f aca="true">IF(AND(INDIRECT("F2!I"&amp;MATCH(Sites!$J$1,F2!H$1:H$15,0),1)=E978,Sites!$J$2=A978),ROW(),"")</f>
        <v/>
      </c>
    </row>
    <row r="979" customFormat="false" ht="13.8" hidden="false" customHeight="false" outlineLevel="0" collapsed="false">
      <c r="A979" s="7" t="n">
        <v>43831</v>
      </c>
      <c r="B979" s="2" t="s">
        <v>2568</v>
      </c>
      <c r="C979" s="2" t="s">
        <v>2569</v>
      </c>
      <c r="D979" s="2" t="s">
        <v>2065</v>
      </c>
      <c r="E979" s="2" t="s">
        <v>2227</v>
      </c>
      <c r="F979" s="2" t="n">
        <v>10000</v>
      </c>
      <c r="G979" s="2" t="n">
        <v>11667</v>
      </c>
      <c r="H979" s="2" t="n">
        <v>0</v>
      </c>
      <c r="J979" s="1"/>
      <c r="K979" s="1"/>
      <c r="L979" s="1"/>
      <c r="M979" s="1"/>
      <c r="N979" s="1"/>
      <c r="O979" s="1"/>
      <c r="W979" s="2" t="str">
        <f aca="false">IF(AND(C979=Agent!$A$1,D979=Agent!$D$1),ROW(),"")</f>
        <v/>
      </c>
      <c r="X979" s="2" t="str">
        <f aca="false">IF(C979=Agent!$A$1,ROW(),"")</f>
        <v/>
      </c>
      <c r="Z979" s="8" t="str">
        <f aca="true">IF(AND(INDIRECT("F2!I"&amp;MATCH(Sites!$J$1,F2!H$1:H$15,0),1)=E979,Sites!$J$2=A979),ROW(),"")</f>
        <v/>
      </c>
    </row>
    <row r="980" customFormat="false" ht="13.8" hidden="false" customHeight="false" outlineLevel="0" collapsed="false">
      <c r="A980" s="7" t="n">
        <v>43831</v>
      </c>
      <c r="B980" s="2" t="s">
        <v>2570</v>
      </c>
      <c r="C980" s="2" t="s">
        <v>2571</v>
      </c>
      <c r="D980" s="2" t="s">
        <v>2572</v>
      </c>
      <c r="E980" s="2" t="s">
        <v>2227</v>
      </c>
      <c r="F980" s="2" t="n">
        <v>5000</v>
      </c>
      <c r="G980" s="2" t="n">
        <v>0</v>
      </c>
      <c r="H980" s="2" t="n">
        <v>0</v>
      </c>
      <c r="J980" s="1"/>
      <c r="K980" s="1"/>
      <c r="L980" s="1"/>
      <c r="M980" s="1"/>
      <c r="N980" s="1"/>
      <c r="O980" s="1"/>
      <c r="W980" s="2" t="str">
        <f aca="false">IF(AND(C980=Agent!$A$1,D980=Agent!$D$1),ROW(),"")</f>
        <v/>
      </c>
      <c r="X980" s="2" t="str">
        <f aca="false">IF(C980=Agent!$A$1,ROW(),"")</f>
        <v/>
      </c>
      <c r="Z980" s="8" t="str">
        <f aca="true">IF(AND(INDIRECT("F2!I"&amp;MATCH(Sites!$J$1,F2!H$1:H$15,0),1)=E980,Sites!$J$2=A980),ROW(),"")</f>
        <v/>
      </c>
    </row>
    <row r="981" customFormat="false" ht="13.8" hidden="false" customHeight="false" outlineLevel="0" collapsed="false">
      <c r="A981" s="7" t="n">
        <v>43831</v>
      </c>
      <c r="B981" s="2" t="s">
        <v>2573</v>
      </c>
      <c r="C981" s="2" t="s">
        <v>2574</v>
      </c>
      <c r="D981" s="2" t="s">
        <v>2575</v>
      </c>
      <c r="E981" s="2" t="s">
        <v>2227</v>
      </c>
      <c r="F981" s="2" t="n">
        <v>15000</v>
      </c>
      <c r="G981" s="2" t="n">
        <v>0</v>
      </c>
      <c r="H981" s="2" t="n">
        <v>0</v>
      </c>
      <c r="J981" s="1"/>
      <c r="K981" s="1"/>
      <c r="L981" s="1"/>
      <c r="M981" s="1"/>
      <c r="N981" s="1"/>
      <c r="O981" s="1"/>
      <c r="W981" s="2" t="str">
        <f aca="false">IF(AND(C981=Agent!$A$1,D981=Agent!$D$1),ROW(),"")</f>
        <v/>
      </c>
      <c r="X981" s="2" t="str">
        <f aca="false">IF(C981=Agent!$A$1,ROW(),"")</f>
        <v/>
      </c>
      <c r="Z981" s="8" t="str">
        <f aca="true">IF(AND(INDIRECT("F2!I"&amp;MATCH(Sites!$J$1,F2!H$1:H$15,0),1)=E981,Sites!$J$2=A981),ROW(),"")</f>
        <v/>
      </c>
    </row>
    <row r="982" customFormat="false" ht="13.8" hidden="false" customHeight="false" outlineLevel="0" collapsed="false">
      <c r="A982" s="7" t="n">
        <v>43831</v>
      </c>
      <c r="B982" s="2" t="s">
        <v>2576</v>
      </c>
      <c r="C982" s="2" t="s">
        <v>2577</v>
      </c>
      <c r="D982" s="2" t="s">
        <v>2578</v>
      </c>
      <c r="E982" s="2" t="s">
        <v>2227</v>
      </c>
      <c r="F982" s="2" t="n">
        <v>5000</v>
      </c>
      <c r="G982" s="2" t="n">
        <v>8750</v>
      </c>
      <c r="H982" s="2" t="n">
        <v>0</v>
      </c>
      <c r="J982" s="1"/>
      <c r="K982" s="1"/>
      <c r="L982" s="1"/>
      <c r="M982" s="1"/>
      <c r="N982" s="1"/>
      <c r="O982" s="1"/>
      <c r="W982" s="2" t="str">
        <f aca="false">IF(AND(C982=Agent!$A$1,D982=Agent!$D$1),ROW(),"")</f>
        <v/>
      </c>
      <c r="X982" s="2" t="str">
        <f aca="false">IF(C982=Agent!$A$1,ROW(),"")</f>
        <v/>
      </c>
      <c r="Z982" s="8" t="str">
        <f aca="true">IF(AND(INDIRECT("F2!I"&amp;MATCH(Sites!$J$1,F2!H$1:H$15,0),1)=E982,Sites!$J$2=A982),ROW(),"")</f>
        <v/>
      </c>
    </row>
    <row r="983" customFormat="false" ht="13.8" hidden="false" customHeight="false" outlineLevel="0" collapsed="false">
      <c r="A983" s="7" t="n">
        <v>43831</v>
      </c>
      <c r="B983" s="2" t="s">
        <v>2579</v>
      </c>
      <c r="C983" s="2" t="s">
        <v>2580</v>
      </c>
      <c r="D983" s="2" t="s">
        <v>2581</v>
      </c>
      <c r="E983" s="2" t="s">
        <v>2227</v>
      </c>
      <c r="F983" s="2" t="n">
        <v>15000</v>
      </c>
      <c r="G983" s="2" t="n">
        <v>37916</v>
      </c>
      <c r="H983" s="2" t="n">
        <v>0</v>
      </c>
      <c r="J983" s="1"/>
      <c r="K983" s="1"/>
      <c r="L983" s="1"/>
      <c r="M983" s="1"/>
      <c r="N983" s="1"/>
      <c r="O983" s="1"/>
      <c r="W983" s="2" t="str">
        <f aca="false">IF(AND(C983=Agent!$A$1,D983=Agent!$D$1),ROW(),"")</f>
        <v/>
      </c>
      <c r="X983" s="2" t="str">
        <f aca="false">IF(C983=Agent!$A$1,ROW(),"")</f>
        <v/>
      </c>
      <c r="Z983" s="8" t="str">
        <f aca="true">IF(AND(INDIRECT("F2!I"&amp;MATCH(Sites!$J$1,F2!H$1:H$15,0),1)=E983,Sites!$J$2=A983),ROW(),"")</f>
        <v/>
      </c>
    </row>
    <row r="984" customFormat="false" ht="13.8" hidden="false" customHeight="false" outlineLevel="0" collapsed="false">
      <c r="A984" s="7" t="n">
        <v>43831</v>
      </c>
      <c r="B984" s="2" t="s">
        <v>2582</v>
      </c>
      <c r="C984" s="2" t="s">
        <v>2583</v>
      </c>
      <c r="D984" s="2" t="s">
        <v>101</v>
      </c>
      <c r="E984" s="2" t="s">
        <v>2227</v>
      </c>
      <c r="F984" s="2" t="n">
        <v>15000</v>
      </c>
      <c r="G984" s="2" t="n">
        <v>0</v>
      </c>
      <c r="H984" s="2" t="n">
        <v>0</v>
      </c>
      <c r="J984" s="1"/>
      <c r="K984" s="1"/>
      <c r="L984" s="1"/>
      <c r="M984" s="1"/>
      <c r="N984" s="1"/>
      <c r="O984" s="1"/>
      <c r="W984" s="2" t="str">
        <f aca="false">IF(AND(C984=Agent!$A$1,D984=Agent!$D$1),ROW(),"")</f>
        <v/>
      </c>
      <c r="X984" s="2" t="str">
        <f aca="false">IF(C984=Agent!$A$1,ROW(),"")</f>
        <v/>
      </c>
      <c r="Z984" s="8" t="str">
        <f aca="true">IF(AND(INDIRECT("F2!I"&amp;MATCH(Sites!$J$1,F2!H$1:H$15,0),1)=E984,Sites!$J$2=A984),ROW(),"")</f>
        <v/>
      </c>
    </row>
    <row r="985" customFormat="false" ht="13.8" hidden="false" customHeight="false" outlineLevel="0" collapsed="false">
      <c r="A985" s="7" t="n">
        <v>43831</v>
      </c>
      <c r="B985" s="2" t="s">
        <v>2584</v>
      </c>
      <c r="C985" s="2" t="s">
        <v>2585</v>
      </c>
      <c r="D985" s="2" t="s">
        <v>336</v>
      </c>
      <c r="E985" s="2" t="s">
        <v>2227</v>
      </c>
      <c r="F985" s="2" t="n">
        <v>10000</v>
      </c>
      <c r="G985" s="2" t="n">
        <v>21000</v>
      </c>
      <c r="H985" s="2" t="n">
        <v>0</v>
      </c>
      <c r="J985" s="1"/>
      <c r="K985" s="1"/>
      <c r="L985" s="1"/>
      <c r="M985" s="1"/>
      <c r="N985" s="1"/>
      <c r="O985" s="1"/>
      <c r="W985" s="2" t="str">
        <f aca="false">IF(AND(C985=Agent!$A$1,D985=Agent!$D$1),ROW(),"")</f>
        <v/>
      </c>
      <c r="X985" s="2" t="str">
        <f aca="false">IF(C985=Agent!$A$1,ROW(),"")</f>
        <v/>
      </c>
      <c r="Z985" s="8" t="str">
        <f aca="true">IF(AND(INDIRECT("F2!I"&amp;MATCH(Sites!$J$1,F2!H$1:H$15,0),1)=E985,Sites!$J$2=A985),ROW(),"")</f>
        <v/>
      </c>
    </row>
    <row r="986" customFormat="false" ht="13.8" hidden="false" customHeight="false" outlineLevel="0" collapsed="false">
      <c r="A986" s="7" t="n">
        <v>43831</v>
      </c>
      <c r="B986" s="2" t="s">
        <v>2586</v>
      </c>
      <c r="C986" s="2" t="s">
        <v>2587</v>
      </c>
      <c r="D986" s="2" t="s">
        <v>2588</v>
      </c>
      <c r="E986" s="2" t="s">
        <v>2227</v>
      </c>
      <c r="F986" s="2" t="n">
        <v>10000</v>
      </c>
      <c r="G986" s="2" t="n">
        <v>0</v>
      </c>
      <c r="H986" s="2" t="n">
        <v>0</v>
      </c>
      <c r="J986" s="1"/>
      <c r="K986" s="1"/>
      <c r="L986" s="1"/>
      <c r="M986" s="1"/>
      <c r="N986" s="1"/>
      <c r="O986" s="1"/>
      <c r="W986" s="2" t="str">
        <f aca="false">IF(AND(C986=Agent!$A$1,D986=Agent!$D$1),ROW(),"")</f>
        <v/>
      </c>
      <c r="X986" s="2" t="str">
        <f aca="false">IF(C986=Agent!$A$1,ROW(),"")</f>
        <v/>
      </c>
      <c r="Z986" s="8" t="str">
        <f aca="true">IF(AND(INDIRECT("F2!I"&amp;MATCH(Sites!$J$1,F2!H$1:H$15,0),1)=E986,Sites!$J$2=A986),ROW(),"")</f>
        <v/>
      </c>
    </row>
    <row r="987" customFormat="false" ht="13.8" hidden="false" customHeight="false" outlineLevel="0" collapsed="false">
      <c r="A987" s="7" t="n">
        <v>43831</v>
      </c>
      <c r="B987" s="2" t="s">
        <v>2589</v>
      </c>
      <c r="C987" s="2" t="s">
        <v>2590</v>
      </c>
      <c r="D987" s="2" t="s">
        <v>402</v>
      </c>
      <c r="E987" s="2" t="s">
        <v>2227</v>
      </c>
      <c r="F987" s="2" t="n">
        <v>10000</v>
      </c>
      <c r="G987" s="2" t="n">
        <v>13063</v>
      </c>
      <c r="H987" s="2" t="n">
        <v>0</v>
      </c>
      <c r="J987" s="1"/>
      <c r="K987" s="1"/>
      <c r="L987" s="1"/>
      <c r="M987" s="1"/>
      <c r="N987" s="1"/>
      <c r="O987" s="1"/>
      <c r="W987" s="2" t="str">
        <f aca="false">IF(AND(C987=Agent!$A$1,D987=Agent!$D$1),ROW(),"")</f>
        <v/>
      </c>
      <c r="X987" s="2" t="str">
        <f aca="false">IF(C987=Agent!$A$1,ROW(),"")</f>
        <v/>
      </c>
      <c r="Z987" s="8" t="str">
        <f aca="true">IF(AND(INDIRECT("F2!I"&amp;MATCH(Sites!$J$1,F2!H$1:H$15,0),1)=E987,Sites!$J$2=A987),ROW(),"")</f>
        <v/>
      </c>
    </row>
    <row r="988" customFormat="false" ht="13.8" hidden="false" customHeight="false" outlineLevel="0" collapsed="false">
      <c r="A988" s="7" t="n">
        <v>43831</v>
      </c>
      <c r="B988" s="2" t="s">
        <v>2591</v>
      </c>
      <c r="C988" s="2" t="s">
        <v>2592</v>
      </c>
      <c r="D988" s="2" t="s">
        <v>2593</v>
      </c>
      <c r="E988" s="2" t="s">
        <v>2227</v>
      </c>
      <c r="F988" s="2" t="n">
        <v>5000</v>
      </c>
      <c r="G988" s="2" t="n">
        <v>7875</v>
      </c>
      <c r="H988" s="2" t="n">
        <v>0</v>
      </c>
      <c r="J988" s="1"/>
      <c r="K988" s="1"/>
      <c r="L988" s="1"/>
      <c r="M988" s="1"/>
      <c r="N988" s="1"/>
      <c r="O988" s="1"/>
      <c r="W988" s="2" t="str">
        <f aca="false">IF(AND(C988=Agent!$A$1,D988=Agent!$D$1),ROW(),"")</f>
        <v/>
      </c>
      <c r="X988" s="2" t="str">
        <f aca="false">IF(C988=Agent!$A$1,ROW(),"")</f>
        <v/>
      </c>
      <c r="Z988" s="8" t="str">
        <f aca="true">IF(AND(INDIRECT("F2!I"&amp;MATCH(Sites!$J$1,F2!H$1:H$15,0),1)=E988,Sites!$J$2=A988),ROW(),"")</f>
        <v/>
      </c>
    </row>
    <row r="989" customFormat="false" ht="13.8" hidden="false" customHeight="false" outlineLevel="0" collapsed="false">
      <c r="A989" s="7" t="n">
        <v>43831</v>
      </c>
      <c r="B989" s="2" t="s">
        <v>2594</v>
      </c>
      <c r="C989" s="2" t="s">
        <v>2595</v>
      </c>
      <c r="D989" s="2" t="s">
        <v>21</v>
      </c>
      <c r="E989" s="2" t="s">
        <v>2227</v>
      </c>
      <c r="F989" s="2" t="n">
        <v>10000</v>
      </c>
      <c r="G989" s="2" t="n">
        <v>0</v>
      </c>
      <c r="H989" s="2" t="n">
        <v>0</v>
      </c>
      <c r="J989" s="1"/>
      <c r="K989" s="1"/>
      <c r="L989" s="1"/>
      <c r="M989" s="1"/>
      <c r="N989" s="1"/>
      <c r="O989" s="1"/>
      <c r="W989" s="2" t="str">
        <f aca="false">IF(AND(C989=Agent!$A$1,D989=Agent!$D$1),ROW(),"")</f>
        <v/>
      </c>
      <c r="X989" s="2" t="str">
        <f aca="false">IF(C989=Agent!$A$1,ROW(),"")</f>
        <v/>
      </c>
      <c r="Z989" s="8" t="str">
        <f aca="true">IF(AND(INDIRECT("F2!I"&amp;MATCH(Sites!$J$1,F2!H$1:H$15,0),1)=E989,Sites!$J$2=A989),ROW(),"")</f>
        <v/>
      </c>
    </row>
    <row r="990" customFormat="false" ht="13.8" hidden="false" customHeight="false" outlineLevel="0" collapsed="false">
      <c r="A990" s="7" t="n">
        <v>43831</v>
      </c>
      <c r="B990" s="2" t="s">
        <v>2596</v>
      </c>
      <c r="C990" s="2" t="s">
        <v>2597</v>
      </c>
      <c r="D990" s="2" t="s">
        <v>2160</v>
      </c>
      <c r="E990" s="2" t="s">
        <v>2227</v>
      </c>
      <c r="F990" s="2" t="n">
        <v>20000</v>
      </c>
      <c r="G990" s="2" t="n">
        <v>27778</v>
      </c>
      <c r="H990" s="2" t="n">
        <v>0</v>
      </c>
      <c r="J990" s="1"/>
      <c r="K990" s="1"/>
      <c r="L990" s="1"/>
      <c r="M990" s="1"/>
      <c r="N990" s="1"/>
      <c r="O990" s="1"/>
      <c r="W990" s="2" t="str">
        <f aca="false">IF(AND(C990=Agent!$A$1,D990=Agent!$D$1),ROW(),"")</f>
        <v/>
      </c>
      <c r="X990" s="2" t="str">
        <f aca="false">IF(C990=Agent!$A$1,ROW(),"")</f>
        <v/>
      </c>
      <c r="Z990" s="8" t="str">
        <f aca="true">IF(AND(INDIRECT("F2!I"&amp;MATCH(Sites!$J$1,F2!H$1:H$15,0),1)=E990,Sites!$J$2=A990),ROW(),"")</f>
        <v/>
      </c>
    </row>
    <row r="991" customFormat="false" ht="13.8" hidden="false" customHeight="false" outlineLevel="0" collapsed="false">
      <c r="A991" s="7" t="n">
        <v>43831</v>
      </c>
      <c r="B991" s="2" t="s">
        <v>2598</v>
      </c>
      <c r="C991" s="2" t="s">
        <v>2599</v>
      </c>
      <c r="D991" s="2" t="s">
        <v>2600</v>
      </c>
      <c r="E991" s="2" t="s">
        <v>2227</v>
      </c>
      <c r="F991" s="2" t="n">
        <v>10000</v>
      </c>
      <c r="G991" s="2" t="n">
        <v>10500</v>
      </c>
      <c r="H991" s="2" t="n">
        <v>0</v>
      </c>
      <c r="J991" s="1"/>
      <c r="K991" s="1"/>
      <c r="L991" s="1"/>
      <c r="M991" s="1"/>
      <c r="N991" s="1"/>
      <c r="O991" s="1"/>
      <c r="W991" s="2" t="str">
        <f aca="false">IF(AND(C991=Agent!$A$1,D991=Agent!$D$1),ROW(),"")</f>
        <v/>
      </c>
      <c r="X991" s="2" t="str">
        <f aca="false">IF(C991=Agent!$A$1,ROW(),"")</f>
        <v/>
      </c>
      <c r="Z991" s="8" t="str">
        <f aca="true">IF(AND(INDIRECT("F2!I"&amp;MATCH(Sites!$J$1,F2!H$1:H$15,0),1)=E991,Sites!$J$2=A991),ROW(),"")</f>
        <v/>
      </c>
    </row>
    <row r="992" customFormat="false" ht="13.8" hidden="false" customHeight="false" outlineLevel="0" collapsed="false">
      <c r="A992" s="7" t="n">
        <v>43831</v>
      </c>
      <c r="B992" s="2" t="s">
        <v>2601</v>
      </c>
      <c r="C992" s="2" t="s">
        <v>2602</v>
      </c>
      <c r="D992" s="2" t="s">
        <v>107</v>
      </c>
      <c r="E992" s="2" t="s">
        <v>2227</v>
      </c>
      <c r="F992" s="2" t="n">
        <v>10000</v>
      </c>
      <c r="G992" s="2" t="n">
        <v>23625</v>
      </c>
      <c r="H992" s="2" t="n">
        <v>0</v>
      </c>
      <c r="J992" s="1"/>
      <c r="K992" s="1"/>
      <c r="L992" s="1"/>
      <c r="M992" s="1"/>
      <c r="N992" s="1"/>
      <c r="O992" s="1"/>
      <c r="W992" s="2" t="str">
        <f aca="false">IF(AND(C992=Agent!$A$1,D992=Agent!$D$1),ROW(),"")</f>
        <v/>
      </c>
      <c r="X992" s="2" t="str">
        <f aca="false">IF(C992=Agent!$A$1,ROW(),"")</f>
        <v/>
      </c>
      <c r="Z992" s="8" t="str">
        <f aca="true">IF(AND(INDIRECT("F2!I"&amp;MATCH(Sites!$J$1,F2!H$1:H$15,0),1)=E992,Sites!$J$2=A992),ROW(),"")</f>
        <v/>
      </c>
    </row>
    <row r="993" customFormat="false" ht="13.8" hidden="false" customHeight="false" outlineLevel="0" collapsed="false">
      <c r="A993" s="7" t="n">
        <v>43831</v>
      </c>
      <c r="B993" s="2" t="s">
        <v>2603</v>
      </c>
      <c r="C993" s="2" t="s">
        <v>2604</v>
      </c>
      <c r="D993" s="2" t="s">
        <v>2605</v>
      </c>
      <c r="E993" s="2" t="s">
        <v>2227</v>
      </c>
      <c r="F993" s="2" t="n">
        <v>20000</v>
      </c>
      <c r="G993" s="2" t="n">
        <v>37917</v>
      </c>
      <c r="H993" s="2" t="n">
        <v>0</v>
      </c>
      <c r="J993" s="1"/>
      <c r="K993" s="1"/>
      <c r="L993" s="1"/>
      <c r="M993" s="1"/>
      <c r="N993" s="1"/>
      <c r="O993" s="1"/>
      <c r="W993" s="2" t="str">
        <f aca="false">IF(AND(C993=Agent!$A$1,D993=Agent!$D$1),ROW(),"")</f>
        <v/>
      </c>
      <c r="X993" s="2" t="str">
        <f aca="false">IF(C993=Agent!$A$1,ROW(),"")</f>
        <v/>
      </c>
      <c r="Z993" s="8" t="str">
        <f aca="true">IF(AND(INDIRECT("F2!I"&amp;MATCH(Sites!$J$1,F2!H$1:H$15,0),1)=E993,Sites!$J$2=A993),ROW(),"")</f>
        <v/>
      </c>
    </row>
    <row r="994" customFormat="false" ht="13.8" hidden="false" customHeight="false" outlineLevel="0" collapsed="false">
      <c r="A994" s="7" t="n">
        <v>43831</v>
      </c>
      <c r="B994" s="2" t="s">
        <v>2606</v>
      </c>
      <c r="C994" s="2" t="s">
        <v>2607</v>
      </c>
      <c r="D994" s="2" t="s">
        <v>2608</v>
      </c>
      <c r="E994" s="2" t="s">
        <v>2227</v>
      </c>
      <c r="F994" s="2" t="n">
        <v>10000</v>
      </c>
      <c r="G994" s="2" t="n">
        <v>0</v>
      </c>
      <c r="H994" s="2" t="n">
        <v>0</v>
      </c>
      <c r="J994" s="1"/>
      <c r="K994" s="1"/>
      <c r="L994" s="1"/>
      <c r="M994" s="1"/>
      <c r="N994" s="1"/>
      <c r="O994" s="1"/>
      <c r="W994" s="2" t="str">
        <f aca="false">IF(AND(C994=Agent!$A$1,D994=Agent!$D$1),ROW(),"")</f>
        <v/>
      </c>
      <c r="X994" s="2" t="str">
        <f aca="false">IF(C994=Agent!$A$1,ROW(),"")</f>
        <v/>
      </c>
      <c r="Z994" s="8" t="str">
        <f aca="true">IF(AND(INDIRECT("F2!I"&amp;MATCH(Sites!$J$1,F2!H$1:H$15,0),1)=E994,Sites!$J$2=A994),ROW(),"")</f>
        <v/>
      </c>
    </row>
    <row r="995" customFormat="false" ht="13.8" hidden="false" customHeight="false" outlineLevel="0" collapsed="false">
      <c r="A995" s="7" t="n">
        <v>43831</v>
      </c>
      <c r="B995" s="2" t="s">
        <v>2609</v>
      </c>
      <c r="C995" s="2" t="s">
        <v>2610</v>
      </c>
      <c r="D995" s="2" t="s">
        <v>2611</v>
      </c>
      <c r="E995" s="2" t="s">
        <v>2227</v>
      </c>
      <c r="F995" s="2" t="n">
        <v>5000</v>
      </c>
      <c r="G995" s="2" t="n">
        <v>0</v>
      </c>
      <c r="H995" s="2" t="n">
        <v>0</v>
      </c>
      <c r="J995" s="1"/>
      <c r="K995" s="1"/>
      <c r="L995" s="1"/>
      <c r="M995" s="1"/>
      <c r="N995" s="1"/>
      <c r="O995" s="1"/>
      <c r="W995" s="2" t="str">
        <f aca="false">IF(AND(C995=Agent!$A$1,D995=Agent!$D$1),ROW(),"")</f>
        <v/>
      </c>
      <c r="X995" s="2" t="str">
        <f aca="false">IF(C995=Agent!$A$1,ROW(),"")</f>
        <v/>
      </c>
      <c r="Z995" s="8" t="str">
        <f aca="true">IF(AND(INDIRECT("F2!I"&amp;MATCH(Sites!$J$1,F2!H$1:H$15,0),1)=E995,Sites!$J$2=A995),ROW(),"")</f>
        <v/>
      </c>
    </row>
    <row r="996" customFormat="false" ht="13.8" hidden="false" customHeight="false" outlineLevel="0" collapsed="false">
      <c r="A996" s="7" t="n">
        <v>43831</v>
      </c>
      <c r="B996" s="2" t="s">
        <v>2612</v>
      </c>
      <c r="C996" s="2" t="s">
        <v>2613</v>
      </c>
      <c r="D996" s="2" t="s">
        <v>2614</v>
      </c>
      <c r="E996" s="2" t="s">
        <v>2227</v>
      </c>
      <c r="F996" s="2" t="n">
        <v>10000</v>
      </c>
      <c r="G996" s="2" t="n">
        <v>17500</v>
      </c>
      <c r="H996" s="2" t="n">
        <v>0</v>
      </c>
      <c r="J996" s="1"/>
      <c r="K996" s="1"/>
      <c r="L996" s="1"/>
      <c r="M996" s="1"/>
      <c r="N996" s="1"/>
      <c r="O996" s="1"/>
      <c r="W996" s="2" t="str">
        <f aca="false">IF(AND(C996=Agent!$A$1,D996=Agent!$D$1),ROW(),"")</f>
        <v/>
      </c>
      <c r="X996" s="2" t="str">
        <f aca="false">IF(C996=Agent!$A$1,ROW(),"")</f>
        <v/>
      </c>
      <c r="Z996" s="8" t="str">
        <f aca="true">IF(AND(INDIRECT("F2!I"&amp;MATCH(Sites!$J$1,F2!H$1:H$15,0),1)=E996,Sites!$J$2=A996),ROW(),"")</f>
        <v/>
      </c>
    </row>
    <row r="997" customFormat="false" ht="13.8" hidden="false" customHeight="false" outlineLevel="0" collapsed="false">
      <c r="A997" s="7" t="n">
        <v>43831</v>
      </c>
      <c r="B997" s="2" t="s">
        <v>2615</v>
      </c>
      <c r="C997" s="2" t="s">
        <v>2616</v>
      </c>
      <c r="D997" s="2" t="s">
        <v>2617</v>
      </c>
      <c r="E997" s="2" t="s">
        <v>2227</v>
      </c>
      <c r="F997" s="2" t="n">
        <v>10000</v>
      </c>
      <c r="G997" s="2" t="n">
        <v>10938</v>
      </c>
      <c r="H997" s="2" t="n">
        <v>0</v>
      </c>
      <c r="J997" s="1"/>
      <c r="K997" s="1"/>
      <c r="L997" s="1"/>
      <c r="M997" s="1"/>
      <c r="N997" s="1"/>
      <c r="O997" s="1"/>
      <c r="W997" s="2" t="str">
        <f aca="false">IF(AND(C997=Agent!$A$1,D997=Agent!$D$1),ROW(),"")</f>
        <v/>
      </c>
      <c r="X997" s="2" t="str">
        <f aca="false">IF(C997=Agent!$A$1,ROW(),"")</f>
        <v/>
      </c>
      <c r="Z997" s="8" t="str">
        <f aca="true">IF(AND(INDIRECT("F2!I"&amp;MATCH(Sites!$J$1,F2!H$1:H$15,0),1)=E997,Sites!$J$2=A997),ROW(),"")</f>
        <v/>
      </c>
    </row>
    <row r="998" customFormat="false" ht="13.8" hidden="false" customHeight="false" outlineLevel="0" collapsed="false">
      <c r="A998" s="7" t="n">
        <v>43831</v>
      </c>
      <c r="B998" s="2" t="s">
        <v>2618</v>
      </c>
      <c r="C998" s="2" t="s">
        <v>2619</v>
      </c>
      <c r="D998" s="2" t="s">
        <v>2620</v>
      </c>
      <c r="E998" s="2" t="s">
        <v>2227</v>
      </c>
      <c r="F998" s="2" t="n">
        <v>0</v>
      </c>
      <c r="G998" s="2" t="n">
        <v>7875</v>
      </c>
      <c r="H998" s="2" t="n">
        <v>0</v>
      </c>
      <c r="J998" s="1"/>
      <c r="K998" s="1"/>
      <c r="L998" s="1"/>
      <c r="M998" s="1"/>
      <c r="N998" s="1"/>
      <c r="O998" s="1"/>
      <c r="W998" s="2" t="str">
        <f aca="false">IF(AND(C998=Agent!$A$1,D998=Agent!$D$1),ROW(),"")</f>
        <v/>
      </c>
      <c r="X998" s="2" t="str">
        <f aca="false">IF(C998=Agent!$A$1,ROW(),"")</f>
        <v/>
      </c>
      <c r="Z998" s="8" t="str">
        <f aca="true">IF(AND(INDIRECT("F2!I"&amp;MATCH(Sites!$J$1,F2!H$1:H$15,0),1)=E998,Sites!$J$2=A998),ROW(),"")</f>
        <v/>
      </c>
    </row>
    <row r="999" customFormat="false" ht="13.8" hidden="false" customHeight="false" outlineLevel="0" collapsed="false">
      <c r="A999" s="7" t="n">
        <v>43831</v>
      </c>
      <c r="B999" s="2" t="s">
        <v>2621</v>
      </c>
      <c r="C999" s="2" t="s">
        <v>2622</v>
      </c>
      <c r="D999" s="2" t="s">
        <v>2623</v>
      </c>
      <c r="E999" s="2" t="s">
        <v>2227</v>
      </c>
      <c r="F999" s="2" t="n">
        <v>14000</v>
      </c>
      <c r="G999" s="2" t="n">
        <v>0</v>
      </c>
      <c r="H999" s="2" t="n">
        <v>0</v>
      </c>
      <c r="J999" s="1"/>
      <c r="K999" s="1"/>
      <c r="L999" s="1"/>
      <c r="M999" s="1"/>
      <c r="N999" s="1"/>
      <c r="O999" s="1"/>
      <c r="W999" s="2" t="str">
        <f aca="false">IF(AND(C999=Agent!$A$1,D999=Agent!$D$1),ROW(),"")</f>
        <v/>
      </c>
      <c r="X999" s="2" t="str">
        <f aca="false">IF(C999=Agent!$A$1,ROW(),"")</f>
        <v/>
      </c>
      <c r="Z999" s="8" t="str">
        <f aca="true">IF(AND(INDIRECT("F2!I"&amp;MATCH(Sites!$J$1,F2!H$1:H$15,0),1)=E999,Sites!$J$2=A999),ROW(),"")</f>
        <v/>
      </c>
    </row>
    <row r="1000" customFormat="false" ht="13.8" hidden="false" customHeight="false" outlineLevel="0" collapsed="false">
      <c r="A1000" s="7" t="n">
        <v>43831</v>
      </c>
      <c r="B1000" s="2" t="s">
        <v>2624</v>
      </c>
      <c r="C1000" s="2" t="s">
        <v>1782</v>
      </c>
      <c r="D1000" s="2" t="s">
        <v>2625</v>
      </c>
      <c r="E1000" s="2" t="s">
        <v>2227</v>
      </c>
      <c r="F1000" s="2" t="n">
        <v>5000</v>
      </c>
      <c r="G1000" s="2" t="n">
        <v>9000</v>
      </c>
      <c r="H1000" s="2" t="n">
        <v>0</v>
      </c>
      <c r="J1000" s="1"/>
      <c r="K1000" s="1"/>
      <c r="L1000" s="1"/>
      <c r="M1000" s="1"/>
      <c r="N1000" s="1"/>
      <c r="O1000" s="1"/>
      <c r="W1000" s="2" t="str">
        <f aca="false">IF(AND(C1000=Agent!$A$1,D1000=Agent!$D$1),ROW(),"")</f>
        <v/>
      </c>
      <c r="X1000" s="2" t="str">
        <f aca="false">IF(C1000=Agent!$A$1,ROW(),"")</f>
        <v/>
      </c>
      <c r="Z1000" s="8" t="str">
        <f aca="true">IF(AND(INDIRECT("F2!I"&amp;MATCH(Sites!$J$1,F2!H$1:H$15,0),1)=E1000,Sites!$J$2=A1000),ROW(),"")</f>
        <v/>
      </c>
    </row>
    <row r="1001" customFormat="false" ht="13.8" hidden="false" customHeight="false" outlineLevel="0" collapsed="false">
      <c r="A1001" s="7" t="n">
        <v>43831</v>
      </c>
      <c r="B1001" s="2" t="s">
        <v>2626</v>
      </c>
      <c r="C1001" s="2" t="s">
        <v>2627</v>
      </c>
      <c r="D1001" s="2" t="s">
        <v>2628</v>
      </c>
      <c r="E1001" s="2" t="s">
        <v>2227</v>
      </c>
      <c r="F1001" s="2" t="n">
        <v>5000</v>
      </c>
      <c r="G1001" s="2" t="n">
        <v>0</v>
      </c>
      <c r="H1001" s="2" t="n">
        <v>0</v>
      </c>
      <c r="J1001" s="1"/>
      <c r="K1001" s="1"/>
      <c r="L1001" s="1"/>
      <c r="M1001" s="1"/>
      <c r="N1001" s="1"/>
      <c r="O1001" s="1"/>
      <c r="W1001" s="2" t="str">
        <f aca="false">IF(AND(C1001=Agent!$A$1,D1001=Agent!$D$1),ROW(),"")</f>
        <v/>
      </c>
      <c r="X1001" s="2" t="str">
        <f aca="false">IF(C1001=Agent!$A$1,ROW(),"")</f>
        <v/>
      </c>
      <c r="Z1001" s="8" t="str">
        <f aca="true">IF(AND(INDIRECT("F2!I"&amp;MATCH(Sites!$J$1,F2!H$1:H$15,0),1)=E1001,Sites!$J$2=A1001),ROW(),"")</f>
        <v/>
      </c>
    </row>
    <row r="1002" customFormat="false" ht="13.8" hidden="false" customHeight="false" outlineLevel="0" collapsed="false">
      <c r="A1002" s="7" t="n">
        <v>43831</v>
      </c>
      <c r="B1002" s="2" t="s">
        <v>2629</v>
      </c>
      <c r="C1002" s="2" t="s">
        <v>2630</v>
      </c>
      <c r="D1002" s="2" t="s">
        <v>2631</v>
      </c>
      <c r="E1002" s="2" t="s">
        <v>2227</v>
      </c>
      <c r="F1002" s="2" t="n">
        <v>0</v>
      </c>
      <c r="G1002" s="2" t="n">
        <v>2100</v>
      </c>
      <c r="H1002" s="2" t="n">
        <v>0</v>
      </c>
      <c r="J1002" s="1"/>
      <c r="K1002" s="1"/>
      <c r="L1002" s="1"/>
      <c r="M1002" s="1"/>
      <c r="N1002" s="1"/>
      <c r="O1002" s="1"/>
      <c r="W1002" s="2" t="str">
        <f aca="false">IF(AND(C1002=Agent!$A$1,D1002=Agent!$D$1),ROW(),"")</f>
        <v/>
      </c>
      <c r="X1002" s="2" t="str">
        <f aca="false">IF(C1002=Agent!$A$1,ROW(),"")</f>
        <v/>
      </c>
      <c r="Z1002" s="8" t="str">
        <f aca="true">IF(AND(INDIRECT("F2!I"&amp;MATCH(Sites!$J$1,F2!H$1:H$15,0),1)=E1002,Sites!$J$2=A1002),ROW(),"")</f>
        <v/>
      </c>
    </row>
    <row r="1003" customFormat="false" ht="13.8" hidden="false" customHeight="false" outlineLevel="0" collapsed="false">
      <c r="A1003" s="7" t="n">
        <v>43831</v>
      </c>
      <c r="B1003" s="2" t="s">
        <v>2632</v>
      </c>
      <c r="C1003" s="2" t="s">
        <v>2633</v>
      </c>
      <c r="D1003" s="2" t="s">
        <v>2634</v>
      </c>
      <c r="E1003" s="2" t="s">
        <v>2227</v>
      </c>
      <c r="F1003" s="2" t="n">
        <v>0</v>
      </c>
      <c r="G1003" s="2" t="n">
        <v>6563</v>
      </c>
      <c r="H1003" s="2" t="n">
        <v>0</v>
      </c>
      <c r="J1003" s="1"/>
      <c r="K1003" s="1"/>
      <c r="L1003" s="1"/>
      <c r="M1003" s="1"/>
      <c r="N1003" s="1"/>
      <c r="O1003" s="1"/>
      <c r="W1003" s="2" t="str">
        <f aca="false">IF(AND(C1003=Agent!$A$1,D1003=Agent!$D$1),ROW(),"")</f>
        <v/>
      </c>
      <c r="X1003" s="2" t="str">
        <f aca="false">IF(C1003=Agent!$A$1,ROW(),"")</f>
        <v/>
      </c>
      <c r="Z1003" s="8" t="str">
        <f aca="true">IF(AND(INDIRECT("F2!I"&amp;MATCH(Sites!$J$1,F2!H$1:H$15,0),1)=E1003,Sites!$J$2=A1003),ROW(),"")</f>
        <v/>
      </c>
    </row>
    <row r="1004" customFormat="false" ht="13.8" hidden="false" customHeight="false" outlineLevel="0" collapsed="false">
      <c r="A1004" s="7" t="n">
        <v>43831</v>
      </c>
      <c r="B1004" s="2" t="s">
        <v>2635</v>
      </c>
      <c r="C1004" s="2" t="s">
        <v>2636</v>
      </c>
      <c r="D1004" s="2" t="s">
        <v>2637</v>
      </c>
      <c r="E1004" s="2" t="s">
        <v>2227</v>
      </c>
      <c r="F1004" s="2" t="n">
        <v>5000</v>
      </c>
      <c r="G1004" s="2" t="n">
        <v>0</v>
      </c>
      <c r="H1004" s="2" t="n">
        <v>0</v>
      </c>
      <c r="J1004" s="1"/>
      <c r="K1004" s="1"/>
      <c r="L1004" s="1"/>
      <c r="M1004" s="1"/>
      <c r="N1004" s="1"/>
      <c r="O1004" s="1"/>
      <c r="W1004" s="2" t="str">
        <f aca="false">IF(AND(C1004=Agent!$A$1,D1004=Agent!$D$1),ROW(),"")</f>
        <v/>
      </c>
      <c r="X1004" s="2" t="str">
        <f aca="false">IF(C1004=Agent!$A$1,ROW(),"")</f>
        <v/>
      </c>
      <c r="Z1004" s="8" t="str">
        <f aca="true">IF(AND(INDIRECT("F2!I"&amp;MATCH(Sites!$J$1,F2!H$1:H$15,0),1)=E1004,Sites!$J$2=A1004),ROW(),"")</f>
        <v/>
      </c>
    </row>
    <row r="1005" customFormat="false" ht="13.8" hidden="false" customHeight="false" outlineLevel="0" collapsed="false">
      <c r="A1005" s="7" t="n">
        <v>43831</v>
      </c>
      <c r="B1005" s="2" t="s">
        <v>2638</v>
      </c>
      <c r="C1005" s="2" t="s">
        <v>2639</v>
      </c>
      <c r="D1005" s="2" t="s">
        <v>2425</v>
      </c>
      <c r="E1005" s="2" t="s">
        <v>2227</v>
      </c>
      <c r="F1005" s="2" t="n">
        <v>0</v>
      </c>
      <c r="G1005" s="2" t="n">
        <v>10936</v>
      </c>
      <c r="H1005" s="2" t="n">
        <v>0</v>
      </c>
      <c r="J1005" s="1"/>
      <c r="K1005" s="1"/>
      <c r="L1005" s="1"/>
      <c r="M1005" s="1"/>
      <c r="N1005" s="1"/>
      <c r="O1005" s="1"/>
      <c r="W1005" s="2" t="str">
        <f aca="false">IF(AND(C1005=Agent!$A$1,D1005=Agent!$D$1),ROW(),"")</f>
        <v/>
      </c>
      <c r="X1005" s="2" t="str">
        <f aca="false">IF(C1005=Agent!$A$1,ROW(),"")</f>
        <v/>
      </c>
      <c r="Z1005" s="8" t="str">
        <f aca="true">IF(AND(INDIRECT("F2!I"&amp;MATCH(Sites!$J$1,F2!H$1:H$15,0),1)=E1005,Sites!$J$2=A1005),ROW(),"")</f>
        <v/>
      </c>
    </row>
    <row r="1006" customFormat="false" ht="13.8" hidden="false" customHeight="false" outlineLevel="0" collapsed="false">
      <c r="A1006" s="7" t="n">
        <v>43831</v>
      </c>
      <c r="B1006" s="2" t="s">
        <v>2640</v>
      </c>
      <c r="C1006" s="2" t="s">
        <v>2641</v>
      </c>
      <c r="D1006" s="2" t="s">
        <v>2642</v>
      </c>
      <c r="E1006" s="2" t="s">
        <v>2227</v>
      </c>
      <c r="F1006" s="2" t="n">
        <v>0</v>
      </c>
      <c r="G1006" s="2" t="n">
        <v>8750</v>
      </c>
      <c r="H1006" s="2" t="n">
        <v>0</v>
      </c>
      <c r="J1006" s="1"/>
      <c r="K1006" s="1"/>
      <c r="L1006" s="1"/>
      <c r="M1006" s="1"/>
      <c r="N1006" s="1"/>
      <c r="O1006" s="1"/>
      <c r="W1006" s="2" t="str">
        <f aca="false">IF(AND(C1006=Agent!$A$1,D1006=Agent!$D$1),ROW(),"")</f>
        <v/>
      </c>
      <c r="X1006" s="2" t="str">
        <f aca="false">IF(C1006=Agent!$A$1,ROW(),"")</f>
        <v/>
      </c>
      <c r="Z1006" s="8" t="str">
        <f aca="true">IF(AND(INDIRECT("F2!I"&amp;MATCH(Sites!$J$1,F2!H$1:H$15,0),1)=E1006,Sites!$J$2=A1006),ROW(),"")</f>
        <v/>
      </c>
    </row>
    <row r="1007" customFormat="false" ht="13.8" hidden="false" customHeight="false" outlineLevel="0" collapsed="false">
      <c r="A1007" s="7" t="n">
        <v>43831</v>
      </c>
      <c r="B1007" s="2" t="s">
        <v>2643</v>
      </c>
      <c r="C1007" s="2" t="s">
        <v>2644</v>
      </c>
      <c r="D1007" s="2" t="s">
        <v>2645</v>
      </c>
      <c r="E1007" s="2" t="s">
        <v>2227</v>
      </c>
      <c r="F1007" s="2" t="n">
        <v>5000</v>
      </c>
      <c r="G1007" s="2" t="n">
        <v>7520</v>
      </c>
      <c r="H1007" s="2" t="n">
        <v>0</v>
      </c>
      <c r="J1007" s="1"/>
      <c r="K1007" s="1"/>
      <c r="L1007" s="1"/>
      <c r="M1007" s="1"/>
      <c r="N1007" s="1"/>
      <c r="O1007" s="1"/>
      <c r="W1007" s="2" t="str">
        <f aca="false">IF(AND(C1007=Agent!$A$1,D1007=Agent!$D$1),ROW(),"")</f>
        <v/>
      </c>
      <c r="X1007" s="2" t="str">
        <f aca="false">IF(C1007=Agent!$A$1,ROW(),"")</f>
        <v/>
      </c>
      <c r="Z1007" s="8" t="str">
        <f aca="true">IF(AND(INDIRECT("F2!I"&amp;MATCH(Sites!$J$1,F2!H$1:H$15,0),1)=E1007,Sites!$J$2=A1007),ROW(),"")</f>
        <v/>
      </c>
    </row>
    <row r="1008" customFormat="false" ht="13.8" hidden="false" customHeight="false" outlineLevel="0" collapsed="false">
      <c r="A1008" s="7" t="n">
        <v>43831</v>
      </c>
      <c r="B1008" s="2" t="s">
        <v>2646</v>
      </c>
      <c r="C1008" s="2" t="s">
        <v>2647</v>
      </c>
      <c r="D1008" s="2" t="s">
        <v>660</v>
      </c>
      <c r="E1008" s="2" t="s">
        <v>2227</v>
      </c>
      <c r="F1008" s="2" t="n">
        <v>5000</v>
      </c>
      <c r="G1008" s="2" t="n">
        <v>0</v>
      </c>
      <c r="H1008" s="2" t="n">
        <v>0</v>
      </c>
      <c r="J1008" s="1"/>
      <c r="K1008" s="1"/>
      <c r="L1008" s="1"/>
      <c r="M1008" s="1"/>
      <c r="N1008" s="1"/>
      <c r="O1008" s="1"/>
      <c r="W1008" s="2" t="str">
        <f aca="false">IF(AND(C1008=Agent!$A$1,D1008=Agent!$D$1),ROW(),"")</f>
        <v/>
      </c>
      <c r="X1008" s="2" t="str">
        <f aca="false">IF(C1008=Agent!$A$1,ROW(),"")</f>
        <v/>
      </c>
      <c r="Z1008" s="8" t="str">
        <f aca="true">IF(AND(INDIRECT("F2!I"&amp;MATCH(Sites!$J$1,F2!H$1:H$15,0),1)=E1008,Sites!$J$2=A1008),ROW(),"")</f>
        <v/>
      </c>
    </row>
    <row r="1009" customFormat="false" ht="13.8" hidden="false" customHeight="false" outlineLevel="0" collapsed="false">
      <c r="A1009" s="7" t="n">
        <v>43831</v>
      </c>
      <c r="B1009" s="2" t="s">
        <v>2648</v>
      </c>
      <c r="C1009" s="2" t="s">
        <v>2031</v>
      </c>
      <c r="D1009" s="2" t="s">
        <v>2649</v>
      </c>
      <c r="E1009" s="2" t="s">
        <v>2227</v>
      </c>
      <c r="F1009" s="2" t="n">
        <v>0</v>
      </c>
      <c r="G1009" s="2" t="n">
        <v>9692</v>
      </c>
      <c r="H1009" s="2" t="n">
        <v>0</v>
      </c>
      <c r="J1009" s="1"/>
      <c r="K1009" s="1"/>
      <c r="L1009" s="1"/>
      <c r="M1009" s="1"/>
      <c r="N1009" s="1"/>
      <c r="O1009" s="1"/>
      <c r="W1009" s="2" t="str">
        <f aca="false">IF(AND(C1009=Agent!$A$1,D1009=Agent!$D$1),ROW(),"")</f>
        <v/>
      </c>
      <c r="X1009" s="2" t="str">
        <f aca="false">IF(C1009=Agent!$A$1,ROW(),"")</f>
        <v/>
      </c>
      <c r="Z1009" s="8" t="str">
        <f aca="true">IF(AND(INDIRECT("F2!I"&amp;MATCH(Sites!$J$1,F2!H$1:H$15,0),1)=E1009,Sites!$J$2=A1009),ROW(),"")</f>
        <v/>
      </c>
    </row>
    <row r="1010" customFormat="false" ht="13.8" hidden="false" customHeight="false" outlineLevel="0" collapsed="false">
      <c r="A1010" s="7" t="n">
        <v>43831</v>
      </c>
      <c r="B1010" s="2" t="s">
        <v>2650</v>
      </c>
      <c r="C1010" s="2" t="s">
        <v>2651</v>
      </c>
      <c r="D1010" s="2" t="s">
        <v>2652</v>
      </c>
      <c r="E1010" s="2" t="s">
        <v>2227</v>
      </c>
      <c r="F1010" s="2" t="n">
        <v>0</v>
      </c>
      <c r="G1010" s="2" t="n">
        <v>9270</v>
      </c>
      <c r="H1010" s="2" t="n">
        <v>0</v>
      </c>
      <c r="J1010" s="1"/>
      <c r="K1010" s="1"/>
      <c r="L1010" s="1"/>
      <c r="M1010" s="1"/>
      <c r="N1010" s="1"/>
      <c r="O1010" s="1"/>
      <c r="W1010" s="2" t="str">
        <f aca="false">IF(AND(C1010=Agent!$A$1,D1010=Agent!$D$1),ROW(),"")</f>
        <v/>
      </c>
      <c r="X1010" s="2" t="str">
        <f aca="false">IF(C1010=Agent!$A$1,ROW(),"")</f>
        <v/>
      </c>
      <c r="Z1010" s="8" t="str">
        <f aca="true">IF(AND(INDIRECT("F2!I"&amp;MATCH(Sites!$J$1,F2!H$1:H$15,0),1)=E1010,Sites!$J$2=A1010),ROW(),"")</f>
        <v/>
      </c>
    </row>
    <row r="1011" customFormat="false" ht="13.8" hidden="false" customHeight="false" outlineLevel="0" collapsed="false">
      <c r="A1011" s="7" t="n">
        <v>43831</v>
      </c>
      <c r="B1011" s="2" t="s">
        <v>2653</v>
      </c>
      <c r="C1011" s="2" t="s">
        <v>2654</v>
      </c>
      <c r="D1011" s="2" t="s">
        <v>1175</v>
      </c>
      <c r="E1011" s="2" t="s">
        <v>2227</v>
      </c>
      <c r="F1011" s="2" t="n">
        <v>5000</v>
      </c>
      <c r="G1011" s="2" t="n">
        <v>9660</v>
      </c>
      <c r="H1011" s="2" t="n">
        <v>0</v>
      </c>
      <c r="J1011" s="1"/>
      <c r="K1011" s="1"/>
      <c r="L1011" s="1"/>
      <c r="M1011" s="1"/>
      <c r="N1011" s="1"/>
      <c r="O1011" s="1"/>
      <c r="W1011" s="2" t="str">
        <f aca="false">IF(AND(C1011=Agent!$A$1,D1011=Agent!$D$1),ROW(),"")</f>
        <v/>
      </c>
      <c r="X1011" s="2" t="str">
        <f aca="false">IF(C1011=Agent!$A$1,ROW(),"")</f>
        <v/>
      </c>
      <c r="Z1011" s="8" t="str">
        <f aca="true">IF(AND(INDIRECT("F2!I"&amp;MATCH(Sites!$J$1,F2!H$1:H$15,0),1)=E1011,Sites!$J$2=A1011),ROW(),"")</f>
        <v/>
      </c>
    </row>
    <row r="1012" customFormat="false" ht="13.8" hidden="false" customHeight="false" outlineLevel="0" collapsed="false">
      <c r="A1012" s="7" t="n">
        <v>43831</v>
      </c>
      <c r="B1012" s="2" t="s">
        <v>2655</v>
      </c>
      <c r="C1012" s="2" t="s">
        <v>2656</v>
      </c>
      <c r="D1012" s="2" t="s">
        <v>2657</v>
      </c>
      <c r="E1012" s="2" t="s">
        <v>2227</v>
      </c>
      <c r="F1012" s="2" t="n">
        <v>5000</v>
      </c>
      <c r="G1012" s="2" t="n">
        <v>0</v>
      </c>
      <c r="H1012" s="2" t="n">
        <v>0</v>
      </c>
      <c r="J1012" s="1"/>
      <c r="K1012" s="1"/>
      <c r="L1012" s="1"/>
      <c r="M1012" s="1"/>
      <c r="N1012" s="1"/>
      <c r="O1012" s="1"/>
      <c r="W1012" s="2" t="str">
        <f aca="false">IF(AND(C1012=Agent!$A$1,D1012=Agent!$D$1),ROW(),"")</f>
        <v/>
      </c>
      <c r="X1012" s="2" t="str">
        <f aca="false">IF(C1012=Agent!$A$1,ROW(),"")</f>
        <v/>
      </c>
      <c r="Z1012" s="8" t="str">
        <f aca="true">IF(AND(INDIRECT("F2!I"&amp;MATCH(Sites!$J$1,F2!H$1:H$15,0),1)=E1012,Sites!$J$2=A1012),ROW(),"")</f>
        <v/>
      </c>
    </row>
    <row r="1013" customFormat="false" ht="13.8" hidden="false" customHeight="false" outlineLevel="0" collapsed="false">
      <c r="A1013" s="7" t="n">
        <v>43831</v>
      </c>
      <c r="B1013" s="2" t="s">
        <v>2658</v>
      </c>
      <c r="C1013" s="2" t="s">
        <v>2659</v>
      </c>
      <c r="D1013" s="2" t="s">
        <v>366</v>
      </c>
      <c r="E1013" s="2" t="s">
        <v>2227</v>
      </c>
      <c r="F1013" s="2" t="n">
        <v>5000</v>
      </c>
      <c r="G1013" s="2" t="n">
        <v>5151</v>
      </c>
      <c r="H1013" s="2" t="n">
        <v>0</v>
      </c>
      <c r="J1013" s="1"/>
      <c r="K1013" s="1"/>
      <c r="L1013" s="1"/>
      <c r="M1013" s="1"/>
      <c r="N1013" s="1"/>
      <c r="O1013" s="1"/>
      <c r="W1013" s="2" t="str">
        <f aca="false">IF(AND(C1013=Agent!$A$1,D1013=Agent!$D$1),ROW(),"")</f>
        <v/>
      </c>
      <c r="X1013" s="2" t="str">
        <f aca="false">IF(C1013=Agent!$A$1,ROW(),"")</f>
        <v/>
      </c>
      <c r="Z1013" s="8" t="str">
        <f aca="true">IF(AND(INDIRECT("F2!I"&amp;MATCH(Sites!$J$1,F2!H$1:H$15,0),1)=E1013,Sites!$J$2=A1013),ROW(),"")</f>
        <v/>
      </c>
    </row>
    <row r="1014" customFormat="false" ht="13.8" hidden="false" customHeight="false" outlineLevel="0" collapsed="false">
      <c r="A1014" s="7" t="n">
        <v>43831</v>
      </c>
      <c r="B1014" s="2" t="s">
        <v>2660</v>
      </c>
      <c r="C1014" s="2" t="s">
        <v>998</v>
      </c>
      <c r="D1014" s="2" t="s">
        <v>229</v>
      </c>
      <c r="E1014" s="2" t="s">
        <v>2227</v>
      </c>
      <c r="F1014" s="2" t="n">
        <v>5000</v>
      </c>
      <c r="G1014" s="2" t="n">
        <v>8750</v>
      </c>
      <c r="H1014" s="2" t="n">
        <v>0</v>
      </c>
      <c r="J1014" s="1"/>
      <c r="K1014" s="1"/>
      <c r="L1014" s="1"/>
      <c r="M1014" s="1"/>
      <c r="N1014" s="1"/>
      <c r="O1014" s="1"/>
      <c r="W1014" s="2" t="str">
        <f aca="false">IF(AND(C1014=Agent!$A$1,D1014=Agent!$D$1),ROW(),"")</f>
        <v/>
      </c>
      <c r="X1014" s="2" t="str">
        <f aca="false">IF(C1014=Agent!$A$1,ROW(),"")</f>
        <v/>
      </c>
      <c r="Z1014" s="8" t="str">
        <f aca="true">IF(AND(INDIRECT("F2!I"&amp;MATCH(Sites!$J$1,F2!H$1:H$15,0),1)=E1014,Sites!$J$2=A1014),ROW(),"")</f>
        <v/>
      </c>
    </row>
    <row r="1015" customFormat="false" ht="13.8" hidden="false" customHeight="false" outlineLevel="0" collapsed="false">
      <c r="A1015" s="7" t="n">
        <v>43831</v>
      </c>
      <c r="B1015" s="2" t="s">
        <v>2661</v>
      </c>
      <c r="C1015" s="2" t="s">
        <v>2662</v>
      </c>
      <c r="D1015" s="2" t="s">
        <v>2663</v>
      </c>
      <c r="E1015" s="2" t="s">
        <v>2227</v>
      </c>
      <c r="F1015" s="2" t="n">
        <v>5000</v>
      </c>
      <c r="G1015" s="2" t="n">
        <v>8750</v>
      </c>
      <c r="H1015" s="2" t="n">
        <v>0</v>
      </c>
      <c r="J1015" s="1"/>
      <c r="K1015" s="1"/>
      <c r="L1015" s="1"/>
      <c r="M1015" s="1"/>
      <c r="N1015" s="1"/>
      <c r="O1015" s="1"/>
      <c r="W1015" s="2" t="str">
        <f aca="false">IF(AND(C1015=Agent!$A$1,D1015=Agent!$D$1),ROW(),"")</f>
        <v/>
      </c>
      <c r="X1015" s="2" t="str">
        <f aca="false">IF(C1015=Agent!$A$1,ROW(),"")</f>
        <v/>
      </c>
      <c r="Z1015" s="8" t="str">
        <f aca="true">IF(AND(INDIRECT("F2!I"&amp;MATCH(Sites!$J$1,F2!H$1:H$15,0),1)=E1015,Sites!$J$2=A1015),ROW(),"")</f>
        <v/>
      </c>
    </row>
    <row r="1016" customFormat="false" ht="13.8" hidden="false" customHeight="false" outlineLevel="0" collapsed="false">
      <c r="A1016" s="7" t="n">
        <v>43831</v>
      </c>
      <c r="B1016" s="2" t="s">
        <v>2664</v>
      </c>
      <c r="C1016" s="2" t="s">
        <v>2057</v>
      </c>
      <c r="D1016" s="2" t="s">
        <v>2665</v>
      </c>
      <c r="E1016" s="2" t="s">
        <v>2227</v>
      </c>
      <c r="F1016" s="2" t="n">
        <v>0</v>
      </c>
      <c r="G1016" s="2" t="n">
        <v>9715</v>
      </c>
      <c r="H1016" s="2" t="n">
        <v>0</v>
      </c>
      <c r="J1016" s="1"/>
      <c r="K1016" s="1"/>
      <c r="L1016" s="1"/>
      <c r="M1016" s="1"/>
      <c r="N1016" s="1"/>
      <c r="O1016" s="1"/>
      <c r="W1016" s="2" t="str">
        <f aca="false">IF(AND(C1016=Agent!$A$1,D1016=Agent!$D$1),ROW(),"")</f>
        <v/>
      </c>
      <c r="X1016" s="2" t="str">
        <f aca="false">IF(C1016=Agent!$A$1,ROW(),"")</f>
        <v/>
      </c>
      <c r="Z1016" s="8" t="str">
        <f aca="true">IF(AND(INDIRECT("F2!I"&amp;MATCH(Sites!$J$1,F2!H$1:H$15,0),1)=E1016,Sites!$J$2=A1016),ROW(),"")</f>
        <v/>
      </c>
    </row>
    <row r="1017" customFormat="false" ht="13.8" hidden="false" customHeight="false" outlineLevel="0" collapsed="false">
      <c r="A1017" s="7" t="n">
        <v>43831</v>
      </c>
      <c r="B1017" s="2" t="s">
        <v>2666</v>
      </c>
      <c r="C1017" s="2" t="s">
        <v>2667</v>
      </c>
      <c r="D1017" s="2" t="s">
        <v>2668</v>
      </c>
      <c r="E1017" s="2" t="s">
        <v>2227</v>
      </c>
      <c r="F1017" s="2" t="n">
        <v>5000</v>
      </c>
      <c r="G1017" s="2" t="n">
        <v>10500</v>
      </c>
      <c r="H1017" s="2" t="n">
        <v>0</v>
      </c>
      <c r="J1017" s="1"/>
      <c r="K1017" s="1"/>
      <c r="L1017" s="1"/>
      <c r="M1017" s="1"/>
      <c r="N1017" s="1"/>
      <c r="O1017" s="1"/>
      <c r="W1017" s="2" t="str">
        <f aca="false">IF(AND(C1017=Agent!$A$1,D1017=Agent!$D$1),ROW(),"")</f>
        <v/>
      </c>
      <c r="X1017" s="2" t="str">
        <f aca="false">IF(C1017=Agent!$A$1,ROW(),"")</f>
        <v/>
      </c>
      <c r="Z1017" s="8" t="str">
        <f aca="true">IF(AND(INDIRECT("F2!I"&amp;MATCH(Sites!$J$1,F2!H$1:H$15,0),1)=E1017,Sites!$J$2=A1017),ROW(),"")</f>
        <v/>
      </c>
    </row>
    <row r="1018" customFormat="false" ht="13.8" hidden="false" customHeight="false" outlineLevel="0" collapsed="false">
      <c r="A1018" s="7" t="n">
        <v>43831</v>
      </c>
      <c r="B1018" s="2" t="s">
        <v>2669</v>
      </c>
      <c r="C1018" s="2" t="s">
        <v>2031</v>
      </c>
      <c r="D1018" s="2" t="s">
        <v>11</v>
      </c>
      <c r="E1018" s="2" t="s">
        <v>2227</v>
      </c>
      <c r="F1018" s="2" t="n">
        <v>5000</v>
      </c>
      <c r="G1018" s="2" t="n">
        <v>8750</v>
      </c>
      <c r="H1018" s="2" t="n">
        <v>0</v>
      </c>
      <c r="J1018" s="1"/>
      <c r="K1018" s="1"/>
      <c r="L1018" s="1"/>
      <c r="M1018" s="1"/>
      <c r="N1018" s="1"/>
      <c r="O1018" s="1"/>
      <c r="W1018" s="2" t="str">
        <f aca="false">IF(AND(C1018=Agent!$A$1,D1018=Agent!$D$1),ROW(),"")</f>
        <v/>
      </c>
      <c r="X1018" s="2" t="str">
        <f aca="false">IF(C1018=Agent!$A$1,ROW(),"")</f>
        <v/>
      </c>
      <c r="Z1018" s="8" t="str">
        <f aca="true">IF(AND(INDIRECT("F2!I"&amp;MATCH(Sites!$J$1,F2!H$1:H$15,0),1)=E1018,Sites!$J$2=A1018),ROW(),"")</f>
        <v/>
      </c>
    </row>
    <row r="1019" customFormat="false" ht="13.8" hidden="false" customHeight="false" outlineLevel="0" collapsed="false">
      <c r="A1019" s="7" t="n">
        <v>43831</v>
      </c>
      <c r="B1019" s="2" t="s">
        <v>2670</v>
      </c>
      <c r="C1019" s="2" t="s">
        <v>2671</v>
      </c>
      <c r="D1019" s="2" t="s">
        <v>2672</v>
      </c>
      <c r="E1019" s="2" t="s">
        <v>2227</v>
      </c>
      <c r="F1019" s="2" t="n">
        <v>0</v>
      </c>
      <c r="G1019" s="2" t="n">
        <v>10500</v>
      </c>
      <c r="H1019" s="2" t="n">
        <v>0</v>
      </c>
      <c r="J1019" s="1"/>
      <c r="K1019" s="1"/>
      <c r="L1019" s="1"/>
      <c r="M1019" s="1"/>
      <c r="N1019" s="1"/>
      <c r="O1019" s="1"/>
      <c r="W1019" s="2" t="str">
        <f aca="false">IF(AND(C1019=Agent!$A$1,D1019=Agent!$D$1),ROW(),"")</f>
        <v/>
      </c>
      <c r="X1019" s="2" t="str">
        <f aca="false">IF(C1019=Agent!$A$1,ROW(),"")</f>
        <v/>
      </c>
      <c r="Z1019" s="8" t="str">
        <f aca="true">IF(AND(INDIRECT("F2!I"&amp;MATCH(Sites!$J$1,F2!H$1:H$15,0),1)=E1019,Sites!$J$2=A1019),ROW(),"")</f>
        <v/>
      </c>
    </row>
    <row r="1020" customFormat="false" ht="13.8" hidden="false" customHeight="false" outlineLevel="0" collapsed="false">
      <c r="A1020" s="7" t="n">
        <v>43831</v>
      </c>
      <c r="B1020" s="2" t="s">
        <v>2673</v>
      </c>
      <c r="C1020" s="2" t="s">
        <v>2386</v>
      </c>
      <c r="D1020" s="2" t="s">
        <v>2674</v>
      </c>
      <c r="E1020" s="2" t="s">
        <v>2227</v>
      </c>
      <c r="F1020" s="2" t="n">
        <v>5000</v>
      </c>
      <c r="G1020" s="2" t="n">
        <v>9545</v>
      </c>
      <c r="H1020" s="2" t="n">
        <v>0</v>
      </c>
      <c r="J1020" s="1"/>
      <c r="K1020" s="1"/>
      <c r="L1020" s="1"/>
      <c r="M1020" s="1"/>
      <c r="N1020" s="1"/>
      <c r="O1020" s="1"/>
      <c r="W1020" s="2" t="str">
        <f aca="false">IF(AND(C1020=Agent!$A$1,D1020=Agent!$D$1),ROW(),"")</f>
        <v/>
      </c>
      <c r="X1020" s="2" t="str">
        <f aca="false">IF(C1020=Agent!$A$1,ROW(),"")</f>
        <v/>
      </c>
      <c r="Z1020" s="8" t="str">
        <f aca="true">IF(AND(INDIRECT("F2!I"&amp;MATCH(Sites!$J$1,F2!H$1:H$15,0),1)=E1020,Sites!$J$2=A1020),ROW(),"")</f>
        <v/>
      </c>
    </row>
    <row r="1021" customFormat="false" ht="13.8" hidden="false" customHeight="false" outlineLevel="0" collapsed="false">
      <c r="A1021" s="7" t="n">
        <v>43831</v>
      </c>
      <c r="B1021" s="2" t="s">
        <v>2675</v>
      </c>
      <c r="C1021" s="2" t="s">
        <v>2676</v>
      </c>
      <c r="D1021" s="2" t="s">
        <v>35</v>
      </c>
      <c r="E1021" s="2" t="s">
        <v>2227</v>
      </c>
      <c r="F1021" s="2" t="n">
        <v>7000</v>
      </c>
      <c r="G1021" s="2" t="n">
        <v>11025</v>
      </c>
      <c r="H1021" s="2" t="n">
        <v>0</v>
      </c>
      <c r="J1021" s="1"/>
      <c r="K1021" s="1"/>
      <c r="L1021" s="1"/>
      <c r="M1021" s="1"/>
      <c r="N1021" s="1"/>
      <c r="O1021" s="1"/>
      <c r="W1021" s="2" t="str">
        <f aca="false">IF(AND(C1021=Agent!$A$1,D1021=Agent!$D$1),ROW(),"")</f>
        <v/>
      </c>
      <c r="X1021" s="2" t="str">
        <f aca="false">IF(C1021=Agent!$A$1,ROW(),"")</f>
        <v/>
      </c>
      <c r="Z1021" s="8" t="str">
        <f aca="true">IF(AND(INDIRECT("F2!I"&amp;MATCH(Sites!$J$1,F2!H$1:H$15,0),1)=E1021,Sites!$J$2=A1021),ROW(),"")</f>
        <v/>
      </c>
    </row>
    <row r="1022" customFormat="false" ht="13.8" hidden="false" customHeight="false" outlineLevel="0" collapsed="false">
      <c r="A1022" s="7" t="n">
        <v>43831</v>
      </c>
      <c r="B1022" s="2" t="s">
        <v>2677</v>
      </c>
      <c r="C1022" s="2" t="s">
        <v>2678</v>
      </c>
      <c r="D1022" s="2" t="s">
        <v>2679</v>
      </c>
      <c r="E1022" s="2" t="s">
        <v>2227</v>
      </c>
      <c r="F1022" s="2" t="n">
        <v>5000</v>
      </c>
      <c r="G1022" s="2" t="n">
        <v>0</v>
      </c>
      <c r="H1022" s="2" t="n">
        <v>0</v>
      </c>
      <c r="J1022" s="1"/>
      <c r="K1022" s="1"/>
      <c r="L1022" s="1"/>
      <c r="M1022" s="1"/>
      <c r="N1022" s="1"/>
      <c r="O1022" s="1"/>
      <c r="W1022" s="2" t="str">
        <f aca="false">IF(AND(C1022=Agent!$A$1,D1022=Agent!$D$1),ROW(),"")</f>
        <v/>
      </c>
      <c r="X1022" s="2" t="str">
        <f aca="false">IF(C1022=Agent!$A$1,ROW(),"")</f>
        <v/>
      </c>
      <c r="Z1022" s="8" t="str">
        <f aca="true">IF(AND(INDIRECT("F2!I"&amp;MATCH(Sites!$J$1,F2!H$1:H$15,0),1)=E1022,Sites!$J$2=A1022),ROW(),"")</f>
        <v/>
      </c>
    </row>
    <row r="1023" customFormat="false" ht="13.8" hidden="false" customHeight="false" outlineLevel="0" collapsed="false">
      <c r="A1023" s="7" t="n">
        <v>43831</v>
      </c>
      <c r="B1023" s="2" t="s">
        <v>2680</v>
      </c>
      <c r="C1023" s="2" t="s">
        <v>2681</v>
      </c>
      <c r="D1023" s="2" t="s">
        <v>2682</v>
      </c>
      <c r="E1023" s="2" t="s">
        <v>2227</v>
      </c>
      <c r="F1023" s="2" t="n">
        <v>5000</v>
      </c>
      <c r="G1023" s="2" t="n">
        <v>10500</v>
      </c>
      <c r="H1023" s="2" t="n">
        <v>0</v>
      </c>
      <c r="J1023" s="1"/>
      <c r="K1023" s="1"/>
      <c r="L1023" s="1"/>
      <c r="M1023" s="1"/>
      <c r="N1023" s="1"/>
      <c r="O1023" s="1"/>
      <c r="W1023" s="2" t="str">
        <f aca="false">IF(AND(C1023=Agent!$A$1,D1023=Agent!$D$1),ROW(),"")</f>
        <v/>
      </c>
      <c r="X1023" s="2" t="str">
        <f aca="false">IF(C1023=Agent!$A$1,ROW(),"")</f>
        <v/>
      </c>
      <c r="Z1023" s="8" t="str">
        <f aca="true">IF(AND(INDIRECT("F2!I"&amp;MATCH(Sites!$J$1,F2!H$1:H$15,0),1)=E1023,Sites!$J$2=A1023),ROW(),"")</f>
        <v/>
      </c>
    </row>
    <row r="1024" customFormat="false" ht="13.8" hidden="false" customHeight="false" outlineLevel="0" collapsed="false">
      <c r="A1024" s="7" t="n">
        <v>43831</v>
      </c>
      <c r="B1024" s="2" t="s">
        <v>2683</v>
      </c>
      <c r="C1024" s="2" t="s">
        <v>2684</v>
      </c>
      <c r="D1024" s="2" t="s">
        <v>2685</v>
      </c>
      <c r="E1024" s="2" t="s">
        <v>2227</v>
      </c>
      <c r="F1024" s="2" t="n">
        <v>7000</v>
      </c>
      <c r="G1024" s="2" t="n">
        <v>0</v>
      </c>
      <c r="H1024" s="2" t="n">
        <v>0</v>
      </c>
      <c r="J1024" s="1"/>
      <c r="K1024" s="1"/>
      <c r="L1024" s="1"/>
      <c r="M1024" s="1"/>
      <c r="N1024" s="1"/>
      <c r="O1024" s="1"/>
      <c r="W1024" s="2" t="str">
        <f aca="false">IF(AND(C1024=Agent!$A$1,D1024=Agent!$D$1),ROW(),"")</f>
        <v/>
      </c>
      <c r="X1024" s="2" t="str">
        <f aca="false">IF(C1024=Agent!$A$1,ROW(),"")</f>
        <v/>
      </c>
      <c r="Z1024" s="8" t="str">
        <f aca="true">IF(AND(INDIRECT("F2!I"&amp;MATCH(Sites!$J$1,F2!H$1:H$15,0),1)=E1024,Sites!$J$2=A1024),ROW(),"")</f>
        <v/>
      </c>
    </row>
    <row r="1025" customFormat="false" ht="13.8" hidden="false" customHeight="false" outlineLevel="0" collapsed="false">
      <c r="A1025" s="7" t="n">
        <v>43831</v>
      </c>
      <c r="B1025" s="2" t="s">
        <v>2686</v>
      </c>
      <c r="C1025" s="2" t="s">
        <v>2687</v>
      </c>
      <c r="D1025" s="2" t="s">
        <v>2688</v>
      </c>
      <c r="E1025" s="2" t="s">
        <v>2227</v>
      </c>
      <c r="F1025" s="2" t="n">
        <v>5000</v>
      </c>
      <c r="G1025" s="2" t="n">
        <v>10500</v>
      </c>
      <c r="H1025" s="2" t="n">
        <v>0</v>
      </c>
      <c r="J1025" s="1"/>
      <c r="K1025" s="1"/>
      <c r="L1025" s="1"/>
      <c r="M1025" s="1"/>
      <c r="N1025" s="1"/>
      <c r="O1025" s="1"/>
      <c r="W1025" s="2" t="str">
        <f aca="false">IF(AND(C1025=Agent!$A$1,D1025=Agent!$D$1),ROW(),"")</f>
        <v/>
      </c>
      <c r="X1025" s="2" t="str">
        <f aca="false">IF(C1025=Agent!$A$1,ROW(),"")</f>
        <v/>
      </c>
      <c r="Z1025" s="8" t="str">
        <f aca="true">IF(AND(INDIRECT("F2!I"&amp;MATCH(Sites!$J$1,F2!H$1:H$15,0),1)=E1025,Sites!$J$2=A1025),ROW(),"")</f>
        <v/>
      </c>
    </row>
    <row r="1026" customFormat="false" ht="13.8" hidden="false" customHeight="false" outlineLevel="0" collapsed="false">
      <c r="A1026" s="7" t="n">
        <v>43831</v>
      </c>
      <c r="B1026" s="2" t="s">
        <v>2689</v>
      </c>
      <c r="C1026" s="2" t="s">
        <v>2690</v>
      </c>
      <c r="D1026" s="2" t="s">
        <v>1492</v>
      </c>
      <c r="E1026" s="2" t="s">
        <v>2227</v>
      </c>
      <c r="F1026" s="2" t="n">
        <v>0</v>
      </c>
      <c r="G1026" s="2" t="n">
        <v>8148</v>
      </c>
      <c r="H1026" s="2" t="n">
        <v>0</v>
      </c>
      <c r="J1026" s="1"/>
      <c r="K1026" s="1"/>
      <c r="L1026" s="1"/>
      <c r="M1026" s="1"/>
      <c r="N1026" s="1"/>
      <c r="O1026" s="1"/>
      <c r="W1026" s="2" t="str">
        <f aca="false">IF(AND(C1026=Agent!$A$1,D1026=Agent!$D$1),ROW(),"")</f>
        <v/>
      </c>
      <c r="X1026" s="2" t="str">
        <f aca="false">IF(C1026=Agent!$A$1,ROW(),"")</f>
        <v/>
      </c>
      <c r="Z1026" s="8" t="str">
        <f aca="true">IF(AND(INDIRECT("F2!I"&amp;MATCH(Sites!$J$1,F2!H$1:H$15,0),1)=E1026,Sites!$J$2=A1026),ROW(),"")</f>
        <v/>
      </c>
    </row>
    <row r="1027" customFormat="false" ht="13.8" hidden="false" customHeight="false" outlineLevel="0" collapsed="false">
      <c r="A1027" s="7" t="n">
        <v>43831</v>
      </c>
      <c r="B1027" s="2" t="s">
        <v>2691</v>
      </c>
      <c r="C1027" s="2" t="s">
        <v>2692</v>
      </c>
      <c r="D1027" s="2" t="s">
        <v>2693</v>
      </c>
      <c r="E1027" s="2" t="s">
        <v>2227</v>
      </c>
      <c r="F1027" s="2" t="n">
        <v>10000</v>
      </c>
      <c r="G1027" s="2" t="n">
        <v>10981</v>
      </c>
      <c r="H1027" s="2" t="n">
        <v>0</v>
      </c>
      <c r="J1027" s="1"/>
      <c r="K1027" s="1"/>
      <c r="L1027" s="1"/>
      <c r="M1027" s="1"/>
      <c r="N1027" s="1"/>
      <c r="O1027" s="1"/>
      <c r="W1027" s="2" t="str">
        <f aca="false">IF(AND(C1027=Agent!$A$1,D1027=Agent!$D$1),ROW(),"")</f>
        <v/>
      </c>
      <c r="X1027" s="2" t="str">
        <f aca="false">IF(C1027=Agent!$A$1,ROW(),"")</f>
        <v/>
      </c>
      <c r="Z1027" s="8" t="str">
        <f aca="true">IF(AND(INDIRECT("F2!I"&amp;MATCH(Sites!$J$1,F2!H$1:H$15,0),1)=E1027,Sites!$J$2=A1027),ROW(),"")</f>
        <v/>
      </c>
    </row>
    <row r="1028" customFormat="false" ht="13.8" hidden="false" customHeight="false" outlineLevel="0" collapsed="false">
      <c r="A1028" s="7" t="n">
        <v>43831</v>
      </c>
      <c r="B1028" s="2" t="s">
        <v>2694</v>
      </c>
      <c r="C1028" s="2" t="s">
        <v>2695</v>
      </c>
      <c r="D1028" s="2" t="s">
        <v>2696</v>
      </c>
      <c r="E1028" s="2" t="s">
        <v>2227</v>
      </c>
      <c r="F1028" s="2" t="n">
        <v>0</v>
      </c>
      <c r="G1028" s="2" t="n">
        <v>10500</v>
      </c>
      <c r="H1028" s="2" t="n">
        <v>0</v>
      </c>
      <c r="J1028" s="1"/>
      <c r="K1028" s="1"/>
      <c r="L1028" s="1"/>
      <c r="M1028" s="1"/>
      <c r="N1028" s="1"/>
      <c r="O1028" s="1"/>
      <c r="W1028" s="2" t="str">
        <f aca="false">IF(AND(C1028=Agent!$A$1,D1028=Agent!$D$1),ROW(),"")</f>
        <v/>
      </c>
      <c r="X1028" s="2" t="str">
        <f aca="false">IF(C1028=Agent!$A$1,ROW(),"")</f>
        <v/>
      </c>
      <c r="Z1028" s="8" t="str">
        <f aca="true">IF(AND(INDIRECT("F2!I"&amp;MATCH(Sites!$J$1,F2!H$1:H$15,0),1)=E1028,Sites!$J$2=A1028),ROW(),"")</f>
        <v/>
      </c>
    </row>
    <row r="1029" customFormat="false" ht="13.8" hidden="false" customHeight="false" outlineLevel="0" collapsed="false">
      <c r="A1029" s="7" t="n">
        <v>43831</v>
      </c>
      <c r="B1029" s="2" t="s">
        <v>2697</v>
      </c>
      <c r="C1029" s="2" t="s">
        <v>2698</v>
      </c>
      <c r="D1029" s="2" t="s">
        <v>2699</v>
      </c>
      <c r="E1029" s="2" t="s">
        <v>2227</v>
      </c>
      <c r="F1029" s="2" t="n">
        <v>10000</v>
      </c>
      <c r="G1029" s="2" t="n">
        <v>10132</v>
      </c>
      <c r="H1029" s="2" t="n">
        <v>0</v>
      </c>
      <c r="J1029" s="1"/>
      <c r="K1029" s="1"/>
      <c r="L1029" s="1"/>
      <c r="M1029" s="1"/>
      <c r="N1029" s="1"/>
      <c r="O1029" s="1"/>
      <c r="W1029" s="2" t="str">
        <f aca="false">IF(AND(C1029=Agent!$A$1,D1029=Agent!$D$1),ROW(),"")</f>
        <v/>
      </c>
      <c r="X1029" s="2" t="str">
        <f aca="false">IF(C1029=Agent!$A$1,ROW(),"")</f>
        <v/>
      </c>
      <c r="Z1029" s="8" t="str">
        <f aca="true">IF(AND(INDIRECT("F2!I"&amp;MATCH(Sites!$J$1,F2!H$1:H$15,0),1)=E1029,Sites!$J$2=A1029),ROW(),"")</f>
        <v/>
      </c>
    </row>
    <row r="1030" customFormat="false" ht="13.8" hidden="false" customHeight="false" outlineLevel="0" collapsed="false">
      <c r="A1030" s="7" t="n">
        <v>43831</v>
      </c>
      <c r="B1030" s="2" t="s">
        <v>2700</v>
      </c>
      <c r="C1030" s="2" t="s">
        <v>2701</v>
      </c>
      <c r="D1030" s="2" t="s">
        <v>2702</v>
      </c>
      <c r="E1030" s="2" t="s">
        <v>2227</v>
      </c>
      <c r="F1030" s="2" t="n">
        <v>15000</v>
      </c>
      <c r="G1030" s="2" t="n">
        <v>16480</v>
      </c>
      <c r="H1030" s="2" t="n">
        <v>0</v>
      </c>
      <c r="J1030" s="1"/>
      <c r="K1030" s="1"/>
      <c r="L1030" s="1"/>
      <c r="M1030" s="1"/>
      <c r="N1030" s="1"/>
      <c r="O1030" s="1"/>
      <c r="W1030" s="2" t="str">
        <f aca="false">IF(AND(C1030=Agent!$A$1,D1030=Agent!$D$1),ROW(),"")</f>
        <v/>
      </c>
      <c r="X1030" s="2" t="str">
        <f aca="false">IF(C1030=Agent!$A$1,ROW(),"")</f>
        <v/>
      </c>
      <c r="Z1030" s="8" t="str">
        <f aca="true">IF(AND(INDIRECT("F2!I"&amp;MATCH(Sites!$J$1,F2!H$1:H$15,0),1)=E1030,Sites!$J$2=A1030),ROW(),"")</f>
        <v/>
      </c>
    </row>
    <row r="1031" customFormat="false" ht="13.8" hidden="false" customHeight="false" outlineLevel="0" collapsed="false">
      <c r="A1031" s="7" t="n">
        <v>43831</v>
      </c>
      <c r="B1031" s="2" t="s">
        <v>2703</v>
      </c>
      <c r="C1031" s="2" t="s">
        <v>2704</v>
      </c>
      <c r="D1031" s="2" t="s">
        <v>2394</v>
      </c>
      <c r="E1031" s="2" t="s">
        <v>2227</v>
      </c>
      <c r="F1031" s="2" t="n">
        <v>10000</v>
      </c>
      <c r="G1031" s="2" t="n">
        <v>8400</v>
      </c>
      <c r="H1031" s="2" t="n">
        <v>0</v>
      </c>
      <c r="J1031" s="1"/>
      <c r="K1031" s="1"/>
      <c r="L1031" s="1"/>
      <c r="M1031" s="1"/>
      <c r="N1031" s="1"/>
      <c r="O1031" s="1"/>
      <c r="W1031" s="2" t="str">
        <f aca="false">IF(AND(C1031=Agent!$A$1,D1031=Agent!$D$1),ROW(),"")</f>
        <v/>
      </c>
      <c r="X1031" s="2" t="str">
        <f aca="false">IF(C1031=Agent!$A$1,ROW(),"")</f>
        <v/>
      </c>
      <c r="Z1031" s="8" t="str">
        <f aca="true">IF(AND(INDIRECT("F2!I"&amp;MATCH(Sites!$J$1,F2!H$1:H$15,0),1)=E1031,Sites!$J$2=A1031),ROW(),"")</f>
        <v/>
      </c>
    </row>
    <row r="1032" customFormat="false" ht="13.8" hidden="false" customHeight="false" outlineLevel="0" collapsed="false">
      <c r="A1032" s="7" t="n">
        <v>43831</v>
      </c>
      <c r="B1032" s="2" t="s">
        <v>2705</v>
      </c>
      <c r="C1032" s="2" t="s">
        <v>2706</v>
      </c>
      <c r="D1032" s="2" t="s">
        <v>2707</v>
      </c>
      <c r="E1032" s="2" t="s">
        <v>2227</v>
      </c>
      <c r="F1032" s="2" t="n">
        <v>5000</v>
      </c>
      <c r="G1032" s="2" t="n">
        <v>0</v>
      </c>
      <c r="H1032" s="2" t="n">
        <v>0</v>
      </c>
      <c r="J1032" s="1"/>
      <c r="K1032" s="1"/>
      <c r="L1032" s="1"/>
      <c r="M1032" s="1"/>
      <c r="N1032" s="1"/>
      <c r="O1032" s="1"/>
      <c r="W1032" s="2" t="str">
        <f aca="false">IF(AND(C1032=Agent!$A$1,D1032=Agent!$D$1),ROW(),"")</f>
        <v/>
      </c>
      <c r="X1032" s="2" t="str">
        <f aca="false">IF(C1032=Agent!$A$1,ROW(),"")</f>
        <v/>
      </c>
      <c r="Z1032" s="8" t="str">
        <f aca="true">IF(AND(INDIRECT("F2!I"&amp;MATCH(Sites!$J$1,F2!H$1:H$15,0),1)=E1032,Sites!$J$2=A1032),ROW(),"")</f>
        <v/>
      </c>
    </row>
    <row r="1033" customFormat="false" ht="13.8" hidden="false" customHeight="false" outlineLevel="0" collapsed="false">
      <c r="A1033" s="7" t="n">
        <v>43831</v>
      </c>
      <c r="B1033" s="2" t="s">
        <v>2708</v>
      </c>
      <c r="C1033" s="2" t="s">
        <v>2709</v>
      </c>
      <c r="D1033" s="2" t="s">
        <v>1786</v>
      </c>
      <c r="E1033" s="2" t="s">
        <v>2227</v>
      </c>
      <c r="F1033" s="2" t="n">
        <v>10000</v>
      </c>
      <c r="G1033" s="2" t="n">
        <v>15020</v>
      </c>
      <c r="H1033" s="2" t="n">
        <v>0</v>
      </c>
      <c r="J1033" s="1"/>
      <c r="K1033" s="1"/>
      <c r="L1033" s="1"/>
      <c r="M1033" s="1"/>
      <c r="N1033" s="1"/>
      <c r="O1033" s="1"/>
      <c r="W1033" s="2" t="str">
        <f aca="false">IF(AND(C1033=Agent!$A$1,D1033=Agent!$D$1),ROW(),"")</f>
        <v/>
      </c>
      <c r="X1033" s="2" t="str">
        <f aca="false">IF(C1033=Agent!$A$1,ROW(),"")</f>
        <v/>
      </c>
      <c r="Z1033" s="8" t="str">
        <f aca="true">IF(AND(INDIRECT("F2!I"&amp;MATCH(Sites!$J$1,F2!H$1:H$15,0),1)=E1033,Sites!$J$2=A1033),ROW(),"")</f>
        <v/>
      </c>
    </row>
    <row r="1034" customFormat="false" ht="13.8" hidden="false" customHeight="false" outlineLevel="0" collapsed="false">
      <c r="A1034" s="7" t="n">
        <v>43831</v>
      </c>
      <c r="B1034" s="2" t="s">
        <v>2710</v>
      </c>
      <c r="C1034" s="2" t="s">
        <v>2711</v>
      </c>
      <c r="D1034" s="2" t="s">
        <v>2712</v>
      </c>
      <c r="E1034" s="2" t="s">
        <v>2227</v>
      </c>
      <c r="F1034" s="2" t="n">
        <v>0</v>
      </c>
      <c r="G1034" s="2" t="n">
        <v>8750</v>
      </c>
      <c r="H1034" s="2" t="n">
        <v>0</v>
      </c>
      <c r="J1034" s="1"/>
      <c r="K1034" s="1"/>
      <c r="L1034" s="1"/>
      <c r="M1034" s="1"/>
      <c r="N1034" s="1"/>
      <c r="O1034" s="1"/>
      <c r="W1034" s="2" t="str">
        <f aca="false">IF(AND(C1034=Agent!$A$1,D1034=Agent!$D$1),ROW(),"")</f>
        <v/>
      </c>
      <c r="X1034" s="2" t="str">
        <f aca="false">IF(C1034=Agent!$A$1,ROW(),"")</f>
        <v/>
      </c>
      <c r="Z1034" s="8" t="str">
        <f aca="true">IF(AND(INDIRECT("F2!I"&amp;MATCH(Sites!$J$1,F2!H$1:H$15,0),1)=E1034,Sites!$J$2=A1034),ROW(),"")</f>
        <v/>
      </c>
    </row>
    <row r="1035" customFormat="false" ht="13.8" hidden="false" customHeight="false" outlineLevel="0" collapsed="false">
      <c r="A1035" s="7" t="n">
        <v>43831</v>
      </c>
      <c r="B1035" s="2" t="s">
        <v>2713</v>
      </c>
      <c r="C1035" s="2" t="s">
        <v>2714</v>
      </c>
      <c r="D1035" s="2" t="s">
        <v>1658</v>
      </c>
      <c r="E1035" s="2" t="s">
        <v>2227</v>
      </c>
      <c r="F1035" s="2" t="n">
        <v>7000</v>
      </c>
      <c r="G1035" s="2" t="n">
        <v>9100</v>
      </c>
      <c r="H1035" s="2" t="n">
        <v>0</v>
      </c>
      <c r="J1035" s="1"/>
      <c r="K1035" s="1"/>
      <c r="L1035" s="1"/>
      <c r="M1035" s="1"/>
      <c r="N1035" s="1"/>
      <c r="O1035" s="1"/>
      <c r="W1035" s="2" t="str">
        <f aca="false">IF(AND(C1035=Agent!$A$1,D1035=Agent!$D$1),ROW(),"")</f>
        <v/>
      </c>
      <c r="X1035" s="2" t="str">
        <f aca="false">IF(C1035=Agent!$A$1,ROW(),"")</f>
        <v/>
      </c>
      <c r="Z1035" s="8" t="str">
        <f aca="true">IF(AND(INDIRECT("F2!I"&amp;MATCH(Sites!$J$1,F2!H$1:H$15,0),1)=E1035,Sites!$J$2=A1035),ROW(),"")</f>
        <v/>
      </c>
    </row>
    <row r="1036" customFormat="false" ht="13.8" hidden="false" customHeight="false" outlineLevel="0" collapsed="false">
      <c r="A1036" s="7" t="n">
        <v>43831</v>
      </c>
      <c r="B1036" s="2" t="s">
        <v>2715</v>
      </c>
      <c r="C1036" s="2" t="s">
        <v>2716</v>
      </c>
      <c r="D1036" s="2" t="s">
        <v>119</v>
      </c>
      <c r="E1036" s="2" t="s">
        <v>2227</v>
      </c>
      <c r="F1036" s="2" t="n">
        <v>0</v>
      </c>
      <c r="G1036" s="2" t="n">
        <v>8835</v>
      </c>
      <c r="H1036" s="2" t="n">
        <v>0</v>
      </c>
      <c r="J1036" s="1"/>
      <c r="K1036" s="1"/>
      <c r="L1036" s="1"/>
      <c r="M1036" s="1"/>
      <c r="N1036" s="1"/>
      <c r="O1036" s="1"/>
      <c r="W1036" s="2" t="str">
        <f aca="false">IF(AND(C1036=Agent!$A$1,D1036=Agent!$D$1),ROW(),"")</f>
        <v/>
      </c>
      <c r="X1036" s="2" t="str">
        <f aca="false">IF(C1036=Agent!$A$1,ROW(),"")</f>
        <v/>
      </c>
      <c r="Z1036" s="8" t="str">
        <f aca="true">IF(AND(INDIRECT("F2!I"&amp;MATCH(Sites!$J$1,F2!H$1:H$15,0),1)=E1036,Sites!$J$2=A1036),ROW(),"")</f>
        <v/>
      </c>
    </row>
    <row r="1037" customFormat="false" ht="13.8" hidden="false" customHeight="false" outlineLevel="0" collapsed="false">
      <c r="A1037" s="7" t="n">
        <v>43831</v>
      </c>
      <c r="B1037" s="2" t="s">
        <v>2717</v>
      </c>
      <c r="C1037" s="2" t="s">
        <v>2718</v>
      </c>
      <c r="D1037" s="2" t="s">
        <v>2719</v>
      </c>
      <c r="E1037" s="2" t="s">
        <v>2227</v>
      </c>
      <c r="F1037" s="2" t="n">
        <v>15000</v>
      </c>
      <c r="G1037" s="2" t="n">
        <v>10500</v>
      </c>
      <c r="H1037" s="2" t="n">
        <v>0</v>
      </c>
      <c r="J1037" s="1"/>
      <c r="K1037" s="1"/>
      <c r="L1037" s="1"/>
      <c r="M1037" s="1"/>
      <c r="N1037" s="1"/>
      <c r="O1037" s="1"/>
      <c r="W1037" s="2" t="str">
        <f aca="false">IF(AND(C1037=Agent!$A$1,D1037=Agent!$D$1),ROW(),"")</f>
        <v/>
      </c>
      <c r="X1037" s="2" t="str">
        <f aca="false">IF(C1037=Agent!$A$1,ROW(),"")</f>
        <v/>
      </c>
      <c r="Z1037" s="8" t="str">
        <f aca="true">IF(AND(INDIRECT("F2!I"&amp;MATCH(Sites!$J$1,F2!H$1:H$15,0),1)=E1037,Sites!$J$2=A1037),ROW(),"")</f>
        <v/>
      </c>
    </row>
    <row r="1038" customFormat="false" ht="13.8" hidden="false" customHeight="false" outlineLevel="0" collapsed="false">
      <c r="A1038" s="7" t="n">
        <v>43831</v>
      </c>
      <c r="B1038" s="2" t="s">
        <v>2720</v>
      </c>
      <c r="C1038" s="2" t="s">
        <v>2721</v>
      </c>
      <c r="D1038" s="2" t="s">
        <v>555</v>
      </c>
      <c r="E1038" s="2" t="s">
        <v>2227</v>
      </c>
      <c r="F1038" s="2" t="n">
        <v>10000</v>
      </c>
      <c r="G1038" s="2" t="n">
        <v>10355</v>
      </c>
      <c r="H1038" s="2" t="n">
        <v>0</v>
      </c>
      <c r="J1038" s="1"/>
      <c r="K1038" s="1"/>
      <c r="L1038" s="1"/>
      <c r="M1038" s="1"/>
      <c r="N1038" s="1"/>
      <c r="O1038" s="1"/>
      <c r="W1038" s="2" t="str">
        <f aca="false">IF(AND(C1038=Agent!$A$1,D1038=Agent!$D$1),ROW(),"")</f>
        <v/>
      </c>
      <c r="X1038" s="2" t="str">
        <f aca="false">IF(C1038=Agent!$A$1,ROW(),"")</f>
        <v/>
      </c>
      <c r="Z1038" s="8" t="str">
        <f aca="true">IF(AND(INDIRECT("F2!I"&amp;MATCH(Sites!$J$1,F2!H$1:H$15,0),1)=E1038,Sites!$J$2=A1038),ROW(),"")</f>
        <v/>
      </c>
    </row>
    <row r="1039" customFormat="false" ht="13.8" hidden="false" customHeight="false" outlineLevel="0" collapsed="false">
      <c r="A1039" s="7" t="n">
        <v>43831</v>
      </c>
      <c r="B1039" s="2" t="s">
        <v>2722</v>
      </c>
      <c r="C1039" s="2" t="s">
        <v>2723</v>
      </c>
      <c r="D1039" s="2" t="s">
        <v>348</v>
      </c>
      <c r="E1039" s="2" t="s">
        <v>2227</v>
      </c>
      <c r="F1039" s="2" t="n">
        <v>15000</v>
      </c>
      <c r="G1039" s="2" t="n">
        <v>0</v>
      </c>
      <c r="H1039" s="2" t="n">
        <v>0</v>
      </c>
      <c r="J1039" s="1"/>
      <c r="K1039" s="1"/>
      <c r="L1039" s="1"/>
      <c r="M1039" s="1"/>
      <c r="N1039" s="1"/>
      <c r="O1039" s="1"/>
      <c r="W1039" s="2" t="str">
        <f aca="false">IF(AND(C1039=Agent!$A$1,D1039=Agent!$D$1),ROW(),"")</f>
        <v/>
      </c>
      <c r="X1039" s="2" t="str">
        <f aca="false">IF(C1039=Agent!$A$1,ROW(),"")</f>
        <v/>
      </c>
      <c r="Z1039" s="8" t="str">
        <f aca="true">IF(AND(INDIRECT("F2!I"&amp;MATCH(Sites!$J$1,F2!H$1:H$15,0),1)=E1039,Sites!$J$2=A1039),ROW(),"")</f>
        <v/>
      </c>
    </row>
    <row r="1040" customFormat="false" ht="13.8" hidden="false" customHeight="false" outlineLevel="0" collapsed="false">
      <c r="A1040" s="7" t="n">
        <v>43831</v>
      </c>
      <c r="B1040" s="2" t="s">
        <v>2724</v>
      </c>
      <c r="C1040" s="2" t="s">
        <v>2725</v>
      </c>
      <c r="D1040" s="2" t="s">
        <v>679</v>
      </c>
      <c r="E1040" s="2" t="s">
        <v>2227</v>
      </c>
      <c r="F1040" s="2" t="n">
        <v>0</v>
      </c>
      <c r="G1040" s="2" t="n">
        <v>8700</v>
      </c>
      <c r="H1040" s="2" t="n">
        <v>0</v>
      </c>
      <c r="J1040" s="1"/>
      <c r="K1040" s="1"/>
      <c r="L1040" s="1"/>
      <c r="M1040" s="1"/>
      <c r="N1040" s="1"/>
      <c r="O1040" s="1"/>
      <c r="W1040" s="2" t="str">
        <f aca="false">IF(AND(C1040=Agent!$A$1,D1040=Agent!$D$1),ROW(),"")</f>
        <v/>
      </c>
      <c r="X1040" s="2" t="str">
        <f aca="false">IF(C1040=Agent!$A$1,ROW(),"")</f>
        <v/>
      </c>
      <c r="Z1040" s="8" t="str">
        <f aca="true">IF(AND(INDIRECT("F2!I"&amp;MATCH(Sites!$J$1,F2!H$1:H$15,0),1)=E1040,Sites!$J$2=A1040),ROW(),"")</f>
        <v/>
      </c>
    </row>
    <row r="1041" customFormat="false" ht="13.8" hidden="false" customHeight="false" outlineLevel="0" collapsed="false">
      <c r="A1041" s="7" t="n">
        <v>43831</v>
      </c>
      <c r="B1041" s="2" t="s">
        <v>2726</v>
      </c>
      <c r="C1041" s="2" t="s">
        <v>2727</v>
      </c>
      <c r="D1041" s="2" t="s">
        <v>348</v>
      </c>
      <c r="E1041" s="2" t="s">
        <v>2227</v>
      </c>
      <c r="F1041" s="2" t="n">
        <v>10500</v>
      </c>
      <c r="G1041" s="2" t="n">
        <v>17500</v>
      </c>
      <c r="H1041" s="2" t="n">
        <v>0</v>
      </c>
      <c r="J1041" s="1"/>
      <c r="K1041" s="1"/>
      <c r="L1041" s="1"/>
      <c r="M1041" s="1"/>
      <c r="N1041" s="1"/>
      <c r="O1041" s="1"/>
      <c r="W1041" s="2" t="str">
        <f aca="false">IF(AND(C1041=Agent!$A$1,D1041=Agent!$D$1),ROW(),"")</f>
        <v/>
      </c>
      <c r="X1041" s="2" t="str">
        <f aca="false">IF(C1041=Agent!$A$1,ROW(),"")</f>
        <v/>
      </c>
      <c r="Z1041" s="8" t="str">
        <f aca="true">IF(AND(INDIRECT("F2!I"&amp;MATCH(Sites!$J$1,F2!H$1:H$15,0),1)=E1041,Sites!$J$2=A1041),ROW(),"")</f>
        <v/>
      </c>
    </row>
    <row r="1042" customFormat="false" ht="13.8" hidden="false" customHeight="false" outlineLevel="0" collapsed="false">
      <c r="A1042" s="7" t="n">
        <v>43831</v>
      </c>
      <c r="B1042" s="2" t="s">
        <v>2728</v>
      </c>
      <c r="C1042" s="2" t="s">
        <v>1308</v>
      </c>
      <c r="D1042" s="2" t="s">
        <v>2729</v>
      </c>
      <c r="E1042" s="2" t="s">
        <v>2227</v>
      </c>
      <c r="F1042" s="2" t="n">
        <v>7000</v>
      </c>
      <c r="G1042" s="2" t="n">
        <v>7210</v>
      </c>
      <c r="H1042" s="2" t="n">
        <v>0</v>
      </c>
      <c r="J1042" s="1"/>
      <c r="K1042" s="1"/>
      <c r="L1042" s="1"/>
      <c r="M1042" s="1"/>
      <c r="N1042" s="1"/>
      <c r="O1042" s="1"/>
      <c r="W1042" s="2" t="str">
        <f aca="false">IF(AND(C1042=Agent!$A$1,D1042=Agent!$D$1),ROW(),"")</f>
        <v/>
      </c>
      <c r="X1042" s="2" t="str">
        <f aca="false">IF(C1042=Agent!$A$1,ROW(),"")</f>
        <v/>
      </c>
      <c r="Z1042" s="8" t="str">
        <f aca="true">IF(AND(INDIRECT("F2!I"&amp;MATCH(Sites!$J$1,F2!H$1:H$15,0),1)=E1042,Sites!$J$2=A1042),ROW(),"")</f>
        <v/>
      </c>
    </row>
    <row r="1043" customFormat="false" ht="13.8" hidden="false" customHeight="false" outlineLevel="0" collapsed="false">
      <c r="A1043" s="7" t="n">
        <v>43831</v>
      </c>
      <c r="B1043" s="2" t="s">
        <v>2730</v>
      </c>
      <c r="C1043" s="2" t="s">
        <v>876</v>
      </c>
      <c r="D1043" s="2" t="s">
        <v>2731</v>
      </c>
      <c r="E1043" s="2" t="s">
        <v>2227</v>
      </c>
      <c r="F1043" s="2" t="n">
        <v>10000</v>
      </c>
      <c r="G1043" s="2" t="n">
        <v>15750</v>
      </c>
      <c r="H1043" s="2" t="n">
        <v>0</v>
      </c>
      <c r="J1043" s="1"/>
      <c r="K1043" s="1"/>
      <c r="L1043" s="1"/>
      <c r="M1043" s="1"/>
      <c r="N1043" s="1"/>
      <c r="O1043" s="1"/>
      <c r="W1043" s="2" t="str">
        <f aca="false">IF(AND(C1043=Agent!$A$1,D1043=Agent!$D$1),ROW(),"")</f>
        <v/>
      </c>
      <c r="X1043" s="2" t="str">
        <f aca="false">IF(C1043=Agent!$A$1,ROW(),"")</f>
        <v/>
      </c>
      <c r="Z1043" s="8" t="str">
        <f aca="true">IF(AND(INDIRECT("F2!I"&amp;MATCH(Sites!$J$1,F2!H$1:H$15,0),1)=E1043,Sites!$J$2=A1043),ROW(),"")</f>
        <v/>
      </c>
    </row>
    <row r="1044" customFormat="false" ht="13.8" hidden="false" customHeight="false" outlineLevel="0" collapsed="false">
      <c r="A1044" s="7" t="n">
        <v>43831</v>
      </c>
      <c r="B1044" s="2" t="s">
        <v>2732</v>
      </c>
      <c r="C1044" s="2" t="s">
        <v>2733</v>
      </c>
      <c r="D1044" s="2" t="s">
        <v>414</v>
      </c>
      <c r="E1044" s="2" t="s">
        <v>2227</v>
      </c>
      <c r="F1044" s="2" t="n">
        <v>10000</v>
      </c>
      <c r="G1044" s="2" t="n">
        <v>0</v>
      </c>
      <c r="H1044" s="2" t="n">
        <v>0</v>
      </c>
      <c r="J1044" s="1"/>
      <c r="K1044" s="1"/>
      <c r="L1044" s="1"/>
      <c r="M1044" s="1"/>
      <c r="N1044" s="1"/>
      <c r="O1044" s="1"/>
      <c r="W1044" s="2" t="str">
        <f aca="false">IF(AND(C1044=Agent!$A$1,D1044=Agent!$D$1),ROW(),"")</f>
        <v/>
      </c>
      <c r="X1044" s="2" t="str">
        <f aca="false">IF(C1044=Agent!$A$1,ROW(),"")</f>
        <v/>
      </c>
      <c r="Z1044" s="8" t="str">
        <f aca="true">IF(AND(INDIRECT("F2!I"&amp;MATCH(Sites!$J$1,F2!H$1:H$15,0),1)=E1044,Sites!$J$2=A1044),ROW(),"")</f>
        <v/>
      </c>
    </row>
    <row r="1045" customFormat="false" ht="13.8" hidden="false" customHeight="false" outlineLevel="0" collapsed="false">
      <c r="A1045" s="7" t="n">
        <v>43831</v>
      </c>
      <c r="B1045" s="2" t="s">
        <v>2734</v>
      </c>
      <c r="C1045" s="2" t="s">
        <v>2735</v>
      </c>
      <c r="D1045" s="2" t="s">
        <v>2736</v>
      </c>
      <c r="E1045" s="2" t="s">
        <v>2227</v>
      </c>
      <c r="F1045" s="2" t="n">
        <v>10000</v>
      </c>
      <c r="G1045" s="2" t="n">
        <v>10938</v>
      </c>
      <c r="H1045" s="2" t="n">
        <v>0</v>
      </c>
      <c r="J1045" s="1"/>
      <c r="K1045" s="1"/>
      <c r="L1045" s="1"/>
      <c r="M1045" s="1"/>
      <c r="N1045" s="1"/>
      <c r="O1045" s="1"/>
      <c r="W1045" s="2" t="str">
        <f aca="false">IF(AND(C1045=Agent!$A$1,D1045=Agent!$D$1),ROW(),"")</f>
        <v/>
      </c>
      <c r="X1045" s="2" t="str">
        <f aca="false">IF(C1045=Agent!$A$1,ROW(),"")</f>
        <v/>
      </c>
      <c r="Z1045" s="8" t="str">
        <f aca="true">IF(AND(INDIRECT("F2!I"&amp;MATCH(Sites!$J$1,F2!H$1:H$15,0),1)=E1045,Sites!$J$2=A1045),ROW(),"")</f>
        <v/>
      </c>
    </row>
    <row r="1046" customFormat="false" ht="13.8" hidden="false" customHeight="false" outlineLevel="0" collapsed="false">
      <c r="A1046" s="7" t="n">
        <v>43831</v>
      </c>
      <c r="B1046" s="2" t="s">
        <v>2737</v>
      </c>
      <c r="C1046" s="2" t="s">
        <v>2738</v>
      </c>
      <c r="D1046" s="2" t="s">
        <v>2739</v>
      </c>
      <c r="E1046" s="2" t="s">
        <v>2227</v>
      </c>
      <c r="F1046" s="2" t="n">
        <v>0</v>
      </c>
      <c r="G1046" s="2" t="n">
        <v>10502</v>
      </c>
      <c r="H1046" s="2" t="n">
        <v>0</v>
      </c>
      <c r="J1046" s="1"/>
      <c r="K1046" s="1"/>
      <c r="L1046" s="1"/>
      <c r="M1046" s="1"/>
      <c r="N1046" s="1"/>
      <c r="O1046" s="1"/>
      <c r="W1046" s="2" t="str">
        <f aca="false">IF(AND(C1046=Agent!$A$1,D1046=Agent!$D$1),ROW(),"")</f>
        <v/>
      </c>
      <c r="X1046" s="2" t="str">
        <f aca="false">IF(C1046=Agent!$A$1,ROW(),"")</f>
        <v/>
      </c>
      <c r="Z1046" s="8" t="str">
        <f aca="true">IF(AND(INDIRECT("F2!I"&amp;MATCH(Sites!$J$1,F2!H$1:H$15,0),1)=E1046,Sites!$J$2=A1046),ROW(),"")</f>
        <v/>
      </c>
    </row>
    <row r="1047" customFormat="false" ht="13.8" hidden="false" customHeight="false" outlineLevel="0" collapsed="false">
      <c r="A1047" s="7" t="n">
        <v>43831</v>
      </c>
      <c r="B1047" s="2" t="s">
        <v>2740</v>
      </c>
      <c r="C1047" s="2" t="s">
        <v>2741</v>
      </c>
      <c r="D1047" s="2" t="s">
        <v>2742</v>
      </c>
      <c r="E1047" s="2" t="s">
        <v>2227</v>
      </c>
      <c r="F1047" s="2" t="n">
        <v>15000</v>
      </c>
      <c r="G1047" s="2" t="n">
        <v>0</v>
      </c>
      <c r="H1047" s="2" t="n">
        <v>0</v>
      </c>
      <c r="J1047" s="1"/>
      <c r="K1047" s="1"/>
      <c r="L1047" s="1"/>
      <c r="M1047" s="1"/>
      <c r="N1047" s="1"/>
      <c r="O1047" s="1"/>
      <c r="W1047" s="2" t="str">
        <f aca="false">IF(AND(C1047=Agent!$A$1,D1047=Agent!$D$1),ROW(),"")</f>
        <v/>
      </c>
      <c r="X1047" s="2" t="str">
        <f aca="false">IF(C1047=Agent!$A$1,ROW(),"")</f>
        <v/>
      </c>
      <c r="Z1047" s="8" t="str">
        <f aca="true">IF(AND(INDIRECT("F2!I"&amp;MATCH(Sites!$J$1,F2!H$1:H$15,0),1)=E1047,Sites!$J$2=A1047),ROW(),"")</f>
        <v/>
      </c>
    </row>
    <row r="1048" customFormat="false" ht="13.8" hidden="false" customHeight="false" outlineLevel="0" collapsed="false">
      <c r="A1048" s="7" t="n">
        <v>43831</v>
      </c>
      <c r="B1048" s="2" t="s">
        <v>2743</v>
      </c>
      <c r="C1048" s="2" t="s">
        <v>2744</v>
      </c>
      <c r="D1048" s="2" t="s">
        <v>2745</v>
      </c>
      <c r="E1048" s="2" t="s">
        <v>2227</v>
      </c>
      <c r="F1048" s="2" t="n">
        <v>5000</v>
      </c>
      <c r="G1048" s="2" t="n">
        <v>10500</v>
      </c>
      <c r="H1048" s="2" t="n">
        <v>0</v>
      </c>
      <c r="J1048" s="1"/>
      <c r="K1048" s="1"/>
      <c r="L1048" s="1"/>
      <c r="M1048" s="1"/>
      <c r="N1048" s="1"/>
      <c r="O1048" s="1"/>
      <c r="W1048" s="2" t="str">
        <f aca="false">IF(AND(C1048=Agent!$A$1,D1048=Agent!$D$1),ROW(),"")</f>
        <v/>
      </c>
      <c r="X1048" s="2" t="str">
        <f aca="false">IF(C1048=Agent!$A$1,ROW(),"")</f>
        <v/>
      </c>
      <c r="Z1048" s="8" t="str">
        <f aca="true">IF(AND(INDIRECT("F2!I"&amp;MATCH(Sites!$J$1,F2!H$1:H$15,0),1)=E1048,Sites!$J$2=A1048),ROW(),"")</f>
        <v/>
      </c>
    </row>
    <row r="1049" customFormat="false" ht="13.8" hidden="false" customHeight="false" outlineLevel="0" collapsed="false">
      <c r="A1049" s="7" t="n">
        <v>43831</v>
      </c>
      <c r="B1049" s="2" t="s">
        <v>2746</v>
      </c>
      <c r="C1049" s="2" t="s">
        <v>2747</v>
      </c>
      <c r="D1049" s="2" t="s">
        <v>243</v>
      </c>
      <c r="E1049" s="2" t="s">
        <v>2227</v>
      </c>
      <c r="F1049" s="2" t="n">
        <v>10000</v>
      </c>
      <c r="G1049" s="2" t="n">
        <v>0</v>
      </c>
      <c r="H1049" s="2" t="n">
        <v>0</v>
      </c>
      <c r="J1049" s="1"/>
      <c r="K1049" s="1"/>
      <c r="L1049" s="1"/>
      <c r="M1049" s="1"/>
      <c r="N1049" s="1"/>
      <c r="O1049" s="1"/>
      <c r="W1049" s="2" t="str">
        <f aca="false">IF(AND(C1049=Agent!$A$1,D1049=Agent!$D$1),ROW(),"")</f>
        <v/>
      </c>
      <c r="X1049" s="2" t="str">
        <f aca="false">IF(C1049=Agent!$A$1,ROW(),"")</f>
        <v/>
      </c>
      <c r="Z1049" s="8" t="str">
        <f aca="true">IF(AND(INDIRECT("F2!I"&amp;MATCH(Sites!$J$1,F2!H$1:H$15,0),1)=E1049,Sites!$J$2=A1049),ROW(),"")</f>
        <v/>
      </c>
    </row>
    <row r="1050" customFormat="false" ht="13.8" hidden="false" customHeight="false" outlineLevel="0" collapsed="false">
      <c r="A1050" s="7" t="n">
        <v>43831</v>
      </c>
      <c r="B1050" s="2" t="s">
        <v>2748</v>
      </c>
      <c r="C1050" s="2" t="s">
        <v>2749</v>
      </c>
      <c r="D1050" s="2" t="s">
        <v>2750</v>
      </c>
      <c r="E1050" s="2" t="s">
        <v>2227</v>
      </c>
      <c r="F1050" s="2" t="n">
        <v>5000</v>
      </c>
      <c r="G1050" s="2" t="n">
        <v>0</v>
      </c>
      <c r="H1050" s="2" t="n">
        <v>0</v>
      </c>
      <c r="J1050" s="1"/>
      <c r="K1050" s="1"/>
      <c r="L1050" s="1"/>
      <c r="M1050" s="1"/>
      <c r="N1050" s="1"/>
      <c r="O1050" s="1"/>
      <c r="W1050" s="2" t="str">
        <f aca="false">IF(AND(C1050=Agent!$A$1,D1050=Agent!$D$1),ROW(),"")</f>
        <v/>
      </c>
      <c r="X1050" s="2" t="str">
        <f aca="false">IF(C1050=Agent!$A$1,ROW(),"")</f>
        <v/>
      </c>
      <c r="Z1050" s="8" t="str">
        <f aca="true">IF(AND(INDIRECT("F2!I"&amp;MATCH(Sites!$J$1,F2!H$1:H$15,0),1)=E1050,Sites!$J$2=A1050),ROW(),"")</f>
        <v/>
      </c>
    </row>
    <row r="1051" customFormat="false" ht="13.8" hidden="false" customHeight="false" outlineLevel="0" collapsed="false">
      <c r="A1051" s="7" t="n">
        <v>43831</v>
      </c>
      <c r="B1051" s="2" t="s">
        <v>2751</v>
      </c>
      <c r="C1051" s="2" t="s">
        <v>448</v>
      </c>
      <c r="D1051" s="2" t="s">
        <v>2752</v>
      </c>
      <c r="E1051" s="2" t="s">
        <v>2227</v>
      </c>
      <c r="F1051" s="2" t="n">
        <v>10000</v>
      </c>
      <c r="G1051" s="2" t="n">
        <v>0</v>
      </c>
      <c r="H1051" s="2" t="n">
        <v>0</v>
      </c>
      <c r="J1051" s="1"/>
      <c r="K1051" s="1"/>
      <c r="L1051" s="1"/>
      <c r="M1051" s="1"/>
      <c r="N1051" s="1"/>
      <c r="O1051" s="1"/>
      <c r="W1051" s="2" t="str">
        <f aca="false">IF(AND(C1051=Agent!$A$1,D1051=Agent!$D$1),ROW(),"")</f>
        <v/>
      </c>
      <c r="X1051" s="2" t="str">
        <f aca="false">IF(C1051=Agent!$A$1,ROW(),"")</f>
        <v/>
      </c>
      <c r="Z1051" s="8" t="str">
        <f aca="true">IF(AND(INDIRECT("F2!I"&amp;MATCH(Sites!$J$1,F2!H$1:H$15,0),1)=E1051,Sites!$J$2=A1051),ROW(),"")</f>
        <v/>
      </c>
    </row>
    <row r="1052" customFormat="false" ht="13.8" hidden="false" customHeight="false" outlineLevel="0" collapsed="false">
      <c r="A1052" s="7" t="n">
        <v>43831</v>
      </c>
      <c r="B1052" s="2" t="s">
        <v>2753</v>
      </c>
      <c r="C1052" s="2" t="s">
        <v>2754</v>
      </c>
      <c r="D1052" s="2" t="s">
        <v>1363</v>
      </c>
      <c r="E1052" s="2" t="s">
        <v>2227</v>
      </c>
      <c r="F1052" s="2" t="n">
        <v>0</v>
      </c>
      <c r="G1052" s="2" t="n">
        <v>8750</v>
      </c>
      <c r="H1052" s="2" t="n">
        <v>0</v>
      </c>
      <c r="J1052" s="1"/>
      <c r="K1052" s="1"/>
      <c r="L1052" s="1"/>
      <c r="M1052" s="1"/>
      <c r="N1052" s="1"/>
      <c r="O1052" s="1"/>
      <c r="W1052" s="2" t="str">
        <f aca="false">IF(AND(C1052=Agent!$A$1,D1052=Agent!$D$1),ROW(),"")</f>
        <v/>
      </c>
      <c r="X1052" s="2" t="str">
        <f aca="false">IF(C1052=Agent!$A$1,ROW(),"")</f>
        <v/>
      </c>
      <c r="Z1052" s="8" t="str">
        <f aca="true">IF(AND(INDIRECT("F2!I"&amp;MATCH(Sites!$J$1,F2!H$1:H$15,0),1)=E1052,Sites!$J$2=A1052),ROW(),"")</f>
        <v/>
      </c>
    </row>
    <row r="1053" customFormat="false" ht="13.8" hidden="false" customHeight="false" outlineLevel="0" collapsed="false">
      <c r="A1053" s="7" t="n">
        <v>43831</v>
      </c>
      <c r="B1053" s="2" t="s">
        <v>2755</v>
      </c>
      <c r="C1053" s="2" t="s">
        <v>2756</v>
      </c>
      <c r="D1053" s="2" t="s">
        <v>1255</v>
      </c>
      <c r="E1053" s="2" t="s">
        <v>2227</v>
      </c>
      <c r="F1053" s="2" t="n">
        <v>5000</v>
      </c>
      <c r="G1053" s="2" t="n">
        <v>0</v>
      </c>
      <c r="H1053" s="2" t="n">
        <v>0</v>
      </c>
      <c r="J1053" s="1"/>
      <c r="K1053" s="1"/>
      <c r="L1053" s="1"/>
      <c r="M1053" s="1"/>
      <c r="N1053" s="1"/>
      <c r="O1053" s="1"/>
      <c r="W1053" s="2" t="str">
        <f aca="false">IF(AND(C1053=Agent!$A$1,D1053=Agent!$D$1),ROW(),"")</f>
        <v/>
      </c>
      <c r="X1053" s="2" t="str">
        <f aca="false">IF(C1053=Agent!$A$1,ROW(),"")</f>
        <v/>
      </c>
      <c r="Z1053" s="8" t="str">
        <f aca="true">IF(AND(INDIRECT("F2!I"&amp;MATCH(Sites!$J$1,F2!H$1:H$15,0),1)=E1053,Sites!$J$2=A1053),ROW(),"")</f>
        <v/>
      </c>
    </row>
    <row r="1054" customFormat="false" ht="13.8" hidden="false" customHeight="false" outlineLevel="0" collapsed="false">
      <c r="A1054" s="7" t="n">
        <v>43831</v>
      </c>
      <c r="B1054" s="2" t="s">
        <v>2757</v>
      </c>
      <c r="C1054" s="2" t="s">
        <v>2758</v>
      </c>
      <c r="D1054" s="2" t="s">
        <v>2759</v>
      </c>
      <c r="E1054" s="2" t="s">
        <v>2227</v>
      </c>
      <c r="F1054" s="2" t="n">
        <v>0</v>
      </c>
      <c r="G1054" s="2" t="n">
        <v>11414</v>
      </c>
      <c r="H1054" s="2" t="n">
        <v>0</v>
      </c>
      <c r="J1054" s="1"/>
      <c r="K1054" s="1"/>
      <c r="L1054" s="1"/>
      <c r="M1054" s="1"/>
      <c r="N1054" s="1"/>
      <c r="O1054" s="1"/>
      <c r="W1054" s="2" t="str">
        <f aca="false">IF(AND(C1054=Agent!$A$1,D1054=Agent!$D$1),ROW(),"")</f>
        <v/>
      </c>
      <c r="X1054" s="2" t="str">
        <f aca="false">IF(C1054=Agent!$A$1,ROW(),"")</f>
        <v/>
      </c>
      <c r="Z1054" s="8" t="str">
        <f aca="true">IF(AND(INDIRECT("F2!I"&amp;MATCH(Sites!$J$1,F2!H$1:H$15,0),1)=E1054,Sites!$J$2=A1054),ROW(),"")</f>
        <v/>
      </c>
    </row>
    <row r="1055" customFormat="false" ht="13.8" hidden="false" customHeight="false" outlineLevel="0" collapsed="false">
      <c r="A1055" s="7" t="n">
        <v>43831</v>
      </c>
      <c r="B1055" s="2" t="s">
        <v>2760</v>
      </c>
      <c r="C1055" s="2" t="s">
        <v>1411</v>
      </c>
      <c r="D1055" s="2" t="s">
        <v>1069</v>
      </c>
      <c r="E1055" s="2" t="s">
        <v>2227</v>
      </c>
      <c r="F1055" s="2" t="n">
        <v>10000</v>
      </c>
      <c r="G1055" s="2" t="n">
        <v>12354</v>
      </c>
      <c r="H1055" s="2" t="n">
        <v>0</v>
      </c>
      <c r="J1055" s="1"/>
      <c r="K1055" s="1"/>
      <c r="L1055" s="1"/>
      <c r="M1055" s="1"/>
      <c r="N1055" s="1"/>
      <c r="O1055" s="1"/>
      <c r="W1055" s="2" t="str">
        <f aca="false">IF(AND(C1055=Agent!$A$1,D1055=Agent!$D$1),ROW(),"")</f>
        <v/>
      </c>
      <c r="X1055" s="2" t="str">
        <f aca="false">IF(C1055=Agent!$A$1,ROW(),"")</f>
        <v/>
      </c>
      <c r="Z1055" s="8" t="str">
        <f aca="true">IF(AND(INDIRECT("F2!I"&amp;MATCH(Sites!$J$1,F2!H$1:H$15,0),1)=E1055,Sites!$J$2=A1055),ROW(),"")</f>
        <v/>
      </c>
    </row>
    <row r="1056" customFormat="false" ht="13.8" hidden="false" customHeight="false" outlineLevel="0" collapsed="false">
      <c r="A1056" s="7" t="n">
        <v>43831</v>
      </c>
      <c r="B1056" s="2" t="s">
        <v>2761</v>
      </c>
      <c r="C1056" s="2" t="s">
        <v>2762</v>
      </c>
      <c r="D1056" s="2" t="s">
        <v>2763</v>
      </c>
      <c r="E1056" s="2" t="s">
        <v>2227</v>
      </c>
      <c r="F1056" s="2" t="n">
        <v>5000</v>
      </c>
      <c r="G1056" s="2" t="n">
        <v>5150</v>
      </c>
      <c r="H1056" s="2" t="n">
        <v>0</v>
      </c>
      <c r="J1056" s="1"/>
      <c r="K1056" s="1"/>
      <c r="L1056" s="1"/>
      <c r="M1056" s="1"/>
      <c r="N1056" s="1"/>
      <c r="O1056" s="1"/>
      <c r="W1056" s="2" t="str">
        <f aca="false">IF(AND(C1056=Agent!$A$1,D1056=Agent!$D$1),ROW(),"")</f>
        <v/>
      </c>
      <c r="X1056" s="2" t="str">
        <f aca="false">IF(C1056=Agent!$A$1,ROW(),"")</f>
        <v/>
      </c>
      <c r="Z1056" s="8" t="str">
        <f aca="true">IF(AND(INDIRECT("F2!I"&amp;MATCH(Sites!$J$1,F2!H$1:H$15,0),1)=E1056,Sites!$J$2=A1056),ROW(),"")</f>
        <v/>
      </c>
    </row>
    <row r="1057" customFormat="false" ht="13.8" hidden="false" customHeight="false" outlineLevel="0" collapsed="false">
      <c r="A1057" s="7" t="n">
        <v>43831</v>
      </c>
      <c r="B1057" s="2" t="s">
        <v>2764</v>
      </c>
      <c r="C1057" s="2" t="s">
        <v>2765</v>
      </c>
      <c r="D1057" s="2" t="s">
        <v>2766</v>
      </c>
      <c r="E1057" s="2" t="s">
        <v>2227</v>
      </c>
      <c r="F1057" s="2" t="n">
        <v>5000</v>
      </c>
      <c r="G1057" s="2" t="n">
        <v>0</v>
      </c>
      <c r="H1057" s="2" t="n">
        <v>0</v>
      </c>
      <c r="J1057" s="1"/>
      <c r="K1057" s="1"/>
      <c r="L1057" s="1"/>
      <c r="M1057" s="1"/>
      <c r="N1057" s="1"/>
      <c r="O1057" s="1"/>
      <c r="W1057" s="2" t="str">
        <f aca="false">IF(AND(C1057=Agent!$A$1,D1057=Agent!$D$1),ROW(),"")</f>
        <v/>
      </c>
      <c r="X1057" s="2" t="str">
        <f aca="false">IF(C1057=Agent!$A$1,ROW(),"")</f>
        <v/>
      </c>
      <c r="Z1057" s="8" t="str">
        <f aca="true">IF(AND(INDIRECT("F2!I"&amp;MATCH(Sites!$J$1,F2!H$1:H$15,0),1)=E1057,Sites!$J$2=A1057),ROW(),"")</f>
        <v/>
      </c>
    </row>
    <row r="1058" customFormat="false" ht="13.8" hidden="false" customHeight="false" outlineLevel="0" collapsed="false">
      <c r="A1058" s="7" t="n">
        <v>43831</v>
      </c>
      <c r="B1058" s="2" t="s">
        <v>2767</v>
      </c>
      <c r="C1058" s="2" t="s">
        <v>2768</v>
      </c>
      <c r="D1058" s="2" t="s">
        <v>660</v>
      </c>
      <c r="E1058" s="2" t="s">
        <v>2227</v>
      </c>
      <c r="F1058" s="2" t="n">
        <v>6000</v>
      </c>
      <c r="G1058" s="2" t="n">
        <v>7357</v>
      </c>
      <c r="H1058" s="2" t="n">
        <v>0</v>
      </c>
      <c r="J1058" s="1"/>
      <c r="K1058" s="1"/>
      <c r="L1058" s="1"/>
      <c r="M1058" s="1"/>
      <c r="N1058" s="1"/>
      <c r="O1058" s="1"/>
      <c r="W1058" s="2" t="str">
        <f aca="false">IF(AND(C1058=Agent!$A$1,D1058=Agent!$D$1),ROW(),"")</f>
        <v/>
      </c>
      <c r="X1058" s="2" t="str">
        <f aca="false">IF(C1058=Agent!$A$1,ROW(),"")</f>
        <v/>
      </c>
      <c r="Z1058" s="8" t="str">
        <f aca="true">IF(AND(INDIRECT("F2!I"&amp;MATCH(Sites!$J$1,F2!H$1:H$15,0),1)=E1058,Sites!$J$2=A1058),ROW(),"")</f>
        <v/>
      </c>
    </row>
    <row r="1059" customFormat="false" ht="13.8" hidden="false" customHeight="false" outlineLevel="0" collapsed="false">
      <c r="A1059" s="7" t="n">
        <v>43831</v>
      </c>
      <c r="B1059" s="2" t="s">
        <v>2769</v>
      </c>
      <c r="C1059" s="2" t="s">
        <v>2425</v>
      </c>
      <c r="D1059" s="2" t="s">
        <v>2770</v>
      </c>
      <c r="E1059" s="2" t="s">
        <v>2227</v>
      </c>
      <c r="F1059" s="2" t="n">
        <v>0</v>
      </c>
      <c r="G1059" s="2" t="n">
        <v>9692</v>
      </c>
      <c r="H1059" s="2" t="n">
        <v>0</v>
      </c>
      <c r="J1059" s="1"/>
      <c r="K1059" s="1"/>
      <c r="L1059" s="1"/>
      <c r="M1059" s="1"/>
      <c r="N1059" s="1"/>
      <c r="O1059" s="1"/>
      <c r="W1059" s="2" t="str">
        <f aca="false">IF(AND(C1059=Agent!$A$1,D1059=Agent!$D$1),ROW(),"")</f>
        <v/>
      </c>
      <c r="X1059" s="2" t="str">
        <f aca="false">IF(C1059=Agent!$A$1,ROW(),"")</f>
        <v/>
      </c>
      <c r="Z1059" s="8" t="str">
        <f aca="true">IF(AND(INDIRECT("F2!I"&amp;MATCH(Sites!$J$1,F2!H$1:H$15,0),1)=E1059,Sites!$J$2=A1059),ROW(),"")</f>
        <v/>
      </c>
    </row>
    <row r="1060" customFormat="false" ht="13.8" hidden="false" customHeight="false" outlineLevel="0" collapsed="false">
      <c r="A1060" s="7" t="n">
        <v>43831</v>
      </c>
      <c r="B1060" s="2" t="s">
        <v>2771</v>
      </c>
      <c r="C1060" s="2" t="s">
        <v>2772</v>
      </c>
      <c r="D1060" s="2" t="s">
        <v>2773</v>
      </c>
      <c r="E1060" s="2" t="s">
        <v>2227</v>
      </c>
      <c r="F1060" s="2" t="n">
        <v>0</v>
      </c>
      <c r="G1060" s="2" t="n">
        <v>10500</v>
      </c>
      <c r="H1060" s="2" t="n">
        <v>0</v>
      </c>
      <c r="J1060" s="1"/>
      <c r="K1060" s="1"/>
      <c r="L1060" s="1"/>
      <c r="M1060" s="1"/>
      <c r="N1060" s="1"/>
      <c r="O1060" s="1"/>
      <c r="W1060" s="2" t="str">
        <f aca="false">IF(AND(C1060=Agent!$A$1,D1060=Agent!$D$1),ROW(),"")</f>
        <v/>
      </c>
      <c r="X1060" s="2" t="str">
        <f aca="false">IF(C1060=Agent!$A$1,ROW(),"")</f>
        <v/>
      </c>
      <c r="Z1060" s="8" t="str">
        <f aca="true">IF(AND(INDIRECT("F2!I"&amp;MATCH(Sites!$J$1,F2!H$1:H$15,0),1)=E1060,Sites!$J$2=A1060),ROW(),"")</f>
        <v/>
      </c>
    </row>
    <row r="1061" customFormat="false" ht="13.8" hidden="false" customHeight="false" outlineLevel="0" collapsed="false">
      <c r="A1061" s="7" t="n">
        <v>43831</v>
      </c>
      <c r="B1061" s="2" t="s">
        <v>2774</v>
      </c>
      <c r="C1061" s="2" t="s">
        <v>2775</v>
      </c>
      <c r="D1061" s="2" t="s">
        <v>2776</v>
      </c>
      <c r="E1061" s="2" t="s">
        <v>2227</v>
      </c>
      <c r="F1061" s="2" t="n">
        <v>5000</v>
      </c>
      <c r="G1061" s="2" t="n">
        <v>0</v>
      </c>
      <c r="H1061" s="2" t="n">
        <v>0</v>
      </c>
      <c r="J1061" s="1"/>
      <c r="K1061" s="1"/>
      <c r="L1061" s="1"/>
      <c r="M1061" s="1"/>
      <c r="N1061" s="1"/>
      <c r="O1061" s="1"/>
      <c r="W1061" s="2" t="str">
        <f aca="false">IF(AND(C1061=Agent!$A$1,D1061=Agent!$D$1),ROW(),"")</f>
        <v/>
      </c>
      <c r="X1061" s="2" t="str">
        <f aca="false">IF(C1061=Agent!$A$1,ROW(),"")</f>
        <v/>
      </c>
      <c r="Z1061" s="8" t="str">
        <f aca="true">IF(AND(INDIRECT("F2!I"&amp;MATCH(Sites!$J$1,F2!H$1:H$15,0),1)=E1061,Sites!$J$2=A1061),ROW(),"")</f>
        <v/>
      </c>
    </row>
    <row r="1062" customFormat="false" ht="13.8" hidden="false" customHeight="false" outlineLevel="0" collapsed="false">
      <c r="A1062" s="7" t="n">
        <v>43831</v>
      </c>
      <c r="B1062" s="2" t="s">
        <v>2777</v>
      </c>
      <c r="C1062" s="2" t="s">
        <v>2778</v>
      </c>
      <c r="D1062" s="2" t="s">
        <v>15</v>
      </c>
      <c r="E1062" s="2" t="s">
        <v>2227</v>
      </c>
      <c r="F1062" s="2" t="n">
        <v>5000</v>
      </c>
      <c r="G1062" s="2" t="n">
        <v>0</v>
      </c>
      <c r="H1062" s="2" t="n">
        <v>0</v>
      </c>
      <c r="J1062" s="1"/>
      <c r="K1062" s="1"/>
      <c r="L1062" s="1"/>
      <c r="M1062" s="1"/>
      <c r="N1062" s="1"/>
      <c r="O1062" s="1"/>
      <c r="W1062" s="2" t="str">
        <f aca="false">IF(AND(C1062=Agent!$A$1,D1062=Agent!$D$1),ROW(),"")</f>
        <v/>
      </c>
      <c r="X1062" s="2" t="str">
        <f aca="false">IF(C1062=Agent!$A$1,ROW(),"")</f>
        <v/>
      </c>
      <c r="Z1062" s="8" t="str">
        <f aca="true">IF(AND(INDIRECT("F2!I"&amp;MATCH(Sites!$J$1,F2!H$1:H$15,0),1)=E1062,Sites!$J$2=A1062),ROW(),"")</f>
        <v/>
      </c>
    </row>
    <row r="1063" customFormat="false" ht="13.8" hidden="false" customHeight="false" outlineLevel="0" collapsed="false">
      <c r="A1063" s="7" t="n">
        <v>43831</v>
      </c>
      <c r="B1063" s="2" t="s">
        <v>2779</v>
      </c>
      <c r="C1063" s="2" t="s">
        <v>2780</v>
      </c>
      <c r="D1063" s="2" t="s">
        <v>2425</v>
      </c>
      <c r="E1063" s="2" t="s">
        <v>2227</v>
      </c>
      <c r="F1063" s="2" t="n">
        <v>5000</v>
      </c>
      <c r="G1063" s="2" t="n">
        <v>6695</v>
      </c>
      <c r="H1063" s="2" t="n">
        <v>0</v>
      </c>
      <c r="J1063" s="1"/>
      <c r="K1063" s="1"/>
      <c r="L1063" s="1"/>
      <c r="M1063" s="1"/>
      <c r="N1063" s="1"/>
      <c r="O1063" s="1"/>
      <c r="W1063" s="2" t="str">
        <f aca="false">IF(AND(C1063=Agent!$A$1,D1063=Agent!$D$1),ROW(),"")</f>
        <v/>
      </c>
      <c r="X1063" s="2" t="str">
        <f aca="false">IF(C1063=Agent!$A$1,ROW(),"")</f>
        <v/>
      </c>
      <c r="Z1063" s="8" t="str">
        <f aca="true">IF(AND(INDIRECT("F2!I"&amp;MATCH(Sites!$J$1,F2!H$1:H$15,0),1)=E1063,Sites!$J$2=A1063),ROW(),"")</f>
        <v/>
      </c>
    </row>
    <row r="1064" customFormat="false" ht="13.8" hidden="false" customHeight="false" outlineLevel="0" collapsed="false">
      <c r="A1064" s="7" t="n">
        <v>43831</v>
      </c>
      <c r="B1064" s="2" t="s">
        <v>2781</v>
      </c>
      <c r="C1064" s="2" t="s">
        <v>2782</v>
      </c>
      <c r="D1064" s="2" t="s">
        <v>21</v>
      </c>
      <c r="E1064" s="2" t="s">
        <v>2227</v>
      </c>
      <c r="F1064" s="2" t="n">
        <v>5000</v>
      </c>
      <c r="G1064" s="2" t="n">
        <v>7357</v>
      </c>
      <c r="H1064" s="2" t="n">
        <v>0</v>
      </c>
      <c r="J1064" s="1"/>
      <c r="K1064" s="1"/>
      <c r="L1064" s="1"/>
      <c r="M1064" s="1"/>
      <c r="N1064" s="1"/>
      <c r="O1064" s="1"/>
      <c r="W1064" s="2" t="str">
        <f aca="false">IF(AND(C1064=Agent!$A$1,D1064=Agent!$D$1),ROW(),"")</f>
        <v/>
      </c>
      <c r="X1064" s="2" t="str">
        <f aca="false">IF(C1064=Agent!$A$1,ROW(),"")</f>
        <v/>
      </c>
      <c r="Z1064" s="8" t="str">
        <f aca="true">IF(AND(INDIRECT("F2!I"&amp;MATCH(Sites!$J$1,F2!H$1:H$15,0),1)=E1064,Sites!$J$2=A1064),ROW(),"")</f>
        <v/>
      </c>
    </row>
    <row r="1065" customFormat="false" ht="13.8" hidden="false" customHeight="false" outlineLevel="0" collapsed="false">
      <c r="A1065" s="7" t="n">
        <v>43831</v>
      </c>
      <c r="B1065" s="2" t="s">
        <v>2783</v>
      </c>
      <c r="C1065" s="2" t="s">
        <v>2784</v>
      </c>
      <c r="D1065" s="2" t="s">
        <v>2785</v>
      </c>
      <c r="E1065" s="2" t="s">
        <v>2227</v>
      </c>
      <c r="F1065" s="2" t="n">
        <v>0</v>
      </c>
      <c r="G1065" s="2" t="n">
        <v>8583</v>
      </c>
      <c r="H1065" s="2" t="n">
        <v>0</v>
      </c>
      <c r="J1065" s="1"/>
      <c r="K1065" s="1"/>
      <c r="L1065" s="1"/>
      <c r="M1065" s="1"/>
      <c r="N1065" s="1"/>
      <c r="O1065" s="1"/>
      <c r="W1065" s="2" t="str">
        <f aca="false">IF(AND(C1065=Agent!$A$1,D1065=Agent!$D$1),ROW(),"")</f>
        <v/>
      </c>
      <c r="X1065" s="2" t="str">
        <f aca="false">IF(C1065=Agent!$A$1,ROW(),"")</f>
        <v/>
      </c>
      <c r="Z1065" s="8" t="str">
        <f aca="true">IF(AND(INDIRECT("F2!I"&amp;MATCH(Sites!$J$1,F2!H$1:H$15,0),1)=E1065,Sites!$J$2=A1065),ROW(),"")</f>
        <v/>
      </c>
    </row>
    <row r="1066" customFormat="false" ht="13.8" hidden="false" customHeight="false" outlineLevel="0" collapsed="false">
      <c r="A1066" s="7" t="n">
        <v>43831</v>
      </c>
      <c r="B1066" s="2" t="s">
        <v>2786</v>
      </c>
      <c r="C1066" s="2" t="s">
        <v>2787</v>
      </c>
      <c r="D1066" s="2" t="s">
        <v>2788</v>
      </c>
      <c r="E1066" s="2" t="s">
        <v>2227</v>
      </c>
      <c r="F1066" s="2" t="n">
        <v>25000</v>
      </c>
      <c r="G1066" s="2" t="n">
        <v>43750</v>
      </c>
      <c r="H1066" s="2" t="n">
        <v>0</v>
      </c>
      <c r="J1066" s="1"/>
      <c r="K1066" s="1"/>
      <c r="L1066" s="1"/>
      <c r="M1066" s="1"/>
      <c r="N1066" s="1"/>
      <c r="O1066" s="1"/>
      <c r="W1066" s="2" t="str">
        <f aca="false">IF(AND(C1066=Agent!$A$1,D1066=Agent!$D$1),ROW(),"")</f>
        <v/>
      </c>
      <c r="X1066" s="2" t="str">
        <f aca="false">IF(C1066=Agent!$A$1,ROW(),"")</f>
        <v/>
      </c>
      <c r="Z1066" s="8" t="str">
        <f aca="true">IF(AND(INDIRECT("F2!I"&amp;MATCH(Sites!$J$1,F2!H$1:H$15,0),1)=E1066,Sites!$J$2=A1066),ROW(),"")</f>
        <v/>
      </c>
    </row>
    <row r="1067" customFormat="false" ht="13.8" hidden="false" customHeight="false" outlineLevel="0" collapsed="false">
      <c r="A1067" s="7" t="n">
        <v>43831</v>
      </c>
      <c r="B1067" s="2" t="s">
        <v>2789</v>
      </c>
      <c r="C1067" s="2" t="s">
        <v>2742</v>
      </c>
      <c r="D1067" s="2" t="s">
        <v>2790</v>
      </c>
      <c r="E1067" s="2" t="s">
        <v>2227</v>
      </c>
      <c r="F1067" s="2" t="n">
        <v>5000</v>
      </c>
      <c r="G1067" s="2" t="n">
        <v>5150</v>
      </c>
      <c r="H1067" s="2" t="n">
        <v>0</v>
      </c>
      <c r="J1067" s="1"/>
      <c r="K1067" s="1"/>
      <c r="L1067" s="1"/>
      <c r="M1067" s="1"/>
      <c r="N1067" s="1"/>
      <c r="O1067" s="1"/>
      <c r="W1067" s="2" t="str">
        <f aca="false">IF(AND(C1067=Agent!$A$1,D1067=Agent!$D$1),ROW(),"")</f>
        <v/>
      </c>
      <c r="X1067" s="2" t="str">
        <f aca="false">IF(C1067=Agent!$A$1,ROW(),"")</f>
        <v/>
      </c>
      <c r="Z1067" s="8" t="str">
        <f aca="true">IF(AND(INDIRECT("F2!I"&amp;MATCH(Sites!$J$1,F2!H$1:H$15,0),1)=E1067,Sites!$J$2=A1067),ROW(),"")</f>
        <v/>
      </c>
    </row>
    <row r="1068" customFormat="false" ht="13.8" hidden="false" customHeight="false" outlineLevel="0" collapsed="false">
      <c r="A1068" s="7" t="n">
        <v>43831</v>
      </c>
      <c r="B1068" s="2" t="s">
        <v>2791</v>
      </c>
      <c r="C1068" s="2" t="s">
        <v>2792</v>
      </c>
      <c r="D1068" s="2" t="s">
        <v>2793</v>
      </c>
      <c r="E1068" s="2" t="s">
        <v>2227</v>
      </c>
      <c r="F1068" s="2" t="n">
        <v>5000</v>
      </c>
      <c r="G1068" s="2" t="n">
        <v>7000</v>
      </c>
      <c r="H1068" s="2" t="n">
        <v>0</v>
      </c>
      <c r="J1068" s="1"/>
      <c r="K1068" s="1"/>
      <c r="L1068" s="1"/>
      <c r="M1068" s="1"/>
      <c r="N1068" s="1"/>
      <c r="O1068" s="1"/>
      <c r="W1068" s="2" t="str">
        <f aca="false">IF(AND(C1068=Agent!$A$1,D1068=Agent!$D$1),ROW(),"")</f>
        <v/>
      </c>
      <c r="X1068" s="2" t="str">
        <f aca="false">IF(C1068=Agent!$A$1,ROW(),"")</f>
        <v/>
      </c>
      <c r="Z1068" s="8" t="str">
        <f aca="true">IF(AND(INDIRECT("F2!I"&amp;MATCH(Sites!$J$1,F2!H$1:H$15,0),1)=E1068,Sites!$J$2=A1068),ROW(),"")</f>
        <v/>
      </c>
    </row>
    <row r="1069" customFormat="false" ht="13.8" hidden="false" customHeight="false" outlineLevel="0" collapsed="false">
      <c r="A1069" s="7" t="n">
        <v>43831</v>
      </c>
      <c r="B1069" s="2" t="s">
        <v>2794</v>
      </c>
      <c r="C1069" s="2" t="s">
        <v>2795</v>
      </c>
      <c r="D1069" s="2" t="s">
        <v>2796</v>
      </c>
      <c r="E1069" s="2" t="s">
        <v>2227</v>
      </c>
      <c r="F1069" s="2" t="n">
        <v>5000</v>
      </c>
      <c r="G1069" s="2" t="n">
        <v>0</v>
      </c>
      <c r="H1069" s="2" t="n">
        <v>0</v>
      </c>
      <c r="J1069" s="1"/>
      <c r="K1069" s="1"/>
      <c r="L1069" s="1"/>
      <c r="M1069" s="1"/>
      <c r="N1069" s="1"/>
      <c r="O1069" s="1"/>
      <c r="W1069" s="2" t="str">
        <f aca="false">IF(AND(C1069=Agent!$A$1,D1069=Agent!$D$1),ROW(),"")</f>
        <v/>
      </c>
      <c r="X1069" s="2" t="str">
        <f aca="false">IF(C1069=Agent!$A$1,ROW(),"")</f>
        <v/>
      </c>
      <c r="Z1069" s="8" t="str">
        <f aca="true">IF(AND(INDIRECT("F2!I"&amp;MATCH(Sites!$J$1,F2!H$1:H$15,0),1)=E1069,Sites!$J$2=A1069),ROW(),"")</f>
        <v/>
      </c>
    </row>
    <row r="1070" customFormat="false" ht="13.8" hidden="false" customHeight="false" outlineLevel="0" collapsed="false">
      <c r="A1070" s="7" t="n">
        <v>43831</v>
      </c>
      <c r="B1070" s="2" t="s">
        <v>2797</v>
      </c>
      <c r="C1070" s="2" t="s">
        <v>2798</v>
      </c>
      <c r="D1070" s="2" t="s">
        <v>2799</v>
      </c>
      <c r="E1070" s="2" t="s">
        <v>2227</v>
      </c>
      <c r="F1070" s="2" t="n">
        <v>0</v>
      </c>
      <c r="G1070" s="2" t="n">
        <v>10500</v>
      </c>
      <c r="H1070" s="2" t="n">
        <v>0</v>
      </c>
      <c r="J1070" s="1"/>
      <c r="K1070" s="1"/>
      <c r="L1070" s="1"/>
      <c r="M1070" s="1"/>
      <c r="N1070" s="1"/>
      <c r="O1070" s="1"/>
      <c r="W1070" s="2" t="str">
        <f aca="false">IF(AND(C1070=Agent!$A$1,D1070=Agent!$D$1),ROW(),"")</f>
        <v/>
      </c>
      <c r="X1070" s="2" t="str">
        <f aca="false">IF(C1070=Agent!$A$1,ROW(),"")</f>
        <v/>
      </c>
      <c r="Z1070" s="8" t="str">
        <f aca="true">IF(AND(INDIRECT("F2!I"&amp;MATCH(Sites!$J$1,F2!H$1:H$15,0),1)=E1070,Sites!$J$2=A1070),ROW(),"")</f>
        <v/>
      </c>
    </row>
    <row r="1071" customFormat="false" ht="13.8" hidden="false" customHeight="false" outlineLevel="0" collapsed="false">
      <c r="A1071" s="7" t="n">
        <v>43831</v>
      </c>
      <c r="B1071" s="2" t="s">
        <v>2800</v>
      </c>
      <c r="C1071" s="2" t="s">
        <v>2801</v>
      </c>
      <c r="D1071" s="2" t="s">
        <v>107</v>
      </c>
      <c r="E1071" s="2" t="s">
        <v>2227</v>
      </c>
      <c r="F1071" s="2" t="n">
        <v>5000</v>
      </c>
      <c r="G1071" s="2" t="n">
        <v>10937</v>
      </c>
      <c r="H1071" s="2" t="n">
        <v>0</v>
      </c>
      <c r="J1071" s="1"/>
      <c r="K1071" s="1"/>
      <c r="L1071" s="1"/>
      <c r="M1071" s="1"/>
      <c r="N1071" s="1"/>
      <c r="O1071" s="1"/>
      <c r="W1071" s="2" t="str">
        <f aca="false">IF(AND(C1071=Agent!$A$1,D1071=Agent!$D$1),ROW(),"")</f>
        <v/>
      </c>
      <c r="X1071" s="2" t="str">
        <f aca="false">IF(C1071=Agent!$A$1,ROW(),"")</f>
        <v/>
      </c>
      <c r="Z1071" s="8" t="str">
        <f aca="true">IF(AND(INDIRECT("F2!I"&amp;MATCH(Sites!$J$1,F2!H$1:H$15,0),1)=E1071,Sites!$J$2=A1071),ROW(),"")</f>
        <v/>
      </c>
    </row>
    <row r="1072" customFormat="false" ht="13.8" hidden="false" customHeight="false" outlineLevel="0" collapsed="false">
      <c r="A1072" s="7" t="n">
        <v>43831</v>
      </c>
      <c r="B1072" s="2" t="s">
        <v>2802</v>
      </c>
      <c r="C1072" s="2" t="s">
        <v>719</v>
      </c>
      <c r="D1072" s="2" t="s">
        <v>62</v>
      </c>
      <c r="E1072" s="2" t="s">
        <v>2227</v>
      </c>
      <c r="F1072" s="2" t="n">
        <v>0</v>
      </c>
      <c r="G1072" s="2" t="n">
        <v>17500</v>
      </c>
      <c r="H1072" s="2" t="n">
        <v>0</v>
      </c>
      <c r="J1072" s="1"/>
      <c r="K1072" s="1"/>
      <c r="L1072" s="1"/>
      <c r="M1072" s="1"/>
      <c r="N1072" s="1"/>
      <c r="O1072" s="1"/>
      <c r="W1072" s="2" t="str">
        <f aca="false">IF(AND(C1072=Agent!$A$1,D1072=Agent!$D$1),ROW(),"")</f>
        <v/>
      </c>
      <c r="X1072" s="2" t="str">
        <f aca="false">IF(C1072=Agent!$A$1,ROW(),"")</f>
        <v/>
      </c>
      <c r="Z1072" s="8" t="str">
        <f aca="true">IF(AND(INDIRECT("F2!I"&amp;MATCH(Sites!$J$1,F2!H$1:H$15,0),1)=E1072,Sites!$J$2=A1072),ROW(),"")</f>
        <v/>
      </c>
    </row>
    <row r="1073" customFormat="false" ht="13.8" hidden="false" customHeight="false" outlineLevel="0" collapsed="false">
      <c r="A1073" s="7" t="n">
        <v>43831</v>
      </c>
      <c r="B1073" s="2" t="s">
        <v>2803</v>
      </c>
      <c r="C1073" s="2" t="s">
        <v>2804</v>
      </c>
      <c r="D1073" s="2" t="s">
        <v>93</v>
      </c>
      <c r="E1073" s="2" t="s">
        <v>2227</v>
      </c>
      <c r="F1073" s="2" t="n">
        <v>6000</v>
      </c>
      <c r="G1073" s="2" t="n">
        <v>0</v>
      </c>
      <c r="H1073" s="2" t="n">
        <v>0</v>
      </c>
      <c r="J1073" s="1"/>
      <c r="K1073" s="1"/>
      <c r="L1073" s="1"/>
      <c r="M1073" s="1"/>
      <c r="N1073" s="1"/>
      <c r="O1073" s="1"/>
      <c r="W1073" s="2" t="str">
        <f aca="false">IF(AND(C1073=Agent!$A$1,D1073=Agent!$D$1),ROW(),"")</f>
        <v/>
      </c>
      <c r="X1073" s="2" t="str">
        <f aca="false">IF(C1073=Agent!$A$1,ROW(),"")</f>
        <v/>
      </c>
      <c r="Z1073" s="8" t="str">
        <f aca="true">IF(AND(INDIRECT("F2!I"&amp;MATCH(Sites!$J$1,F2!H$1:H$15,0),1)=E1073,Sites!$J$2=A1073),ROW(),"")</f>
        <v/>
      </c>
    </row>
    <row r="1074" customFormat="false" ht="13.8" hidden="false" customHeight="false" outlineLevel="0" collapsed="false">
      <c r="A1074" s="7" t="n">
        <v>43831</v>
      </c>
      <c r="B1074" s="2" t="s">
        <v>2805</v>
      </c>
      <c r="C1074" s="2" t="s">
        <v>2806</v>
      </c>
      <c r="D1074" s="2" t="s">
        <v>2807</v>
      </c>
      <c r="E1074" s="2" t="s">
        <v>2227</v>
      </c>
      <c r="F1074" s="2" t="n">
        <v>10000</v>
      </c>
      <c r="G1074" s="2" t="n">
        <v>0</v>
      </c>
      <c r="H1074" s="2" t="n">
        <v>0</v>
      </c>
      <c r="J1074" s="1"/>
      <c r="K1074" s="1"/>
      <c r="L1074" s="1"/>
      <c r="M1074" s="1"/>
      <c r="N1074" s="1"/>
      <c r="O1074" s="1"/>
      <c r="W1074" s="2" t="str">
        <f aca="false">IF(AND(C1074=Agent!$A$1,D1074=Agent!$D$1),ROW(),"")</f>
        <v/>
      </c>
      <c r="X1074" s="2" t="str">
        <f aca="false">IF(C1074=Agent!$A$1,ROW(),"")</f>
        <v/>
      </c>
      <c r="Z1074" s="8" t="str">
        <f aca="true">IF(AND(INDIRECT("F2!I"&amp;MATCH(Sites!$J$1,F2!H$1:H$15,0),1)=E1074,Sites!$J$2=A1074),ROW(),"")</f>
        <v/>
      </c>
    </row>
    <row r="1075" customFormat="false" ht="13.8" hidden="false" customHeight="false" outlineLevel="0" collapsed="false">
      <c r="A1075" s="7" t="n">
        <v>43831</v>
      </c>
      <c r="B1075" s="2" t="s">
        <v>2808</v>
      </c>
      <c r="C1075" s="2" t="s">
        <v>2809</v>
      </c>
      <c r="D1075" s="2" t="s">
        <v>41</v>
      </c>
      <c r="E1075" s="2" t="s">
        <v>2227</v>
      </c>
      <c r="F1075" s="2" t="n">
        <v>0</v>
      </c>
      <c r="G1075" s="2" t="n">
        <v>8750</v>
      </c>
      <c r="H1075" s="2" t="n">
        <v>0</v>
      </c>
      <c r="J1075" s="1"/>
      <c r="K1075" s="1"/>
      <c r="L1075" s="1"/>
      <c r="M1075" s="1"/>
      <c r="N1075" s="1"/>
      <c r="O1075" s="1"/>
      <c r="W1075" s="2" t="str">
        <f aca="false">IF(AND(C1075=Agent!$A$1,D1075=Agent!$D$1),ROW(),"")</f>
        <v/>
      </c>
      <c r="X1075" s="2" t="str">
        <f aca="false">IF(C1075=Agent!$A$1,ROW(),"")</f>
        <v/>
      </c>
      <c r="Z1075" s="8" t="str">
        <f aca="true">IF(AND(INDIRECT("F2!I"&amp;MATCH(Sites!$J$1,F2!H$1:H$15,0),1)=E1075,Sites!$J$2=A1075),ROW(),"")</f>
        <v/>
      </c>
    </row>
    <row r="1076" customFormat="false" ht="13.8" hidden="false" customHeight="false" outlineLevel="0" collapsed="false">
      <c r="A1076" s="7" t="n">
        <v>43831</v>
      </c>
      <c r="B1076" s="2" t="s">
        <v>2810</v>
      </c>
      <c r="C1076" s="2" t="s">
        <v>2811</v>
      </c>
      <c r="D1076" s="2" t="s">
        <v>2812</v>
      </c>
      <c r="E1076" s="2" t="s">
        <v>2227</v>
      </c>
      <c r="F1076" s="2" t="n">
        <v>15000</v>
      </c>
      <c r="G1076" s="2" t="n">
        <v>0</v>
      </c>
      <c r="H1076" s="2" t="n">
        <v>0</v>
      </c>
      <c r="J1076" s="1"/>
      <c r="K1076" s="1"/>
      <c r="L1076" s="1"/>
      <c r="M1076" s="1"/>
      <c r="N1076" s="1"/>
      <c r="O1076" s="1"/>
      <c r="W1076" s="2" t="str">
        <f aca="false">IF(AND(C1076=Agent!$A$1,D1076=Agent!$D$1),ROW(),"")</f>
        <v/>
      </c>
      <c r="X1076" s="2" t="str">
        <f aca="false">IF(C1076=Agent!$A$1,ROW(),"")</f>
        <v/>
      </c>
      <c r="Z1076" s="8" t="str">
        <f aca="true">IF(AND(INDIRECT("F2!I"&amp;MATCH(Sites!$J$1,F2!H$1:H$15,0),1)=E1076,Sites!$J$2=A1076),ROW(),"")</f>
        <v/>
      </c>
    </row>
    <row r="1077" customFormat="false" ht="13.8" hidden="false" customHeight="false" outlineLevel="0" collapsed="false">
      <c r="A1077" s="7" t="n">
        <v>43831</v>
      </c>
      <c r="B1077" s="2" t="s">
        <v>2813</v>
      </c>
      <c r="C1077" s="2" t="s">
        <v>2814</v>
      </c>
      <c r="D1077" s="2" t="s">
        <v>1972</v>
      </c>
      <c r="E1077" s="2" t="s">
        <v>2227</v>
      </c>
      <c r="F1077" s="2" t="n">
        <v>10000</v>
      </c>
      <c r="G1077" s="2" t="n">
        <v>0</v>
      </c>
      <c r="H1077" s="2" t="n">
        <v>0</v>
      </c>
      <c r="J1077" s="1"/>
      <c r="K1077" s="1"/>
      <c r="L1077" s="1"/>
      <c r="M1077" s="1"/>
      <c r="N1077" s="1"/>
      <c r="O1077" s="1"/>
      <c r="W1077" s="2" t="str">
        <f aca="false">IF(AND(C1077=Agent!$A$1,D1077=Agent!$D$1),ROW(),"")</f>
        <v/>
      </c>
      <c r="X1077" s="2" t="str">
        <f aca="false">IF(C1077=Agent!$A$1,ROW(),"")</f>
        <v/>
      </c>
      <c r="Z1077" s="8" t="str">
        <f aca="true">IF(AND(INDIRECT("F2!I"&amp;MATCH(Sites!$J$1,F2!H$1:H$15,0),1)=E1077,Sites!$J$2=A1077),ROW(),"")</f>
        <v/>
      </c>
    </row>
    <row r="1078" customFormat="false" ht="13.8" hidden="false" customHeight="false" outlineLevel="0" collapsed="false">
      <c r="A1078" s="7" t="n">
        <v>43831</v>
      </c>
      <c r="B1078" s="2" t="s">
        <v>2815</v>
      </c>
      <c r="C1078" s="2" t="s">
        <v>2816</v>
      </c>
      <c r="D1078" s="2" t="s">
        <v>2817</v>
      </c>
      <c r="E1078" s="2" t="s">
        <v>2227</v>
      </c>
      <c r="F1078" s="2" t="n">
        <v>5000</v>
      </c>
      <c r="G1078" s="2" t="n">
        <v>0</v>
      </c>
      <c r="H1078" s="2" t="n">
        <v>0</v>
      </c>
      <c r="J1078" s="1"/>
      <c r="K1078" s="1"/>
      <c r="L1078" s="1"/>
      <c r="M1078" s="1"/>
      <c r="N1078" s="1"/>
      <c r="O1078" s="1"/>
      <c r="W1078" s="2" t="str">
        <f aca="false">IF(AND(C1078=Agent!$A$1,D1078=Agent!$D$1),ROW(),"")</f>
        <v/>
      </c>
      <c r="X1078" s="2" t="str">
        <f aca="false">IF(C1078=Agent!$A$1,ROW(),"")</f>
        <v/>
      </c>
      <c r="Z1078" s="8" t="str">
        <f aca="true">IF(AND(INDIRECT("F2!I"&amp;MATCH(Sites!$J$1,F2!H$1:H$15,0),1)=E1078,Sites!$J$2=A1078),ROW(),"")</f>
        <v/>
      </c>
    </row>
    <row r="1079" customFormat="false" ht="13.8" hidden="false" customHeight="false" outlineLevel="0" collapsed="false">
      <c r="A1079" s="7" t="n">
        <v>43831</v>
      </c>
      <c r="B1079" s="2" t="s">
        <v>2818</v>
      </c>
      <c r="C1079" s="2" t="s">
        <v>2819</v>
      </c>
      <c r="D1079" s="2" t="s">
        <v>2820</v>
      </c>
      <c r="E1079" s="2" t="s">
        <v>2227</v>
      </c>
      <c r="F1079" s="2" t="n">
        <v>10000</v>
      </c>
      <c r="G1079" s="2" t="n">
        <v>15642</v>
      </c>
      <c r="H1079" s="2" t="n">
        <v>0</v>
      </c>
      <c r="J1079" s="1"/>
      <c r="K1079" s="1"/>
      <c r="L1079" s="1"/>
      <c r="M1079" s="1"/>
      <c r="N1079" s="1"/>
      <c r="O1079" s="1"/>
      <c r="W1079" s="2" t="str">
        <f aca="false">IF(AND(C1079=Agent!$A$1,D1079=Agent!$D$1),ROW(),"")</f>
        <v/>
      </c>
      <c r="X1079" s="2" t="str">
        <f aca="false">IF(C1079=Agent!$A$1,ROW(),"")</f>
        <v/>
      </c>
      <c r="Z1079" s="8" t="str">
        <f aca="true">IF(AND(INDIRECT("F2!I"&amp;MATCH(Sites!$J$1,F2!H$1:H$15,0),1)=E1079,Sites!$J$2=A1079),ROW(),"")</f>
        <v/>
      </c>
    </row>
    <row r="1080" customFormat="false" ht="13.8" hidden="false" customHeight="false" outlineLevel="0" collapsed="false">
      <c r="A1080" s="7" t="n">
        <v>43831</v>
      </c>
      <c r="B1080" s="2" t="s">
        <v>2821</v>
      </c>
      <c r="C1080" s="2" t="s">
        <v>2822</v>
      </c>
      <c r="D1080" s="2" t="s">
        <v>2394</v>
      </c>
      <c r="E1080" s="2" t="s">
        <v>2227</v>
      </c>
      <c r="F1080" s="2" t="n">
        <v>0</v>
      </c>
      <c r="G1080" s="2" t="n">
        <v>17500</v>
      </c>
      <c r="H1080" s="2" t="n">
        <v>0</v>
      </c>
      <c r="J1080" s="1"/>
      <c r="K1080" s="1"/>
      <c r="L1080" s="1"/>
      <c r="M1080" s="1"/>
      <c r="N1080" s="1"/>
      <c r="O1080" s="1"/>
      <c r="W1080" s="2" t="str">
        <f aca="false">IF(AND(C1080=Agent!$A$1,D1080=Agent!$D$1),ROW(),"")</f>
        <v/>
      </c>
      <c r="X1080" s="2" t="str">
        <f aca="false">IF(C1080=Agent!$A$1,ROW(),"")</f>
        <v/>
      </c>
      <c r="Z1080" s="8" t="str">
        <f aca="true">IF(AND(INDIRECT("F2!I"&amp;MATCH(Sites!$J$1,F2!H$1:H$15,0),1)=E1080,Sites!$J$2=A1080),ROW(),"")</f>
        <v/>
      </c>
    </row>
    <row r="1081" customFormat="false" ht="13.8" hidden="false" customHeight="false" outlineLevel="0" collapsed="false">
      <c r="A1081" s="7" t="n">
        <v>43831</v>
      </c>
      <c r="B1081" s="2" t="s">
        <v>2823</v>
      </c>
      <c r="C1081" s="2" t="s">
        <v>2824</v>
      </c>
      <c r="D1081" s="2" t="s">
        <v>2825</v>
      </c>
      <c r="E1081" s="2" t="s">
        <v>2227</v>
      </c>
      <c r="F1081" s="2" t="n">
        <v>5000</v>
      </c>
      <c r="G1081" s="2" t="n">
        <v>9000</v>
      </c>
      <c r="H1081" s="2" t="n">
        <v>0</v>
      </c>
      <c r="J1081" s="1"/>
      <c r="K1081" s="1"/>
      <c r="L1081" s="1"/>
      <c r="M1081" s="1"/>
      <c r="N1081" s="1"/>
      <c r="O1081" s="1"/>
      <c r="W1081" s="2" t="str">
        <f aca="false">IF(AND(C1081=Agent!$A$1,D1081=Agent!$D$1),ROW(),"")</f>
        <v/>
      </c>
      <c r="X1081" s="2" t="str">
        <f aca="false">IF(C1081=Agent!$A$1,ROW(),"")</f>
        <v/>
      </c>
      <c r="Z1081" s="8" t="str">
        <f aca="true">IF(AND(INDIRECT("F2!I"&amp;MATCH(Sites!$J$1,F2!H$1:H$15,0),1)=E1081,Sites!$J$2=A1081),ROW(),"")</f>
        <v/>
      </c>
    </row>
    <row r="1082" customFormat="false" ht="13.8" hidden="false" customHeight="false" outlineLevel="0" collapsed="false">
      <c r="A1082" s="7" t="n">
        <v>43831</v>
      </c>
      <c r="B1082" s="2" t="s">
        <v>2826</v>
      </c>
      <c r="C1082" s="2" t="s">
        <v>2827</v>
      </c>
      <c r="D1082" s="2" t="s">
        <v>2828</v>
      </c>
      <c r="E1082" s="2" t="s">
        <v>2227</v>
      </c>
      <c r="F1082" s="2" t="n">
        <v>5000</v>
      </c>
      <c r="G1082" s="2" t="n">
        <v>0</v>
      </c>
      <c r="H1082" s="2" t="n">
        <v>0</v>
      </c>
      <c r="J1082" s="1"/>
      <c r="K1082" s="1"/>
      <c r="L1082" s="1"/>
      <c r="M1082" s="1"/>
      <c r="N1082" s="1"/>
      <c r="O1082" s="1"/>
      <c r="W1082" s="2" t="str">
        <f aca="false">IF(AND(C1082=Agent!$A$1,D1082=Agent!$D$1),ROW(),"")</f>
        <v/>
      </c>
      <c r="X1082" s="2" t="str">
        <f aca="false">IF(C1082=Agent!$A$1,ROW(),"")</f>
        <v/>
      </c>
      <c r="Z1082" s="8" t="str">
        <f aca="true">IF(AND(INDIRECT("F2!I"&amp;MATCH(Sites!$J$1,F2!H$1:H$15,0),1)=E1082,Sites!$J$2=A1082),ROW(),"")</f>
        <v/>
      </c>
    </row>
    <row r="1083" customFormat="false" ht="13.8" hidden="false" customHeight="false" outlineLevel="0" collapsed="false">
      <c r="A1083" s="7" t="n">
        <v>43831</v>
      </c>
      <c r="B1083" s="2" t="s">
        <v>2829</v>
      </c>
      <c r="C1083" s="2" t="s">
        <v>2830</v>
      </c>
      <c r="D1083" s="2" t="s">
        <v>2831</v>
      </c>
      <c r="E1083" s="2" t="s">
        <v>2227</v>
      </c>
      <c r="F1083" s="2" t="n">
        <v>5000</v>
      </c>
      <c r="G1083" s="2" t="n">
        <v>0</v>
      </c>
      <c r="H1083" s="2" t="n">
        <v>0</v>
      </c>
      <c r="J1083" s="1"/>
      <c r="K1083" s="1"/>
      <c r="L1083" s="1"/>
      <c r="M1083" s="1"/>
      <c r="N1083" s="1"/>
      <c r="O1083" s="1"/>
      <c r="W1083" s="2" t="str">
        <f aca="false">IF(AND(C1083=Agent!$A$1,D1083=Agent!$D$1),ROW(),"")</f>
        <v/>
      </c>
      <c r="X1083" s="2" t="str">
        <f aca="false">IF(C1083=Agent!$A$1,ROW(),"")</f>
        <v/>
      </c>
      <c r="Z1083" s="8" t="str">
        <f aca="true">IF(AND(INDIRECT("F2!I"&amp;MATCH(Sites!$J$1,F2!H$1:H$15,0),1)=E1083,Sites!$J$2=A1083),ROW(),"")</f>
        <v/>
      </c>
    </row>
    <row r="1084" customFormat="false" ht="13.8" hidden="false" customHeight="false" outlineLevel="0" collapsed="false">
      <c r="A1084" s="7" t="n">
        <v>43831</v>
      </c>
      <c r="B1084" s="2" t="s">
        <v>2832</v>
      </c>
      <c r="C1084" s="2" t="s">
        <v>2833</v>
      </c>
      <c r="D1084" s="2" t="s">
        <v>2834</v>
      </c>
      <c r="E1084" s="2" t="s">
        <v>2227</v>
      </c>
      <c r="F1084" s="2" t="n">
        <v>0</v>
      </c>
      <c r="G1084" s="2" t="n">
        <v>10208</v>
      </c>
      <c r="H1084" s="2" t="n">
        <v>0</v>
      </c>
      <c r="J1084" s="1"/>
      <c r="K1084" s="1"/>
      <c r="L1084" s="1"/>
      <c r="M1084" s="1"/>
      <c r="N1084" s="1"/>
      <c r="O1084" s="1"/>
      <c r="W1084" s="2" t="str">
        <f aca="false">IF(AND(C1084=Agent!$A$1,D1084=Agent!$D$1),ROW(),"")</f>
        <v/>
      </c>
      <c r="X1084" s="2" t="str">
        <f aca="false">IF(C1084=Agent!$A$1,ROW(),"")</f>
        <v/>
      </c>
      <c r="Z1084" s="8" t="str">
        <f aca="true">IF(AND(INDIRECT("F2!I"&amp;MATCH(Sites!$J$1,F2!H$1:H$15,0),1)=E1084,Sites!$J$2=A1084),ROW(),"")</f>
        <v/>
      </c>
    </row>
    <row r="1085" customFormat="false" ht="13.8" hidden="false" customHeight="false" outlineLevel="0" collapsed="false">
      <c r="A1085" s="7" t="n">
        <v>43831</v>
      </c>
      <c r="B1085" s="2" t="s">
        <v>2835</v>
      </c>
      <c r="C1085" s="2" t="s">
        <v>2836</v>
      </c>
      <c r="D1085" s="2" t="s">
        <v>366</v>
      </c>
      <c r="E1085" s="2" t="s">
        <v>2227</v>
      </c>
      <c r="F1085" s="2" t="n">
        <v>0</v>
      </c>
      <c r="G1085" s="2" t="n">
        <v>11594</v>
      </c>
      <c r="H1085" s="2" t="n">
        <v>0</v>
      </c>
      <c r="J1085" s="1"/>
      <c r="K1085" s="1"/>
      <c r="L1085" s="1"/>
      <c r="M1085" s="1"/>
      <c r="N1085" s="1"/>
      <c r="O1085" s="1"/>
      <c r="W1085" s="2" t="str">
        <f aca="false">IF(AND(C1085=Agent!$A$1,D1085=Agent!$D$1),ROW(),"")</f>
        <v/>
      </c>
      <c r="X1085" s="2" t="str">
        <f aca="false">IF(C1085=Agent!$A$1,ROW(),"")</f>
        <v/>
      </c>
      <c r="Z1085" s="8" t="str">
        <f aca="true">IF(AND(INDIRECT("F2!I"&amp;MATCH(Sites!$J$1,F2!H$1:H$15,0),1)=E1085,Sites!$J$2=A1085),ROW(),"")</f>
        <v/>
      </c>
    </row>
    <row r="1086" customFormat="false" ht="13.8" hidden="false" customHeight="false" outlineLevel="0" collapsed="false">
      <c r="A1086" s="7" t="n">
        <v>43831</v>
      </c>
      <c r="B1086" s="2" t="s">
        <v>2837</v>
      </c>
      <c r="C1086" s="2" t="s">
        <v>2838</v>
      </c>
      <c r="D1086" s="2" t="s">
        <v>2411</v>
      </c>
      <c r="E1086" s="2" t="s">
        <v>2227</v>
      </c>
      <c r="F1086" s="2" t="n">
        <v>7000</v>
      </c>
      <c r="G1086" s="2" t="n">
        <v>0</v>
      </c>
      <c r="H1086" s="2" t="n">
        <v>0</v>
      </c>
      <c r="J1086" s="1"/>
      <c r="K1086" s="1"/>
      <c r="L1086" s="1"/>
      <c r="M1086" s="1"/>
      <c r="N1086" s="1"/>
      <c r="O1086" s="1"/>
      <c r="W1086" s="2" t="str">
        <f aca="false">IF(AND(C1086=Agent!$A$1,D1086=Agent!$D$1),ROW(),"")</f>
        <v/>
      </c>
      <c r="X1086" s="2" t="str">
        <f aca="false">IF(C1086=Agent!$A$1,ROW(),"")</f>
        <v/>
      </c>
      <c r="Z1086" s="8" t="str">
        <f aca="true">IF(AND(INDIRECT("F2!I"&amp;MATCH(Sites!$J$1,F2!H$1:H$15,0),1)=E1086,Sites!$J$2=A1086),ROW(),"")</f>
        <v/>
      </c>
    </row>
    <row r="1087" customFormat="false" ht="13.8" hidden="false" customHeight="false" outlineLevel="0" collapsed="false">
      <c r="A1087" s="7" t="n">
        <v>43831</v>
      </c>
      <c r="B1087" s="2" t="s">
        <v>2839</v>
      </c>
      <c r="C1087" s="2" t="s">
        <v>2840</v>
      </c>
      <c r="D1087" s="2" t="s">
        <v>2841</v>
      </c>
      <c r="E1087" s="2" t="s">
        <v>2227</v>
      </c>
      <c r="F1087" s="2" t="n">
        <v>5000</v>
      </c>
      <c r="G1087" s="2" t="n">
        <v>7875</v>
      </c>
      <c r="H1087" s="2" t="n">
        <v>0</v>
      </c>
      <c r="J1087" s="1"/>
      <c r="K1087" s="1"/>
      <c r="L1087" s="1"/>
      <c r="M1087" s="1"/>
      <c r="N1087" s="1"/>
      <c r="O1087" s="1"/>
      <c r="W1087" s="2" t="str">
        <f aca="false">IF(AND(C1087=Agent!$A$1,D1087=Agent!$D$1),ROW(),"")</f>
        <v/>
      </c>
      <c r="X1087" s="2" t="str">
        <f aca="false">IF(C1087=Agent!$A$1,ROW(),"")</f>
        <v/>
      </c>
      <c r="Z1087" s="8" t="str">
        <f aca="true">IF(AND(INDIRECT("F2!I"&amp;MATCH(Sites!$J$1,F2!H$1:H$15,0),1)=E1087,Sites!$J$2=A1087),ROW(),"")</f>
        <v/>
      </c>
    </row>
    <row r="1088" customFormat="false" ht="13.8" hidden="false" customHeight="false" outlineLevel="0" collapsed="false">
      <c r="A1088" s="7" t="n">
        <v>43831</v>
      </c>
      <c r="B1088" s="2" t="s">
        <v>2842</v>
      </c>
      <c r="C1088" s="2" t="s">
        <v>2843</v>
      </c>
      <c r="D1088" s="2" t="s">
        <v>2844</v>
      </c>
      <c r="E1088" s="2" t="s">
        <v>2227</v>
      </c>
      <c r="F1088" s="2" t="n">
        <v>5000</v>
      </c>
      <c r="G1088" s="2" t="n">
        <v>0</v>
      </c>
      <c r="H1088" s="2" t="n">
        <v>0</v>
      </c>
      <c r="J1088" s="1"/>
      <c r="K1088" s="1"/>
      <c r="L1088" s="1"/>
      <c r="M1088" s="1"/>
      <c r="N1088" s="1"/>
      <c r="O1088" s="1"/>
      <c r="W1088" s="2" t="str">
        <f aca="false">IF(AND(C1088=Agent!$A$1,D1088=Agent!$D$1),ROW(),"")</f>
        <v/>
      </c>
      <c r="X1088" s="2" t="str">
        <f aca="false">IF(C1088=Agent!$A$1,ROW(),"")</f>
        <v/>
      </c>
      <c r="Z1088" s="8" t="str">
        <f aca="true">IF(AND(INDIRECT("F2!I"&amp;MATCH(Sites!$J$1,F2!H$1:H$15,0),1)=E1088,Sites!$J$2=A1088),ROW(),"")</f>
        <v/>
      </c>
    </row>
    <row r="1089" customFormat="false" ht="13.8" hidden="false" customHeight="false" outlineLevel="0" collapsed="false">
      <c r="A1089" s="7" t="n">
        <v>43831</v>
      </c>
      <c r="B1089" s="2" t="s">
        <v>2845</v>
      </c>
      <c r="C1089" s="2" t="s">
        <v>2846</v>
      </c>
      <c r="D1089" s="2" t="s">
        <v>2847</v>
      </c>
      <c r="E1089" s="2" t="s">
        <v>2227</v>
      </c>
      <c r="F1089" s="2" t="n">
        <v>5000</v>
      </c>
      <c r="G1089" s="2" t="n">
        <v>17500</v>
      </c>
      <c r="H1089" s="2" t="n">
        <v>0</v>
      </c>
      <c r="J1089" s="1"/>
      <c r="K1089" s="1"/>
      <c r="L1089" s="1"/>
      <c r="M1089" s="1"/>
      <c r="N1089" s="1"/>
      <c r="O1089" s="1"/>
      <c r="W1089" s="2" t="str">
        <f aca="false">IF(AND(C1089=Agent!$A$1,D1089=Agent!$D$1),ROW(),"")</f>
        <v/>
      </c>
      <c r="X1089" s="2" t="str">
        <f aca="false">IF(C1089=Agent!$A$1,ROW(),"")</f>
        <v/>
      </c>
      <c r="Z1089" s="8" t="str">
        <f aca="true">IF(AND(INDIRECT("F2!I"&amp;MATCH(Sites!$J$1,F2!H$1:H$15,0),1)=E1089,Sites!$J$2=A1089),ROW(),"")</f>
        <v/>
      </c>
    </row>
    <row r="1090" customFormat="false" ht="13.8" hidden="false" customHeight="false" outlineLevel="0" collapsed="false">
      <c r="A1090" s="7" t="n">
        <v>43831</v>
      </c>
      <c r="B1090" s="2" t="s">
        <v>2848</v>
      </c>
      <c r="C1090" s="2" t="s">
        <v>1907</v>
      </c>
      <c r="D1090" s="2" t="s">
        <v>2849</v>
      </c>
      <c r="E1090" s="2" t="s">
        <v>2227</v>
      </c>
      <c r="F1090" s="2" t="n">
        <v>5000</v>
      </c>
      <c r="G1090" s="2" t="n">
        <v>0</v>
      </c>
      <c r="H1090" s="2" t="n">
        <v>0</v>
      </c>
      <c r="J1090" s="1"/>
      <c r="K1090" s="1"/>
      <c r="L1090" s="1"/>
      <c r="M1090" s="1"/>
      <c r="N1090" s="1"/>
      <c r="O1090" s="1"/>
      <c r="W1090" s="2" t="str">
        <f aca="false">IF(AND(C1090=Agent!$A$1,D1090=Agent!$D$1),ROW(),"")</f>
        <v/>
      </c>
      <c r="X1090" s="2" t="str">
        <f aca="false">IF(C1090=Agent!$A$1,ROW(),"")</f>
        <v/>
      </c>
      <c r="Z1090" s="8" t="str">
        <f aca="true">IF(AND(INDIRECT("F2!I"&amp;MATCH(Sites!$J$1,F2!H$1:H$15,0),1)=E1090,Sites!$J$2=A1090),ROW(),"")</f>
        <v/>
      </c>
    </row>
    <row r="1091" customFormat="false" ht="13.8" hidden="false" customHeight="false" outlineLevel="0" collapsed="false">
      <c r="A1091" s="7" t="n">
        <v>43831</v>
      </c>
      <c r="B1091" s="2" t="s">
        <v>2850</v>
      </c>
      <c r="C1091" s="2" t="s">
        <v>2851</v>
      </c>
      <c r="D1091" s="2" t="s">
        <v>2852</v>
      </c>
      <c r="E1091" s="2" t="s">
        <v>2227</v>
      </c>
      <c r="F1091" s="2" t="n">
        <v>5000</v>
      </c>
      <c r="G1091" s="2" t="n">
        <v>10063</v>
      </c>
      <c r="H1091" s="2" t="n">
        <v>0</v>
      </c>
      <c r="J1091" s="1"/>
      <c r="K1091" s="1"/>
      <c r="L1091" s="1"/>
      <c r="M1091" s="1"/>
      <c r="N1091" s="1"/>
      <c r="O1091" s="1"/>
      <c r="W1091" s="2" t="str">
        <f aca="false">IF(AND(C1091=Agent!$A$1,D1091=Agent!$D$1),ROW(),"")</f>
        <v/>
      </c>
      <c r="X1091" s="2" t="str">
        <f aca="false">IF(C1091=Agent!$A$1,ROW(),"")</f>
        <v/>
      </c>
      <c r="Z1091" s="8" t="str">
        <f aca="true">IF(AND(INDIRECT("F2!I"&amp;MATCH(Sites!$J$1,F2!H$1:H$15,0),1)=E1091,Sites!$J$2=A1091),ROW(),"")</f>
        <v/>
      </c>
    </row>
    <row r="1092" customFormat="false" ht="13.8" hidden="false" customHeight="false" outlineLevel="0" collapsed="false">
      <c r="A1092" s="7" t="n">
        <v>43831</v>
      </c>
      <c r="B1092" s="2" t="s">
        <v>2853</v>
      </c>
      <c r="C1092" s="2" t="s">
        <v>2854</v>
      </c>
      <c r="D1092" s="2" t="s">
        <v>2855</v>
      </c>
      <c r="E1092" s="2" t="s">
        <v>2227</v>
      </c>
      <c r="F1092" s="2" t="n">
        <v>0</v>
      </c>
      <c r="G1092" s="2" t="n">
        <v>8750</v>
      </c>
      <c r="H1092" s="2" t="n">
        <v>0</v>
      </c>
      <c r="J1092" s="1"/>
      <c r="K1092" s="1"/>
      <c r="L1092" s="1"/>
      <c r="M1092" s="1"/>
      <c r="N1092" s="1"/>
      <c r="O1092" s="1"/>
      <c r="W1092" s="2" t="str">
        <f aca="false">IF(AND(C1092=Agent!$A$1,D1092=Agent!$D$1),ROW(),"")</f>
        <v/>
      </c>
      <c r="X1092" s="2" t="str">
        <f aca="false">IF(C1092=Agent!$A$1,ROW(),"")</f>
        <v/>
      </c>
      <c r="Z1092" s="8" t="str">
        <f aca="true">IF(AND(INDIRECT("F2!I"&amp;MATCH(Sites!$J$1,F2!H$1:H$15,0),1)=E1092,Sites!$J$2=A1092),ROW(),"")</f>
        <v/>
      </c>
    </row>
    <row r="1093" customFormat="false" ht="13.8" hidden="false" customHeight="false" outlineLevel="0" collapsed="false">
      <c r="A1093" s="7" t="n">
        <v>43831</v>
      </c>
      <c r="B1093" s="2" t="s">
        <v>2856</v>
      </c>
      <c r="C1093" s="2" t="s">
        <v>1138</v>
      </c>
      <c r="D1093" s="2" t="s">
        <v>2857</v>
      </c>
      <c r="E1093" s="2" t="s">
        <v>2227</v>
      </c>
      <c r="F1093" s="2" t="n">
        <v>10000</v>
      </c>
      <c r="G1093" s="2" t="n">
        <v>0</v>
      </c>
      <c r="H1093" s="2" t="n">
        <v>0</v>
      </c>
      <c r="J1093" s="1"/>
      <c r="K1093" s="1"/>
      <c r="L1093" s="1"/>
      <c r="M1093" s="1"/>
      <c r="N1093" s="1"/>
      <c r="O1093" s="1"/>
      <c r="W1093" s="2" t="str">
        <f aca="false">IF(AND(C1093=Agent!$A$1,D1093=Agent!$D$1),ROW(),"")</f>
        <v/>
      </c>
      <c r="X1093" s="2" t="str">
        <f aca="false">IF(C1093=Agent!$A$1,ROW(),"")</f>
        <v/>
      </c>
      <c r="Z1093" s="8" t="str">
        <f aca="true">IF(AND(INDIRECT("F2!I"&amp;MATCH(Sites!$J$1,F2!H$1:H$15,0),1)=E1093,Sites!$J$2=A1093),ROW(),"")</f>
        <v/>
      </c>
    </row>
    <row r="1094" customFormat="false" ht="13.8" hidden="false" customHeight="false" outlineLevel="0" collapsed="false">
      <c r="A1094" s="7" t="n">
        <v>43831</v>
      </c>
      <c r="B1094" s="2" t="s">
        <v>2858</v>
      </c>
      <c r="C1094" s="2" t="s">
        <v>2859</v>
      </c>
      <c r="D1094" s="2" t="s">
        <v>1314</v>
      </c>
      <c r="E1094" s="2" t="s">
        <v>2227</v>
      </c>
      <c r="F1094" s="2" t="n">
        <v>5000</v>
      </c>
      <c r="G1094" s="2" t="n">
        <v>8750</v>
      </c>
      <c r="H1094" s="2" t="n">
        <v>0</v>
      </c>
      <c r="J1094" s="1"/>
      <c r="K1094" s="1"/>
      <c r="L1094" s="1"/>
      <c r="M1094" s="1"/>
      <c r="N1094" s="1"/>
      <c r="O1094" s="1"/>
      <c r="W1094" s="2" t="str">
        <f aca="false">IF(AND(C1094=Agent!$A$1,D1094=Agent!$D$1),ROW(),"")</f>
        <v/>
      </c>
      <c r="X1094" s="2" t="str">
        <f aca="false">IF(C1094=Agent!$A$1,ROW(),"")</f>
        <v/>
      </c>
      <c r="Z1094" s="8" t="str">
        <f aca="true">IF(AND(INDIRECT("F2!I"&amp;MATCH(Sites!$J$1,F2!H$1:H$15,0),1)=E1094,Sites!$J$2=A1094),ROW(),"")</f>
        <v/>
      </c>
    </row>
    <row r="1095" customFormat="false" ht="13.8" hidden="false" customHeight="false" outlineLevel="0" collapsed="false">
      <c r="A1095" s="7" t="n">
        <v>43831</v>
      </c>
      <c r="B1095" s="2" t="s">
        <v>2860</v>
      </c>
      <c r="C1095" s="2" t="s">
        <v>2861</v>
      </c>
      <c r="D1095" s="2" t="s">
        <v>2862</v>
      </c>
      <c r="E1095" s="2" t="s">
        <v>2227</v>
      </c>
      <c r="F1095" s="2" t="n">
        <v>7000</v>
      </c>
      <c r="G1095" s="2" t="n">
        <v>9000</v>
      </c>
      <c r="H1095" s="2" t="n">
        <v>0</v>
      </c>
      <c r="J1095" s="1"/>
      <c r="K1095" s="1"/>
      <c r="L1095" s="1"/>
      <c r="M1095" s="1"/>
      <c r="N1095" s="1"/>
      <c r="O1095" s="1"/>
      <c r="W1095" s="2" t="str">
        <f aca="false">IF(AND(C1095=Agent!$A$1,D1095=Agent!$D$1),ROW(),"")</f>
        <v/>
      </c>
      <c r="X1095" s="2" t="str">
        <f aca="false">IF(C1095=Agent!$A$1,ROW(),"")</f>
        <v/>
      </c>
      <c r="Z1095" s="8" t="str">
        <f aca="true">IF(AND(INDIRECT("F2!I"&amp;MATCH(Sites!$J$1,F2!H$1:H$15,0),1)=E1095,Sites!$J$2=A1095),ROW(),"")</f>
        <v/>
      </c>
    </row>
    <row r="1096" customFormat="false" ht="13.8" hidden="false" customHeight="false" outlineLevel="0" collapsed="false">
      <c r="A1096" s="7" t="n">
        <v>43831</v>
      </c>
      <c r="B1096" s="2" t="s">
        <v>2863</v>
      </c>
      <c r="C1096" s="2" t="s">
        <v>2864</v>
      </c>
      <c r="D1096" s="2" t="s">
        <v>1687</v>
      </c>
      <c r="E1096" s="2" t="s">
        <v>2227</v>
      </c>
      <c r="F1096" s="2" t="n">
        <v>0</v>
      </c>
      <c r="G1096" s="2" t="n">
        <v>8750</v>
      </c>
      <c r="H1096" s="2" t="n">
        <v>0</v>
      </c>
      <c r="J1096" s="1"/>
      <c r="K1096" s="1"/>
      <c r="L1096" s="1"/>
      <c r="M1096" s="1"/>
      <c r="N1096" s="1"/>
      <c r="O1096" s="1"/>
      <c r="W1096" s="2" t="str">
        <f aca="false">IF(AND(C1096=Agent!$A$1,D1096=Agent!$D$1),ROW(),"")</f>
        <v/>
      </c>
      <c r="X1096" s="2" t="str">
        <f aca="false">IF(C1096=Agent!$A$1,ROW(),"")</f>
        <v/>
      </c>
      <c r="Z1096" s="8" t="str">
        <f aca="true">IF(AND(INDIRECT("F2!I"&amp;MATCH(Sites!$J$1,F2!H$1:H$15,0),1)=E1096,Sites!$J$2=A1096),ROW(),"")</f>
        <v/>
      </c>
    </row>
    <row r="1097" customFormat="false" ht="13.8" hidden="false" customHeight="false" outlineLevel="0" collapsed="false">
      <c r="A1097" s="7" t="n">
        <v>43831</v>
      </c>
      <c r="B1097" s="2" t="s">
        <v>2865</v>
      </c>
      <c r="C1097" s="2" t="s">
        <v>2866</v>
      </c>
      <c r="D1097" s="2" t="s">
        <v>47</v>
      </c>
      <c r="E1097" s="2" t="s">
        <v>2227</v>
      </c>
      <c r="F1097" s="2" t="n">
        <v>5000</v>
      </c>
      <c r="G1097" s="2" t="n">
        <v>8750</v>
      </c>
      <c r="H1097" s="2" t="n">
        <v>0</v>
      </c>
      <c r="J1097" s="1"/>
      <c r="K1097" s="1"/>
      <c r="L1097" s="1"/>
      <c r="M1097" s="1"/>
      <c r="N1097" s="1"/>
      <c r="O1097" s="1"/>
      <c r="W1097" s="2" t="str">
        <f aca="false">IF(AND(C1097=Agent!$A$1,D1097=Agent!$D$1),ROW(),"")</f>
        <v/>
      </c>
      <c r="X1097" s="2" t="str">
        <f aca="false">IF(C1097=Agent!$A$1,ROW(),"")</f>
        <v/>
      </c>
      <c r="Z1097" s="8" t="str">
        <f aca="true">IF(AND(INDIRECT("F2!I"&amp;MATCH(Sites!$J$1,F2!H$1:H$15,0),1)=E1097,Sites!$J$2=A1097),ROW(),"")</f>
        <v/>
      </c>
    </row>
    <row r="1098" customFormat="false" ht="13.8" hidden="false" customHeight="false" outlineLevel="0" collapsed="false">
      <c r="A1098" s="7" t="n">
        <v>43831</v>
      </c>
      <c r="B1098" s="2" t="s">
        <v>2867</v>
      </c>
      <c r="C1098" s="2" t="s">
        <v>2868</v>
      </c>
      <c r="D1098" s="2" t="s">
        <v>2869</v>
      </c>
      <c r="E1098" s="2" t="s">
        <v>2227</v>
      </c>
      <c r="F1098" s="2" t="n">
        <v>10000</v>
      </c>
      <c r="G1098" s="2" t="n">
        <v>0</v>
      </c>
      <c r="H1098" s="2" t="n">
        <v>0</v>
      </c>
      <c r="J1098" s="1"/>
      <c r="K1098" s="1"/>
      <c r="L1098" s="1"/>
      <c r="M1098" s="1"/>
      <c r="N1098" s="1"/>
      <c r="O1098" s="1"/>
      <c r="W1098" s="2" t="str">
        <f aca="false">IF(AND(C1098=Agent!$A$1,D1098=Agent!$D$1),ROW(),"")</f>
        <v/>
      </c>
      <c r="X1098" s="2" t="str">
        <f aca="false">IF(C1098=Agent!$A$1,ROW(),"")</f>
        <v/>
      </c>
      <c r="Z1098" s="8" t="str">
        <f aca="true">IF(AND(INDIRECT("F2!I"&amp;MATCH(Sites!$J$1,F2!H$1:H$15,0),1)=E1098,Sites!$J$2=A1098),ROW(),"")</f>
        <v/>
      </c>
    </row>
    <row r="1099" customFormat="false" ht="13.8" hidden="false" customHeight="false" outlineLevel="0" collapsed="false">
      <c r="A1099" s="7" t="n">
        <v>43831</v>
      </c>
      <c r="B1099" s="2" t="s">
        <v>2870</v>
      </c>
      <c r="C1099" s="2" t="s">
        <v>2871</v>
      </c>
      <c r="D1099" s="2" t="s">
        <v>2872</v>
      </c>
      <c r="E1099" s="2" t="s">
        <v>2227</v>
      </c>
      <c r="F1099" s="2" t="n">
        <v>5000</v>
      </c>
      <c r="G1099" s="2" t="n">
        <v>8971</v>
      </c>
      <c r="H1099" s="2" t="n">
        <v>0</v>
      </c>
      <c r="J1099" s="1"/>
      <c r="K1099" s="1"/>
      <c r="L1099" s="1"/>
      <c r="M1099" s="1"/>
      <c r="N1099" s="1"/>
      <c r="O1099" s="1"/>
      <c r="W1099" s="2" t="str">
        <f aca="false">IF(AND(C1099=Agent!$A$1,D1099=Agent!$D$1),ROW(),"")</f>
        <v/>
      </c>
      <c r="X1099" s="2" t="str">
        <f aca="false">IF(C1099=Agent!$A$1,ROW(),"")</f>
        <v/>
      </c>
      <c r="Z1099" s="8" t="str">
        <f aca="true">IF(AND(INDIRECT("F2!I"&amp;MATCH(Sites!$J$1,F2!H$1:H$15,0),1)=E1099,Sites!$J$2=A1099),ROW(),"")</f>
        <v/>
      </c>
    </row>
    <row r="1100" customFormat="false" ht="13.8" hidden="false" customHeight="false" outlineLevel="0" collapsed="false">
      <c r="A1100" s="7" t="n">
        <v>43831</v>
      </c>
      <c r="B1100" s="2" t="s">
        <v>2873</v>
      </c>
      <c r="C1100" s="2" t="s">
        <v>2874</v>
      </c>
      <c r="D1100" s="2" t="s">
        <v>2875</v>
      </c>
      <c r="E1100" s="2" t="s">
        <v>2227</v>
      </c>
      <c r="F1100" s="2" t="n">
        <v>0</v>
      </c>
      <c r="G1100" s="2" t="n">
        <v>8750</v>
      </c>
      <c r="H1100" s="2" t="n">
        <v>0</v>
      </c>
      <c r="J1100" s="1"/>
      <c r="K1100" s="1"/>
      <c r="L1100" s="1"/>
      <c r="M1100" s="1"/>
      <c r="N1100" s="1"/>
      <c r="O1100" s="1"/>
      <c r="W1100" s="2" t="str">
        <f aca="false">IF(AND(C1100=Agent!$A$1,D1100=Agent!$D$1),ROW(),"")</f>
        <v/>
      </c>
      <c r="X1100" s="2" t="str">
        <f aca="false">IF(C1100=Agent!$A$1,ROW(),"")</f>
        <v/>
      </c>
      <c r="Z1100" s="8" t="str">
        <f aca="true">IF(AND(INDIRECT("F2!I"&amp;MATCH(Sites!$J$1,F2!H$1:H$15,0),1)=E1100,Sites!$J$2=A1100),ROW(),"")</f>
        <v/>
      </c>
    </row>
    <row r="1101" customFormat="false" ht="13.8" hidden="false" customHeight="false" outlineLevel="0" collapsed="false">
      <c r="A1101" s="7" t="n">
        <v>43831</v>
      </c>
      <c r="B1101" s="2" t="s">
        <v>2876</v>
      </c>
      <c r="C1101" s="2" t="s">
        <v>2524</v>
      </c>
      <c r="D1101" s="2" t="s">
        <v>2877</v>
      </c>
      <c r="E1101" s="2" t="s">
        <v>2227</v>
      </c>
      <c r="F1101" s="2" t="n">
        <v>5000</v>
      </c>
      <c r="G1101" s="2" t="n">
        <v>0</v>
      </c>
      <c r="H1101" s="2" t="n">
        <v>0</v>
      </c>
      <c r="J1101" s="1"/>
      <c r="K1101" s="1"/>
      <c r="L1101" s="1"/>
      <c r="M1101" s="1"/>
      <c r="N1101" s="1"/>
      <c r="O1101" s="1"/>
      <c r="W1101" s="2" t="str">
        <f aca="false">IF(AND(C1101=Agent!$A$1,D1101=Agent!$D$1),ROW(),"")</f>
        <v/>
      </c>
      <c r="X1101" s="2" t="str">
        <f aca="false">IF(C1101=Agent!$A$1,ROW(),"")</f>
        <v/>
      </c>
      <c r="Z1101" s="8" t="str">
        <f aca="true">IF(AND(INDIRECT("F2!I"&amp;MATCH(Sites!$J$1,F2!H$1:H$15,0),1)=E1101,Sites!$J$2=A1101),ROW(),"")</f>
        <v/>
      </c>
    </row>
    <row r="1102" customFormat="false" ht="13.8" hidden="false" customHeight="false" outlineLevel="0" collapsed="false">
      <c r="A1102" s="7" t="n">
        <v>43831</v>
      </c>
      <c r="B1102" s="2" t="s">
        <v>2878</v>
      </c>
      <c r="C1102" s="2" t="s">
        <v>2879</v>
      </c>
      <c r="D1102" s="2" t="s">
        <v>973</v>
      </c>
      <c r="E1102" s="2" t="s">
        <v>2227</v>
      </c>
      <c r="F1102" s="2" t="n">
        <v>10000</v>
      </c>
      <c r="G1102" s="2" t="n">
        <v>0</v>
      </c>
      <c r="H1102" s="2" t="n">
        <v>0</v>
      </c>
      <c r="J1102" s="1"/>
      <c r="K1102" s="1"/>
      <c r="L1102" s="1"/>
      <c r="M1102" s="1"/>
      <c r="N1102" s="1"/>
      <c r="O1102" s="1"/>
      <c r="W1102" s="2" t="str">
        <f aca="false">IF(AND(C1102=Agent!$A$1,D1102=Agent!$D$1),ROW(),"")</f>
        <v/>
      </c>
      <c r="X1102" s="2" t="str">
        <f aca="false">IF(C1102=Agent!$A$1,ROW(),"")</f>
        <v/>
      </c>
      <c r="Z1102" s="8" t="str">
        <f aca="true">IF(AND(INDIRECT("F2!I"&amp;MATCH(Sites!$J$1,F2!H$1:H$15,0),1)=E1102,Sites!$J$2=A1102),ROW(),"")</f>
        <v/>
      </c>
    </row>
    <row r="1103" customFormat="false" ht="13.8" hidden="false" customHeight="false" outlineLevel="0" collapsed="false">
      <c r="A1103" s="7" t="n">
        <v>43831</v>
      </c>
      <c r="B1103" s="2" t="s">
        <v>2880</v>
      </c>
      <c r="C1103" s="2" t="s">
        <v>2881</v>
      </c>
      <c r="D1103" s="2" t="s">
        <v>2882</v>
      </c>
      <c r="E1103" s="2" t="s">
        <v>2227</v>
      </c>
      <c r="F1103" s="2" t="n">
        <v>5000</v>
      </c>
      <c r="G1103" s="2" t="n">
        <v>0</v>
      </c>
      <c r="H1103" s="2" t="n">
        <v>0</v>
      </c>
      <c r="J1103" s="1"/>
      <c r="K1103" s="1"/>
      <c r="L1103" s="1"/>
      <c r="M1103" s="1"/>
      <c r="N1103" s="1"/>
      <c r="O1103" s="1"/>
      <c r="W1103" s="2" t="str">
        <f aca="false">IF(AND(C1103=Agent!$A$1,D1103=Agent!$D$1),ROW(),"")</f>
        <v/>
      </c>
      <c r="X1103" s="2" t="str">
        <f aca="false">IF(C1103=Agent!$A$1,ROW(),"")</f>
        <v/>
      </c>
      <c r="Z1103" s="8" t="str">
        <f aca="true">IF(AND(INDIRECT("F2!I"&amp;MATCH(Sites!$J$1,F2!H$1:H$15,0),1)=E1103,Sites!$J$2=A1103),ROW(),"")</f>
        <v/>
      </c>
    </row>
    <row r="1104" customFormat="false" ht="13.8" hidden="false" customHeight="false" outlineLevel="0" collapsed="false">
      <c r="A1104" s="7" t="n">
        <v>43831</v>
      </c>
      <c r="B1104" s="2" t="s">
        <v>2883</v>
      </c>
      <c r="C1104" s="2" t="s">
        <v>2884</v>
      </c>
      <c r="D1104" s="2" t="s">
        <v>2885</v>
      </c>
      <c r="E1104" s="2" t="s">
        <v>2227</v>
      </c>
      <c r="F1104" s="2" t="n">
        <v>7000</v>
      </c>
      <c r="G1104" s="2" t="n">
        <v>5150</v>
      </c>
      <c r="H1104" s="2" t="n">
        <v>0</v>
      </c>
      <c r="J1104" s="1"/>
      <c r="K1104" s="1"/>
      <c r="L1104" s="1"/>
      <c r="M1104" s="1"/>
      <c r="N1104" s="1"/>
      <c r="O1104" s="1"/>
      <c r="W1104" s="2" t="str">
        <f aca="false">IF(AND(C1104=Agent!$A$1,D1104=Agent!$D$1),ROW(),"")</f>
        <v/>
      </c>
      <c r="X1104" s="2" t="str">
        <f aca="false">IF(C1104=Agent!$A$1,ROW(),"")</f>
        <v/>
      </c>
      <c r="Z1104" s="8" t="str">
        <f aca="true">IF(AND(INDIRECT("F2!I"&amp;MATCH(Sites!$J$1,F2!H$1:H$15,0),1)=E1104,Sites!$J$2=A1104),ROW(),"")</f>
        <v/>
      </c>
    </row>
    <row r="1105" customFormat="false" ht="13.8" hidden="false" customHeight="false" outlineLevel="0" collapsed="false">
      <c r="A1105" s="7" t="n">
        <v>43831</v>
      </c>
      <c r="B1105" s="2" t="s">
        <v>2886</v>
      </c>
      <c r="C1105" s="2" t="s">
        <v>2887</v>
      </c>
      <c r="D1105" s="2" t="s">
        <v>44</v>
      </c>
      <c r="E1105" s="2" t="s">
        <v>2227</v>
      </c>
      <c r="F1105" s="2" t="n">
        <v>0</v>
      </c>
      <c r="G1105" s="2" t="n">
        <v>8750</v>
      </c>
      <c r="H1105" s="2" t="n">
        <v>0</v>
      </c>
      <c r="J1105" s="1"/>
      <c r="K1105" s="1"/>
      <c r="L1105" s="1"/>
      <c r="M1105" s="1"/>
      <c r="N1105" s="1"/>
      <c r="O1105" s="1"/>
      <c r="W1105" s="2" t="str">
        <f aca="false">IF(AND(C1105=Agent!$A$1,D1105=Agent!$D$1),ROW(),"")</f>
        <v/>
      </c>
      <c r="X1105" s="2" t="str">
        <f aca="false">IF(C1105=Agent!$A$1,ROW(),"")</f>
        <v/>
      </c>
      <c r="Z1105" s="8" t="str">
        <f aca="true">IF(AND(INDIRECT("F2!I"&amp;MATCH(Sites!$J$1,F2!H$1:H$15,0),1)=E1105,Sites!$J$2=A1105),ROW(),"")</f>
        <v/>
      </c>
    </row>
    <row r="1106" customFormat="false" ht="13.8" hidden="false" customHeight="false" outlineLevel="0" collapsed="false">
      <c r="A1106" s="7" t="n">
        <v>43831</v>
      </c>
      <c r="B1106" s="2" t="s">
        <v>2888</v>
      </c>
      <c r="C1106" s="2" t="s">
        <v>2889</v>
      </c>
      <c r="D1106" s="2" t="s">
        <v>2890</v>
      </c>
      <c r="E1106" s="2" t="s">
        <v>2227</v>
      </c>
      <c r="F1106" s="2" t="n">
        <v>0</v>
      </c>
      <c r="G1106" s="2" t="n">
        <v>8310</v>
      </c>
      <c r="H1106" s="2" t="n">
        <v>0</v>
      </c>
      <c r="J1106" s="1"/>
      <c r="K1106" s="1"/>
      <c r="L1106" s="1"/>
      <c r="M1106" s="1"/>
      <c r="N1106" s="1"/>
      <c r="O1106" s="1"/>
      <c r="W1106" s="2" t="str">
        <f aca="false">IF(AND(C1106=Agent!$A$1,D1106=Agent!$D$1),ROW(),"")</f>
        <v/>
      </c>
      <c r="X1106" s="2" t="str">
        <f aca="false">IF(C1106=Agent!$A$1,ROW(),"")</f>
        <v/>
      </c>
      <c r="Z1106" s="8" t="str">
        <f aca="true">IF(AND(INDIRECT("F2!I"&amp;MATCH(Sites!$J$1,F2!H$1:H$15,0),1)=E1106,Sites!$J$2=A1106),ROW(),"")</f>
        <v/>
      </c>
    </row>
    <row r="1107" customFormat="false" ht="13.8" hidden="false" customHeight="false" outlineLevel="0" collapsed="false">
      <c r="A1107" s="7" t="n">
        <v>43831</v>
      </c>
      <c r="B1107" s="2" t="s">
        <v>2891</v>
      </c>
      <c r="C1107" s="2" t="s">
        <v>2892</v>
      </c>
      <c r="D1107" s="2" t="s">
        <v>2893</v>
      </c>
      <c r="E1107" s="2" t="s">
        <v>2227</v>
      </c>
      <c r="F1107" s="2" t="n">
        <v>5000</v>
      </c>
      <c r="G1107" s="2" t="n">
        <v>9225</v>
      </c>
      <c r="H1107" s="2" t="n">
        <v>0</v>
      </c>
      <c r="J1107" s="1"/>
      <c r="K1107" s="1"/>
      <c r="L1107" s="1"/>
      <c r="M1107" s="1"/>
      <c r="N1107" s="1"/>
      <c r="O1107" s="1"/>
      <c r="W1107" s="2" t="str">
        <f aca="false">IF(AND(C1107=Agent!$A$1,D1107=Agent!$D$1),ROW(),"")</f>
        <v/>
      </c>
      <c r="X1107" s="2" t="str">
        <f aca="false">IF(C1107=Agent!$A$1,ROW(),"")</f>
        <v/>
      </c>
      <c r="Z1107" s="8" t="str">
        <f aca="true">IF(AND(INDIRECT("F2!I"&amp;MATCH(Sites!$J$1,F2!H$1:H$15,0),1)=E1107,Sites!$J$2=A1107),ROW(),"")</f>
        <v/>
      </c>
    </row>
    <row r="1108" customFormat="false" ht="13.8" hidden="false" customHeight="false" outlineLevel="0" collapsed="false">
      <c r="A1108" s="7" t="n">
        <v>43831</v>
      </c>
      <c r="B1108" s="2" t="s">
        <v>2894</v>
      </c>
      <c r="C1108" s="2" t="s">
        <v>2895</v>
      </c>
      <c r="D1108" s="2" t="s">
        <v>757</v>
      </c>
      <c r="E1108" s="2" t="s">
        <v>2227</v>
      </c>
      <c r="F1108" s="2" t="n">
        <v>0</v>
      </c>
      <c r="G1108" s="2" t="n">
        <v>4932</v>
      </c>
      <c r="H1108" s="2" t="n">
        <v>0</v>
      </c>
      <c r="J1108" s="1"/>
      <c r="K1108" s="1"/>
      <c r="L1108" s="1"/>
      <c r="M1108" s="1"/>
      <c r="N1108" s="1"/>
      <c r="O1108" s="1"/>
      <c r="W1108" s="2" t="str">
        <f aca="false">IF(AND(C1108=Agent!$A$1,D1108=Agent!$D$1),ROW(),"")</f>
        <v/>
      </c>
      <c r="X1108" s="2" t="str">
        <f aca="false">IF(C1108=Agent!$A$1,ROW(),"")</f>
        <v/>
      </c>
      <c r="Z1108" s="8" t="str">
        <f aca="true">IF(AND(INDIRECT("F2!I"&amp;MATCH(Sites!$J$1,F2!H$1:H$15,0),1)=E1108,Sites!$J$2=A1108),ROW(),"")</f>
        <v/>
      </c>
    </row>
    <row r="1109" customFormat="false" ht="13.8" hidden="false" customHeight="false" outlineLevel="0" collapsed="false">
      <c r="A1109" s="7" t="n">
        <v>43831</v>
      </c>
      <c r="B1109" s="2" t="s">
        <v>2896</v>
      </c>
      <c r="C1109" s="2" t="s">
        <v>2897</v>
      </c>
      <c r="D1109" s="2" t="s">
        <v>448</v>
      </c>
      <c r="E1109" s="2" t="s">
        <v>2227</v>
      </c>
      <c r="F1109" s="2" t="n">
        <v>0</v>
      </c>
      <c r="G1109" s="2" t="n">
        <v>8750</v>
      </c>
      <c r="H1109" s="2" t="n">
        <v>0</v>
      </c>
      <c r="J1109" s="1"/>
      <c r="K1109" s="1"/>
      <c r="L1109" s="1"/>
      <c r="M1109" s="1"/>
      <c r="N1109" s="1"/>
      <c r="O1109" s="1"/>
      <c r="W1109" s="2" t="str">
        <f aca="false">IF(AND(C1109=Agent!$A$1,D1109=Agent!$D$1),ROW(),"")</f>
        <v/>
      </c>
      <c r="X1109" s="2" t="str">
        <f aca="false">IF(C1109=Agent!$A$1,ROW(),"")</f>
        <v/>
      </c>
      <c r="Z1109" s="8" t="str">
        <f aca="true">IF(AND(INDIRECT("F2!I"&amp;MATCH(Sites!$J$1,F2!H$1:H$15,0),1)=E1109,Sites!$J$2=A1109),ROW(),"")</f>
        <v/>
      </c>
    </row>
    <row r="1110" customFormat="false" ht="13.8" hidden="false" customHeight="false" outlineLevel="0" collapsed="false">
      <c r="A1110" s="7" t="n">
        <v>43831</v>
      </c>
      <c r="B1110" s="2" t="s">
        <v>2898</v>
      </c>
      <c r="C1110" s="2" t="s">
        <v>2899</v>
      </c>
      <c r="D1110" s="2" t="s">
        <v>555</v>
      </c>
      <c r="E1110" s="2" t="s">
        <v>2227</v>
      </c>
      <c r="F1110" s="2" t="n">
        <v>5000</v>
      </c>
      <c r="G1110" s="2" t="n">
        <v>11497</v>
      </c>
      <c r="H1110" s="2" t="n">
        <v>0</v>
      </c>
      <c r="J1110" s="1"/>
      <c r="K1110" s="1"/>
      <c r="L1110" s="1"/>
      <c r="M1110" s="1"/>
      <c r="N1110" s="1"/>
      <c r="O1110" s="1"/>
      <c r="W1110" s="2" t="str">
        <f aca="false">IF(AND(C1110=Agent!$A$1,D1110=Agent!$D$1),ROW(),"")</f>
        <v/>
      </c>
      <c r="X1110" s="2" t="str">
        <f aca="false">IF(C1110=Agent!$A$1,ROW(),"")</f>
        <v/>
      </c>
      <c r="Z1110" s="8" t="str">
        <f aca="true">IF(AND(INDIRECT("F2!I"&amp;MATCH(Sites!$J$1,F2!H$1:H$15,0),1)=E1110,Sites!$J$2=A1110),ROW(),"")</f>
        <v/>
      </c>
    </row>
    <row r="1111" customFormat="false" ht="13.8" hidden="false" customHeight="false" outlineLevel="0" collapsed="false">
      <c r="A1111" s="7" t="n">
        <v>43831</v>
      </c>
      <c r="B1111" s="2" t="s">
        <v>2900</v>
      </c>
      <c r="C1111" s="2" t="s">
        <v>2901</v>
      </c>
      <c r="D1111" s="2" t="s">
        <v>2902</v>
      </c>
      <c r="E1111" s="2" t="s">
        <v>2227</v>
      </c>
      <c r="F1111" s="2" t="n">
        <v>0</v>
      </c>
      <c r="G1111" s="2" t="n">
        <v>7532</v>
      </c>
      <c r="H1111" s="2" t="n">
        <v>0</v>
      </c>
      <c r="J1111" s="1"/>
      <c r="K1111" s="1"/>
      <c r="L1111" s="1"/>
      <c r="M1111" s="1"/>
      <c r="N1111" s="1"/>
      <c r="O1111" s="1"/>
      <c r="W1111" s="2" t="str">
        <f aca="false">IF(AND(C1111=Agent!$A$1,D1111=Agent!$D$1),ROW(),"")</f>
        <v/>
      </c>
      <c r="X1111" s="2" t="str">
        <f aca="false">IF(C1111=Agent!$A$1,ROW(),"")</f>
        <v/>
      </c>
      <c r="Z1111" s="8" t="str">
        <f aca="true">IF(AND(INDIRECT("F2!I"&amp;MATCH(Sites!$J$1,F2!H$1:H$15,0),1)=E1111,Sites!$J$2=A1111),ROW(),"")</f>
        <v/>
      </c>
    </row>
    <row r="1112" customFormat="false" ht="13.8" hidden="false" customHeight="false" outlineLevel="0" collapsed="false">
      <c r="A1112" s="7" t="n">
        <v>43831</v>
      </c>
      <c r="B1112" s="2" t="s">
        <v>2903</v>
      </c>
      <c r="C1112" s="2" t="s">
        <v>2904</v>
      </c>
      <c r="D1112" s="2" t="s">
        <v>1545</v>
      </c>
      <c r="E1112" s="2" t="s">
        <v>2227</v>
      </c>
      <c r="F1112" s="2" t="n">
        <v>0</v>
      </c>
      <c r="G1112" s="2" t="n">
        <v>8750</v>
      </c>
      <c r="H1112" s="2" t="n">
        <v>0</v>
      </c>
      <c r="J1112" s="1"/>
      <c r="K1112" s="1"/>
      <c r="L1112" s="1"/>
      <c r="M1112" s="1"/>
      <c r="N1112" s="1"/>
      <c r="O1112" s="1"/>
      <c r="W1112" s="2" t="str">
        <f aca="false">IF(AND(C1112=Agent!$A$1,D1112=Agent!$D$1),ROW(),"")</f>
        <v/>
      </c>
      <c r="X1112" s="2" t="str">
        <f aca="false">IF(C1112=Agent!$A$1,ROW(),"")</f>
        <v/>
      </c>
      <c r="Z1112" s="8" t="str">
        <f aca="true">IF(AND(INDIRECT("F2!I"&amp;MATCH(Sites!$J$1,F2!H$1:H$15,0),1)=E1112,Sites!$J$2=A1112),ROW(),"")</f>
        <v/>
      </c>
    </row>
    <row r="1113" customFormat="false" ht="13.8" hidden="false" customHeight="false" outlineLevel="0" collapsed="false">
      <c r="A1113" s="7" t="n">
        <v>43831</v>
      </c>
      <c r="B1113" s="2" t="s">
        <v>2905</v>
      </c>
      <c r="C1113" s="2" t="s">
        <v>2906</v>
      </c>
      <c r="D1113" s="2" t="s">
        <v>517</v>
      </c>
      <c r="E1113" s="2" t="s">
        <v>2227</v>
      </c>
      <c r="F1113" s="2" t="n">
        <v>5000</v>
      </c>
      <c r="G1113" s="2" t="n">
        <v>0</v>
      </c>
      <c r="H1113" s="2" t="n">
        <v>0</v>
      </c>
      <c r="J1113" s="1"/>
      <c r="K1113" s="1"/>
      <c r="L1113" s="1"/>
      <c r="M1113" s="1"/>
      <c r="N1113" s="1"/>
      <c r="O1113" s="1"/>
      <c r="W1113" s="2" t="str">
        <f aca="false">IF(AND(C1113=Agent!$A$1,D1113=Agent!$D$1),ROW(),"")</f>
        <v/>
      </c>
      <c r="X1113" s="2" t="str">
        <f aca="false">IF(C1113=Agent!$A$1,ROW(),"")</f>
        <v/>
      </c>
      <c r="Z1113" s="8" t="str">
        <f aca="true">IF(AND(INDIRECT("F2!I"&amp;MATCH(Sites!$J$1,F2!H$1:H$15,0),1)=E1113,Sites!$J$2=A1113),ROW(),"")</f>
        <v/>
      </c>
    </row>
    <row r="1114" customFormat="false" ht="13.8" hidden="false" customHeight="false" outlineLevel="0" collapsed="false">
      <c r="A1114" s="7" t="n">
        <v>43831</v>
      </c>
      <c r="B1114" s="2" t="s">
        <v>2907</v>
      </c>
      <c r="C1114" s="2" t="s">
        <v>2908</v>
      </c>
      <c r="D1114" s="2" t="s">
        <v>2909</v>
      </c>
      <c r="E1114" s="2" t="s">
        <v>2227</v>
      </c>
      <c r="F1114" s="2" t="n">
        <v>0</v>
      </c>
      <c r="G1114" s="2" t="n">
        <v>9800</v>
      </c>
      <c r="H1114" s="2" t="n">
        <v>0</v>
      </c>
      <c r="J1114" s="1"/>
      <c r="K1114" s="1"/>
      <c r="L1114" s="1"/>
      <c r="M1114" s="1"/>
      <c r="N1114" s="1"/>
      <c r="O1114" s="1"/>
      <c r="W1114" s="2" t="str">
        <f aca="false">IF(AND(C1114=Agent!$A$1,D1114=Agent!$D$1),ROW(),"")</f>
        <v/>
      </c>
      <c r="X1114" s="2" t="str">
        <f aca="false">IF(C1114=Agent!$A$1,ROW(),"")</f>
        <v/>
      </c>
      <c r="Z1114" s="8" t="str">
        <f aca="true">IF(AND(INDIRECT("F2!I"&amp;MATCH(Sites!$J$1,F2!H$1:H$15,0),1)=E1114,Sites!$J$2=A1114),ROW(),"")</f>
        <v/>
      </c>
    </row>
    <row r="1115" customFormat="false" ht="13.8" hidden="false" customHeight="false" outlineLevel="0" collapsed="false">
      <c r="A1115" s="7" t="n">
        <v>43831</v>
      </c>
      <c r="B1115" s="2" t="s">
        <v>2910</v>
      </c>
      <c r="C1115" s="2" t="s">
        <v>2911</v>
      </c>
      <c r="D1115" s="2" t="s">
        <v>2912</v>
      </c>
      <c r="E1115" s="2" t="s">
        <v>2227</v>
      </c>
      <c r="F1115" s="2" t="n">
        <v>5000</v>
      </c>
      <c r="G1115" s="2" t="n">
        <v>9844</v>
      </c>
      <c r="H1115" s="2" t="n">
        <v>0</v>
      </c>
      <c r="J1115" s="1"/>
      <c r="K1115" s="1"/>
      <c r="L1115" s="1"/>
      <c r="M1115" s="1"/>
      <c r="N1115" s="1"/>
      <c r="O1115" s="1"/>
      <c r="W1115" s="2" t="str">
        <f aca="false">IF(AND(C1115=Agent!$A$1,D1115=Agent!$D$1),ROW(),"")</f>
        <v/>
      </c>
      <c r="X1115" s="2" t="str">
        <f aca="false">IF(C1115=Agent!$A$1,ROW(),"")</f>
        <v/>
      </c>
      <c r="Z1115" s="8" t="str">
        <f aca="true">IF(AND(INDIRECT("F2!I"&amp;MATCH(Sites!$J$1,F2!H$1:H$15,0),1)=E1115,Sites!$J$2=A1115),ROW(),"")</f>
        <v/>
      </c>
    </row>
    <row r="1116" customFormat="false" ht="13.8" hidden="false" customHeight="false" outlineLevel="0" collapsed="false">
      <c r="A1116" s="7" t="n">
        <v>43831</v>
      </c>
      <c r="B1116" s="2" t="s">
        <v>2913</v>
      </c>
      <c r="C1116" s="2" t="s">
        <v>2914</v>
      </c>
      <c r="D1116" s="2" t="s">
        <v>2915</v>
      </c>
      <c r="E1116" s="2" t="s">
        <v>2227</v>
      </c>
      <c r="F1116" s="2" t="n">
        <v>5000</v>
      </c>
      <c r="G1116" s="2" t="n">
        <v>5150</v>
      </c>
      <c r="H1116" s="2" t="n">
        <v>0</v>
      </c>
      <c r="J1116" s="1"/>
      <c r="K1116" s="1"/>
      <c r="L1116" s="1"/>
      <c r="M1116" s="1"/>
      <c r="N1116" s="1"/>
      <c r="O1116" s="1"/>
      <c r="W1116" s="2" t="str">
        <f aca="false">IF(AND(C1116=Agent!$A$1,D1116=Agent!$D$1),ROW(),"")</f>
        <v/>
      </c>
      <c r="X1116" s="2" t="str">
        <f aca="false">IF(C1116=Agent!$A$1,ROW(),"")</f>
        <v/>
      </c>
      <c r="Z1116" s="8" t="str">
        <f aca="true">IF(AND(INDIRECT("F2!I"&amp;MATCH(Sites!$J$1,F2!H$1:H$15,0),1)=E1116,Sites!$J$2=A1116),ROW(),"")</f>
        <v/>
      </c>
    </row>
    <row r="1117" customFormat="false" ht="13.8" hidden="false" customHeight="false" outlineLevel="0" collapsed="false">
      <c r="A1117" s="7" t="n">
        <v>43831</v>
      </c>
      <c r="B1117" s="2" t="s">
        <v>2916</v>
      </c>
      <c r="C1117" s="2" t="s">
        <v>2917</v>
      </c>
      <c r="D1117" s="2" t="s">
        <v>1492</v>
      </c>
      <c r="E1117" s="2" t="s">
        <v>2227</v>
      </c>
      <c r="F1117" s="2" t="n">
        <v>5000</v>
      </c>
      <c r="G1117" s="2" t="n">
        <v>0</v>
      </c>
      <c r="H1117" s="2" t="n">
        <v>0</v>
      </c>
      <c r="J1117" s="1"/>
      <c r="K1117" s="1"/>
      <c r="L1117" s="1"/>
      <c r="M1117" s="1"/>
      <c r="N1117" s="1"/>
      <c r="O1117" s="1"/>
      <c r="W1117" s="2" t="str">
        <f aca="false">IF(AND(C1117=Agent!$A$1,D1117=Agent!$D$1),ROW(),"")</f>
        <v/>
      </c>
      <c r="X1117" s="2" t="str">
        <f aca="false">IF(C1117=Agent!$A$1,ROW(),"")</f>
        <v/>
      </c>
      <c r="Z1117" s="8" t="str">
        <f aca="true">IF(AND(INDIRECT("F2!I"&amp;MATCH(Sites!$J$1,F2!H$1:H$15,0),1)=E1117,Sites!$J$2=A1117),ROW(),"")</f>
        <v/>
      </c>
    </row>
    <row r="1118" customFormat="false" ht="13.8" hidden="false" customHeight="false" outlineLevel="0" collapsed="false">
      <c r="A1118" s="7" t="n">
        <v>43831</v>
      </c>
      <c r="B1118" s="2" t="s">
        <v>2918</v>
      </c>
      <c r="C1118" s="2" t="s">
        <v>2919</v>
      </c>
      <c r="D1118" s="2" t="s">
        <v>2920</v>
      </c>
      <c r="E1118" s="2" t="s">
        <v>2227</v>
      </c>
      <c r="F1118" s="2" t="n">
        <v>5000</v>
      </c>
      <c r="G1118" s="2" t="n">
        <v>10500</v>
      </c>
      <c r="H1118" s="2" t="n">
        <v>0</v>
      </c>
      <c r="J1118" s="1"/>
      <c r="K1118" s="1"/>
      <c r="L1118" s="1"/>
      <c r="M1118" s="1"/>
      <c r="N1118" s="1"/>
      <c r="O1118" s="1"/>
      <c r="W1118" s="2" t="str">
        <f aca="false">IF(AND(C1118=Agent!$A$1,D1118=Agent!$D$1),ROW(),"")</f>
        <v/>
      </c>
      <c r="X1118" s="2" t="str">
        <f aca="false">IF(C1118=Agent!$A$1,ROW(),"")</f>
        <v/>
      </c>
      <c r="Z1118" s="8" t="str">
        <f aca="true">IF(AND(INDIRECT("F2!I"&amp;MATCH(Sites!$J$1,F2!H$1:H$15,0),1)=E1118,Sites!$J$2=A1118),ROW(),"")</f>
        <v/>
      </c>
    </row>
    <row r="1119" customFormat="false" ht="13.8" hidden="false" customHeight="false" outlineLevel="0" collapsed="false">
      <c r="A1119" s="7" t="n">
        <v>43831</v>
      </c>
      <c r="B1119" s="2" t="s">
        <v>2921</v>
      </c>
      <c r="C1119" s="2" t="s">
        <v>2922</v>
      </c>
      <c r="D1119" s="2" t="s">
        <v>1033</v>
      </c>
      <c r="E1119" s="2" t="s">
        <v>2227</v>
      </c>
      <c r="F1119" s="2" t="n">
        <v>5000</v>
      </c>
      <c r="G1119" s="2" t="n">
        <v>0</v>
      </c>
      <c r="H1119" s="2" t="n">
        <v>0</v>
      </c>
      <c r="J1119" s="1"/>
      <c r="K1119" s="1"/>
      <c r="L1119" s="1"/>
      <c r="M1119" s="1"/>
      <c r="N1119" s="1"/>
      <c r="O1119" s="1"/>
      <c r="W1119" s="2" t="str">
        <f aca="false">IF(AND(C1119=Agent!$A$1,D1119=Agent!$D$1),ROW(),"")</f>
        <v/>
      </c>
      <c r="X1119" s="2" t="str">
        <f aca="false">IF(C1119=Agent!$A$1,ROW(),"")</f>
        <v/>
      </c>
      <c r="Z1119" s="8" t="str">
        <f aca="true">IF(AND(INDIRECT("F2!I"&amp;MATCH(Sites!$J$1,F2!H$1:H$15,0),1)=E1119,Sites!$J$2=A1119),ROW(),"")</f>
        <v/>
      </c>
    </row>
    <row r="1120" customFormat="false" ht="13.8" hidden="false" customHeight="false" outlineLevel="0" collapsed="false">
      <c r="A1120" s="7" t="n">
        <v>43831</v>
      </c>
      <c r="B1120" s="2" t="s">
        <v>2923</v>
      </c>
      <c r="C1120" s="2" t="s">
        <v>2924</v>
      </c>
      <c r="D1120" s="2" t="s">
        <v>107</v>
      </c>
      <c r="E1120" s="2" t="s">
        <v>2227</v>
      </c>
      <c r="F1120" s="2" t="n">
        <v>5000</v>
      </c>
      <c r="G1120" s="2" t="n">
        <v>10500</v>
      </c>
      <c r="H1120" s="2" t="n">
        <v>0</v>
      </c>
      <c r="J1120" s="1"/>
      <c r="K1120" s="1"/>
      <c r="L1120" s="1"/>
      <c r="M1120" s="1"/>
      <c r="N1120" s="1"/>
      <c r="O1120" s="1"/>
      <c r="W1120" s="2" t="str">
        <f aca="false">IF(AND(C1120=Agent!$A$1,D1120=Agent!$D$1),ROW(),"")</f>
        <v/>
      </c>
      <c r="X1120" s="2" t="str">
        <f aca="false">IF(C1120=Agent!$A$1,ROW(),"")</f>
        <v/>
      </c>
      <c r="Z1120" s="8" t="str">
        <f aca="true">IF(AND(INDIRECT("F2!I"&amp;MATCH(Sites!$J$1,F2!H$1:H$15,0),1)=E1120,Sites!$J$2=A1120),ROW(),"")</f>
        <v/>
      </c>
    </row>
    <row r="1121" customFormat="false" ht="13.8" hidden="false" customHeight="false" outlineLevel="0" collapsed="false">
      <c r="A1121" s="7" t="n">
        <v>43831</v>
      </c>
      <c r="B1121" s="2" t="s">
        <v>2925</v>
      </c>
      <c r="C1121" s="2" t="s">
        <v>2926</v>
      </c>
      <c r="D1121" s="2" t="s">
        <v>50</v>
      </c>
      <c r="E1121" s="2" t="s">
        <v>2227</v>
      </c>
      <c r="F1121" s="2" t="n">
        <v>0</v>
      </c>
      <c r="G1121" s="2" t="n">
        <v>9081</v>
      </c>
      <c r="H1121" s="2" t="n">
        <v>0</v>
      </c>
      <c r="J1121" s="1"/>
      <c r="K1121" s="1"/>
      <c r="L1121" s="1"/>
      <c r="M1121" s="1"/>
      <c r="N1121" s="1"/>
      <c r="O1121" s="1"/>
      <c r="W1121" s="2" t="str">
        <f aca="false">IF(AND(C1121=Agent!$A$1,D1121=Agent!$D$1),ROW(),"")</f>
        <v/>
      </c>
      <c r="X1121" s="2" t="str">
        <f aca="false">IF(C1121=Agent!$A$1,ROW(),"")</f>
        <v/>
      </c>
      <c r="Z1121" s="8" t="str">
        <f aca="true">IF(AND(INDIRECT("F2!I"&amp;MATCH(Sites!$J$1,F2!H$1:H$15,0),1)=E1121,Sites!$J$2=A1121),ROW(),"")</f>
        <v/>
      </c>
    </row>
    <row r="1122" customFormat="false" ht="13.8" hidden="false" customHeight="false" outlineLevel="0" collapsed="false">
      <c r="A1122" s="7" t="n">
        <v>43831</v>
      </c>
      <c r="B1122" s="2" t="s">
        <v>2927</v>
      </c>
      <c r="C1122" s="2" t="s">
        <v>2928</v>
      </c>
      <c r="D1122" s="2" t="s">
        <v>2929</v>
      </c>
      <c r="E1122" s="2" t="s">
        <v>2227</v>
      </c>
      <c r="F1122" s="2" t="n">
        <v>0</v>
      </c>
      <c r="G1122" s="2" t="n">
        <v>11931</v>
      </c>
      <c r="H1122" s="2" t="n">
        <v>0</v>
      </c>
      <c r="J1122" s="1"/>
      <c r="K1122" s="1"/>
      <c r="L1122" s="1"/>
      <c r="M1122" s="1"/>
      <c r="N1122" s="1"/>
      <c r="O1122" s="1"/>
      <c r="W1122" s="2" t="str">
        <f aca="false">IF(AND(C1122=Agent!$A$1,D1122=Agent!$D$1),ROW(),"")</f>
        <v/>
      </c>
      <c r="X1122" s="2" t="str">
        <f aca="false">IF(C1122=Agent!$A$1,ROW(),"")</f>
        <v/>
      </c>
      <c r="Z1122" s="8" t="str">
        <f aca="true">IF(AND(INDIRECT("F2!I"&amp;MATCH(Sites!$J$1,F2!H$1:H$15,0),1)=E1122,Sites!$J$2=A1122),ROW(),"")</f>
        <v/>
      </c>
    </row>
    <row r="1123" customFormat="false" ht="13.8" hidden="false" customHeight="false" outlineLevel="0" collapsed="false">
      <c r="A1123" s="7" t="n">
        <v>43831</v>
      </c>
      <c r="B1123" s="2" t="s">
        <v>2930</v>
      </c>
      <c r="C1123" s="2" t="s">
        <v>2931</v>
      </c>
      <c r="D1123" s="2" t="s">
        <v>2932</v>
      </c>
      <c r="E1123" s="2" t="s">
        <v>2227</v>
      </c>
      <c r="F1123" s="2" t="n">
        <v>7000</v>
      </c>
      <c r="G1123" s="2" t="n">
        <v>8750</v>
      </c>
      <c r="H1123" s="2" t="n">
        <v>0</v>
      </c>
      <c r="J1123" s="1"/>
      <c r="K1123" s="1"/>
      <c r="L1123" s="1"/>
      <c r="M1123" s="1"/>
      <c r="N1123" s="1"/>
      <c r="O1123" s="1"/>
      <c r="W1123" s="2" t="str">
        <f aca="false">IF(AND(C1123=Agent!$A$1,D1123=Agent!$D$1),ROW(),"")</f>
        <v/>
      </c>
      <c r="X1123" s="2" t="str">
        <f aca="false">IF(C1123=Agent!$A$1,ROW(),"")</f>
        <v/>
      </c>
      <c r="Z1123" s="8" t="str">
        <f aca="true">IF(AND(INDIRECT("F2!I"&amp;MATCH(Sites!$J$1,F2!H$1:H$15,0),1)=E1123,Sites!$J$2=A1123),ROW(),"")</f>
        <v/>
      </c>
    </row>
    <row r="1124" customFormat="false" ht="13.8" hidden="false" customHeight="false" outlineLevel="0" collapsed="false">
      <c r="A1124" s="7" t="n">
        <v>43831</v>
      </c>
      <c r="B1124" s="2" t="s">
        <v>2933</v>
      </c>
      <c r="C1124" s="2" t="s">
        <v>2934</v>
      </c>
      <c r="D1124" s="2" t="s">
        <v>21</v>
      </c>
      <c r="E1124" s="2" t="s">
        <v>2227</v>
      </c>
      <c r="F1124" s="2" t="n">
        <v>5000</v>
      </c>
      <c r="G1124" s="2" t="n">
        <v>9000</v>
      </c>
      <c r="H1124" s="2" t="n">
        <v>0</v>
      </c>
      <c r="J1124" s="1"/>
      <c r="K1124" s="1"/>
      <c r="L1124" s="1"/>
      <c r="M1124" s="1"/>
      <c r="N1124" s="1"/>
      <c r="O1124" s="1"/>
      <c r="W1124" s="2" t="str">
        <f aca="false">IF(AND(C1124=Agent!$A$1,D1124=Agent!$D$1),ROW(),"")</f>
        <v/>
      </c>
      <c r="X1124" s="2" t="str">
        <f aca="false">IF(C1124=Agent!$A$1,ROW(),"")</f>
        <v/>
      </c>
      <c r="Z1124" s="8" t="str">
        <f aca="true">IF(AND(INDIRECT("F2!I"&amp;MATCH(Sites!$J$1,F2!H$1:H$15,0),1)=E1124,Sites!$J$2=A1124),ROW(),"")</f>
        <v/>
      </c>
    </row>
    <row r="1125" customFormat="false" ht="13.8" hidden="false" customHeight="false" outlineLevel="0" collapsed="false">
      <c r="A1125" s="7" t="n">
        <v>43831</v>
      </c>
      <c r="B1125" s="2" t="s">
        <v>2935</v>
      </c>
      <c r="C1125" s="2" t="s">
        <v>2936</v>
      </c>
      <c r="D1125" s="2" t="s">
        <v>2937</v>
      </c>
      <c r="E1125" s="2" t="s">
        <v>2227</v>
      </c>
      <c r="F1125" s="2" t="n">
        <v>7000</v>
      </c>
      <c r="G1125" s="2" t="n">
        <v>9188</v>
      </c>
      <c r="H1125" s="2" t="n">
        <v>0</v>
      </c>
      <c r="J1125" s="1"/>
      <c r="K1125" s="1"/>
      <c r="L1125" s="1"/>
      <c r="M1125" s="1"/>
      <c r="N1125" s="1"/>
      <c r="O1125" s="1"/>
      <c r="W1125" s="2" t="str">
        <f aca="false">IF(AND(C1125=Agent!$A$1,D1125=Agent!$D$1),ROW(),"")</f>
        <v/>
      </c>
      <c r="X1125" s="2" t="str">
        <f aca="false">IF(C1125=Agent!$A$1,ROW(),"")</f>
        <v/>
      </c>
      <c r="Z1125" s="8" t="str">
        <f aca="true">IF(AND(INDIRECT("F2!I"&amp;MATCH(Sites!$J$1,F2!H$1:H$15,0),1)=E1125,Sites!$J$2=A1125),ROW(),"")</f>
        <v/>
      </c>
    </row>
    <row r="1126" customFormat="false" ht="13.8" hidden="false" customHeight="false" outlineLevel="0" collapsed="false">
      <c r="A1126" s="7" t="n">
        <v>43831</v>
      </c>
      <c r="B1126" s="2" t="s">
        <v>2938</v>
      </c>
      <c r="C1126" s="2" t="s">
        <v>2939</v>
      </c>
      <c r="D1126" s="2" t="s">
        <v>1658</v>
      </c>
      <c r="E1126" s="2" t="s">
        <v>2227</v>
      </c>
      <c r="F1126" s="2" t="n">
        <v>0</v>
      </c>
      <c r="G1126" s="2" t="n">
        <v>6180</v>
      </c>
      <c r="H1126" s="2" t="n">
        <v>0</v>
      </c>
      <c r="J1126" s="1"/>
      <c r="K1126" s="1"/>
      <c r="L1126" s="1"/>
      <c r="M1126" s="1"/>
      <c r="N1126" s="1"/>
      <c r="O1126" s="1"/>
      <c r="W1126" s="2" t="str">
        <f aca="false">IF(AND(C1126=Agent!$A$1,D1126=Agent!$D$1),ROW(),"")</f>
        <v/>
      </c>
      <c r="X1126" s="2" t="str">
        <f aca="false">IF(C1126=Agent!$A$1,ROW(),"")</f>
        <v/>
      </c>
      <c r="Z1126" s="8" t="str">
        <f aca="true">IF(AND(INDIRECT("F2!I"&amp;MATCH(Sites!$J$1,F2!H$1:H$15,0),1)=E1126,Sites!$J$2=A1126),ROW(),"")</f>
        <v/>
      </c>
    </row>
    <row r="1127" customFormat="false" ht="13.8" hidden="false" customHeight="false" outlineLevel="0" collapsed="false">
      <c r="A1127" s="7" t="n">
        <v>43831</v>
      </c>
      <c r="B1127" s="2" t="s">
        <v>2940</v>
      </c>
      <c r="C1127" s="2" t="s">
        <v>2941</v>
      </c>
      <c r="D1127" s="2" t="s">
        <v>2942</v>
      </c>
      <c r="E1127" s="2" t="s">
        <v>2227</v>
      </c>
      <c r="F1127" s="2" t="n">
        <v>10000</v>
      </c>
      <c r="G1127" s="2" t="n">
        <v>12600</v>
      </c>
      <c r="H1127" s="2" t="n">
        <v>0</v>
      </c>
      <c r="J1127" s="1"/>
      <c r="K1127" s="1"/>
      <c r="L1127" s="1"/>
      <c r="M1127" s="1"/>
      <c r="N1127" s="1"/>
      <c r="O1127" s="1"/>
      <c r="W1127" s="2" t="str">
        <f aca="false">IF(AND(C1127=Agent!$A$1,D1127=Agent!$D$1),ROW(),"")</f>
        <v/>
      </c>
      <c r="X1127" s="2" t="str">
        <f aca="false">IF(C1127=Agent!$A$1,ROW(),"")</f>
        <v/>
      </c>
      <c r="Z1127" s="8" t="str">
        <f aca="true">IF(AND(INDIRECT("F2!I"&amp;MATCH(Sites!$J$1,F2!H$1:H$15,0),1)=E1127,Sites!$J$2=A1127),ROW(),"")</f>
        <v/>
      </c>
    </row>
    <row r="1128" customFormat="false" ht="13.8" hidden="false" customHeight="false" outlineLevel="0" collapsed="false">
      <c r="A1128" s="7" t="n">
        <v>43831</v>
      </c>
      <c r="B1128" s="2" t="s">
        <v>2943</v>
      </c>
      <c r="C1128" s="2" t="s">
        <v>2944</v>
      </c>
      <c r="D1128" s="2" t="s">
        <v>44</v>
      </c>
      <c r="E1128" s="2" t="s">
        <v>2227</v>
      </c>
      <c r="F1128" s="2" t="n">
        <v>10000</v>
      </c>
      <c r="G1128" s="2" t="n">
        <v>9013</v>
      </c>
      <c r="H1128" s="2" t="n">
        <v>0</v>
      </c>
      <c r="J1128" s="1"/>
      <c r="K1128" s="1"/>
      <c r="L1128" s="1"/>
      <c r="M1128" s="1"/>
      <c r="N1128" s="1"/>
      <c r="O1128" s="1"/>
      <c r="W1128" s="2" t="str">
        <f aca="false">IF(AND(C1128=Agent!$A$1,D1128=Agent!$D$1),ROW(),"")</f>
        <v/>
      </c>
      <c r="X1128" s="2" t="str">
        <f aca="false">IF(C1128=Agent!$A$1,ROW(),"")</f>
        <v/>
      </c>
      <c r="Z1128" s="8" t="str">
        <f aca="true">IF(AND(INDIRECT("F2!I"&amp;MATCH(Sites!$J$1,F2!H$1:H$15,0),1)=E1128,Sites!$J$2=A1128),ROW(),"")</f>
        <v/>
      </c>
    </row>
    <row r="1129" customFormat="false" ht="13.8" hidden="false" customHeight="false" outlineLevel="0" collapsed="false">
      <c r="A1129" s="7" t="n">
        <v>43831</v>
      </c>
      <c r="B1129" s="2" t="s">
        <v>2945</v>
      </c>
      <c r="C1129" s="2" t="s">
        <v>2946</v>
      </c>
      <c r="D1129" s="2" t="s">
        <v>1033</v>
      </c>
      <c r="E1129" s="2" t="s">
        <v>2227</v>
      </c>
      <c r="F1129" s="2" t="n">
        <v>10000</v>
      </c>
      <c r="G1129" s="2" t="n">
        <v>0</v>
      </c>
      <c r="H1129" s="2" t="n">
        <v>0</v>
      </c>
      <c r="J1129" s="1"/>
      <c r="K1129" s="1"/>
      <c r="L1129" s="1"/>
      <c r="M1129" s="1"/>
      <c r="N1129" s="1"/>
      <c r="O1129" s="1"/>
      <c r="W1129" s="2" t="str">
        <f aca="false">IF(AND(C1129=Agent!$A$1,D1129=Agent!$D$1),ROW(),"")</f>
        <v/>
      </c>
      <c r="X1129" s="2" t="str">
        <f aca="false">IF(C1129=Agent!$A$1,ROW(),"")</f>
        <v/>
      </c>
      <c r="Z1129" s="8" t="str">
        <f aca="true">IF(AND(INDIRECT("F2!I"&amp;MATCH(Sites!$J$1,F2!H$1:H$15,0),1)=E1129,Sites!$J$2=A1129),ROW(),"")</f>
        <v/>
      </c>
    </row>
    <row r="1130" customFormat="false" ht="13.8" hidden="false" customHeight="false" outlineLevel="0" collapsed="false">
      <c r="A1130" s="7" t="n">
        <v>43831</v>
      </c>
      <c r="B1130" s="2" t="s">
        <v>2947</v>
      </c>
      <c r="C1130" s="2" t="s">
        <v>2948</v>
      </c>
      <c r="D1130" s="2" t="s">
        <v>2949</v>
      </c>
      <c r="E1130" s="2" t="s">
        <v>2227</v>
      </c>
      <c r="F1130" s="2" t="n">
        <v>10000</v>
      </c>
      <c r="G1130" s="2" t="n">
        <v>0</v>
      </c>
      <c r="H1130" s="2" t="n">
        <v>0</v>
      </c>
      <c r="J1130" s="1"/>
      <c r="K1130" s="1"/>
      <c r="L1130" s="1"/>
      <c r="M1130" s="1"/>
      <c r="N1130" s="1"/>
      <c r="O1130" s="1"/>
      <c r="W1130" s="2" t="str">
        <f aca="false">IF(AND(C1130=Agent!$A$1,D1130=Agent!$D$1),ROW(),"")</f>
        <v/>
      </c>
      <c r="X1130" s="2" t="str">
        <f aca="false">IF(C1130=Agent!$A$1,ROW(),"")</f>
        <v/>
      </c>
      <c r="Z1130" s="8" t="str">
        <f aca="true">IF(AND(INDIRECT("F2!I"&amp;MATCH(Sites!$J$1,F2!H$1:H$15,0),1)=E1130,Sites!$J$2=A1130),ROW(),"")</f>
        <v/>
      </c>
    </row>
    <row r="1131" customFormat="false" ht="13.8" hidden="false" customHeight="false" outlineLevel="0" collapsed="false">
      <c r="A1131" s="7" t="n">
        <v>43831</v>
      </c>
      <c r="B1131" s="2" t="s">
        <v>2950</v>
      </c>
      <c r="C1131" s="2" t="s">
        <v>2951</v>
      </c>
      <c r="D1131" s="2" t="s">
        <v>2952</v>
      </c>
      <c r="E1131" s="2" t="s">
        <v>2227</v>
      </c>
      <c r="F1131" s="2" t="n">
        <v>10000</v>
      </c>
      <c r="G1131" s="2" t="n">
        <v>10500</v>
      </c>
      <c r="H1131" s="2" t="n">
        <v>0</v>
      </c>
      <c r="J1131" s="1"/>
      <c r="K1131" s="1"/>
      <c r="L1131" s="1"/>
      <c r="M1131" s="1"/>
      <c r="N1131" s="1"/>
      <c r="O1131" s="1"/>
      <c r="W1131" s="2" t="str">
        <f aca="false">IF(AND(C1131=Agent!$A$1,D1131=Agent!$D$1),ROW(),"")</f>
        <v/>
      </c>
      <c r="X1131" s="2" t="str">
        <f aca="false">IF(C1131=Agent!$A$1,ROW(),"")</f>
        <v/>
      </c>
      <c r="Z1131" s="8" t="str">
        <f aca="true">IF(AND(INDIRECT("F2!I"&amp;MATCH(Sites!$J$1,F2!H$1:H$15,0),1)=E1131,Sites!$J$2=A1131),ROW(),"")</f>
        <v/>
      </c>
    </row>
    <row r="1132" customFormat="false" ht="13.8" hidden="false" customHeight="false" outlineLevel="0" collapsed="false">
      <c r="A1132" s="7" t="n">
        <v>43831</v>
      </c>
      <c r="B1132" s="2" t="s">
        <v>2953</v>
      </c>
      <c r="C1132" s="2" t="s">
        <v>822</v>
      </c>
      <c r="D1132" s="2" t="s">
        <v>2954</v>
      </c>
      <c r="E1132" s="2" t="s">
        <v>2227</v>
      </c>
      <c r="F1132" s="2" t="n">
        <v>10000</v>
      </c>
      <c r="G1132" s="2" t="n">
        <v>17500</v>
      </c>
      <c r="H1132" s="2" t="n">
        <v>0</v>
      </c>
      <c r="J1132" s="1"/>
      <c r="K1132" s="1"/>
      <c r="L1132" s="1"/>
      <c r="M1132" s="1"/>
      <c r="N1132" s="1"/>
      <c r="O1132" s="1"/>
      <c r="W1132" s="2" t="str">
        <f aca="false">IF(AND(C1132=Agent!$A$1,D1132=Agent!$D$1),ROW(),"")</f>
        <v/>
      </c>
      <c r="X1132" s="2" t="str">
        <f aca="false">IF(C1132=Agent!$A$1,ROW(),"")</f>
        <v/>
      </c>
      <c r="Z1132" s="8" t="str">
        <f aca="true">IF(AND(INDIRECT("F2!I"&amp;MATCH(Sites!$J$1,F2!H$1:H$15,0),1)=E1132,Sites!$J$2=A1132),ROW(),"")</f>
        <v/>
      </c>
    </row>
    <row r="1133" customFormat="false" ht="13.8" hidden="false" customHeight="false" outlineLevel="0" collapsed="false">
      <c r="A1133" s="7" t="n">
        <v>43831</v>
      </c>
      <c r="B1133" s="2" t="s">
        <v>2955</v>
      </c>
      <c r="C1133" s="2" t="s">
        <v>2956</v>
      </c>
      <c r="D1133" s="2" t="s">
        <v>2957</v>
      </c>
      <c r="E1133" s="2" t="s">
        <v>2227</v>
      </c>
      <c r="F1133" s="2" t="n">
        <v>10000</v>
      </c>
      <c r="G1133" s="2" t="n">
        <v>0</v>
      </c>
      <c r="H1133" s="2" t="n">
        <v>0</v>
      </c>
      <c r="J1133" s="1"/>
      <c r="K1133" s="1"/>
      <c r="L1133" s="1"/>
      <c r="M1133" s="1"/>
      <c r="N1133" s="1"/>
      <c r="O1133" s="1"/>
      <c r="W1133" s="2" t="str">
        <f aca="false">IF(AND(C1133=Agent!$A$1,D1133=Agent!$D$1),ROW(),"")</f>
        <v/>
      </c>
      <c r="X1133" s="2" t="str">
        <f aca="false">IF(C1133=Agent!$A$1,ROW(),"")</f>
        <v/>
      </c>
      <c r="Z1133" s="8" t="str">
        <f aca="true">IF(AND(INDIRECT("F2!I"&amp;MATCH(Sites!$J$1,F2!H$1:H$15,0),1)=E1133,Sites!$J$2=A1133),ROW(),"")</f>
        <v/>
      </c>
    </row>
    <row r="1134" customFormat="false" ht="13.8" hidden="false" customHeight="false" outlineLevel="0" collapsed="false">
      <c r="A1134" s="7" t="n">
        <v>43831</v>
      </c>
      <c r="B1134" s="2" t="s">
        <v>2958</v>
      </c>
      <c r="C1134" s="2" t="s">
        <v>2959</v>
      </c>
      <c r="D1134" s="2" t="s">
        <v>898</v>
      </c>
      <c r="E1134" s="2" t="s">
        <v>2227</v>
      </c>
      <c r="F1134" s="2" t="n">
        <v>10000</v>
      </c>
      <c r="G1134" s="2" t="n">
        <v>8715</v>
      </c>
      <c r="H1134" s="2" t="n">
        <v>0</v>
      </c>
      <c r="J1134" s="1"/>
      <c r="K1134" s="1"/>
      <c r="L1134" s="1"/>
      <c r="M1134" s="1"/>
      <c r="N1134" s="1"/>
      <c r="O1134" s="1"/>
      <c r="W1134" s="2" t="str">
        <f aca="false">IF(AND(C1134=Agent!$A$1,D1134=Agent!$D$1),ROW(),"")</f>
        <v/>
      </c>
      <c r="X1134" s="2" t="str">
        <f aca="false">IF(C1134=Agent!$A$1,ROW(),"")</f>
        <v/>
      </c>
      <c r="Z1134" s="8" t="str">
        <f aca="true">IF(AND(INDIRECT("F2!I"&amp;MATCH(Sites!$J$1,F2!H$1:H$15,0),1)=E1134,Sites!$J$2=A1134),ROW(),"")</f>
        <v/>
      </c>
    </row>
    <row r="1135" customFormat="false" ht="13.8" hidden="false" customHeight="false" outlineLevel="0" collapsed="false">
      <c r="A1135" s="7" t="n">
        <v>43831</v>
      </c>
      <c r="B1135" s="2" t="s">
        <v>2960</v>
      </c>
      <c r="C1135" s="2" t="s">
        <v>2961</v>
      </c>
      <c r="D1135" s="2" t="s">
        <v>21</v>
      </c>
      <c r="E1135" s="2" t="s">
        <v>2227</v>
      </c>
      <c r="F1135" s="2" t="n">
        <v>10000</v>
      </c>
      <c r="G1135" s="2" t="n">
        <v>9625</v>
      </c>
      <c r="H1135" s="2" t="n">
        <v>0</v>
      </c>
      <c r="J1135" s="1"/>
      <c r="K1135" s="1"/>
      <c r="L1135" s="1"/>
      <c r="M1135" s="1"/>
      <c r="N1135" s="1"/>
      <c r="O1135" s="1"/>
      <c r="W1135" s="2" t="str">
        <f aca="false">IF(AND(C1135=Agent!$A$1,D1135=Agent!$D$1),ROW(),"")</f>
        <v/>
      </c>
      <c r="X1135" s="2" t="str">
        <f aca="false">IF(C1135=Agent!$A$1,ROW(),"")</f>
        <v/>
      </c>
      <c r="Z1135" s="8" t="str">
        <f aca="true">IF(AND(INDIRECT("F2!I"&amp;MATCH(Sites!$J$1,F2!H$1:H$15,0),1)=E1135,Sites!$J$2=A1135),ROW(),"")</f>
        <v/>
      </c>
    </row>
    <row r="1136" customFormat="false" ht="13.8" hidden="false" customHeight="false" outlineLevel="0" collapsed="false">
      <c r="A1136" s="7" t="n">
        <v>43831</v>
      </c>
      <c r="B1136" s="2" t="s">
        <v>2962</v>
      </c>
      <c r="C1136" s="2" t="s">
        <v>876</v>
      </c>
      <c r="D1136" s="2" t="s">
        <v>2963</v>
      </c>
      <c r="E1136" s="2" t="s">
        <v>2227</v>
      </c>
      <c r="F1136" s="2" t="n">
        <v>10000</v>
      </c>
      <c r="G1136" s="2" t="n">
        <v>0</v>
      </c>
      <c r="H1136" s="2" t="n">
        <v>0</v>
      </c>
      <c r="J1136" s="1"/>
      <c r="K1136" s="1"/>
      <c r="L1136" s="1"/>
      <c r="M1136" s="1"/>
      <c r="N1136" s="1"/>
      <c r="O1136" s="1"/>
      <c r="W1136" s="2" t="str">
        <f aca="false">IF(AND(C1136=Agent!$A$1,D1136=Agent!$D$1),ROW(),"")</f>
        <v/>
      </c>
      <c r="X1136" s="2" t="str">
        <f aca="false">IF(C1136=Agent!$A$1,ROW(),"")</f>
        <v/>
      </c>
      <c r="Z1136" s="8" t="str">
        <f aca="true">IF(AND(INDIRECT("F2!I"&amp;MATCH(Sites!$J$1,F2!H$1:H$15,0),1)=E1136,Sites!$J$2=A1136),ROW(),"")</f>
        <v/>
      </c>
    </row>
    <row r="1137" customFormat="false" ht="13.8" hidden="false" customHeight="false" outlineLevel="0" collapsed="false">
      <c r="A1137" s="7" t="n">
        <v>43831</v>
      </c>
      <c r="B1137" s="2" t="s">
        <v>2964</v>
      </c>
      <c r="C1137" s="2" t="s">
        <v>2965</v>
      </c>
      <c r="D1137" s="2" t="s">
        <v>2966</v>
      </c>
      <c r="E1137" s="2" t="s">
        <v>2227</v>
      </c>
      <c r="F1137" s="2" t="n">
        <v>7000</v>
      </c>
      <c r="G1137" s="2" t="n">
        <v>11053</v>
      </c>
      <c r="H1137" s="2" t="n">
        <v>0</v>
      </c>
      <c r="J1137" s="1"/>
      <c r="K1137" s="1"/>
      <c r="L1137" s="1"/>
      <c r="M1137" s="1"/>
      <c r="N1137" s="1"/>
      <c r="O1137" s="1"/>
      <c r="W1137" s="2" t="str">
        <f aca="false">IF(AND(C1137=Agent!$A$1,D1137=Agent!$D$1),ROW(),"")</f>
        <v/>
      </c>
      <c r="X1137" s="2" t="str">
        <f aca="false">IF(C1137=Agent!$A$1,ROW(),"")</f>
        <v/>
      </c>
      <c r="Z1137" s="8" t="str">
        <f aca="true">IF(AND(INDIRECT("F2!I"&amp;MATCH(Sites!$J$1,F2!H$1:H$15,0),1)=E1137,Sites!$J$2=A1137),ROW(),"")</f>
        <v/>
      </c>
    </row>
    <row r="1138" customFormat="false" ht="13.8" hidden="false" customHeight="false" outlineLevel="0" collapsed="false">
      <c r="A1138" s="7" t="n">
        <v>43831</v>
      </c>
      <c r="B1138" s="2" t="s">
        <v>2967</v>
      </c>
      <c r="C1138" s="2" t="s">
        <v>2968</v>
      </c>
      <c r="D1138" s="2" t="s">
        <v>2969</v>
      </c>
      <c r="E1138" s="2" t="s">
        <v>2227</v>
      </c>
      <c r="F1138" s="2" t="n">
        <v>20000</v>
      </c>
      <c r="G1138" s="2" t="n">
        <v>51399</v>
      </c>
      <c r="H1138" s="2" t="n">
        <v>0</v>
      </c>
      <c r="J1138" s="1"/>
      <c r="K1138" s="1"/>
      <c r="L1138" s="1"/>
      <c r="M1138" s="1"/>
      <c r="N1138" s="1"/>
      <c r="O1138" s="1"/>
      <c r="W1138" s="2" t="str">
        <f aca="false">IF(AND(C1138=Agent!$A$1,D1138=Agent!$D$1),ROW(),"")</f>
        <v/>
      </c>
      <c r="X1138" s="2" t="str">
        <f aca="false">IF(C1138=Agent!$A$1,ROW(),"")</f>
        <v/>
      </c>
      <c r="Z1138" s="8" t="str">
        <f aca="true">IF(AND(INDIRECT("F2!I"&amp;MATCH(Sites!$J$1,F2!H$1:H$15,0),1)=E1138,Sites!$J$2=A1138),ROW(),"")</f>
        <v/>
      </c>
    </row>
    <row r="1139" customFormat="false" ht="13.8" hidden="false" customHeight="false" outlineLevel="0" collapsed="false">
      <c r="A1139" s="7" t="n">
        <v>43831</v>
      </c>
      <c r="B1139" s="2" t="s">
        <v>2970</v>
      </c>
      <c r="C1139" s="2" t="s">
        <v>2971</v>
      </c>
      <c r="D1139" s="2" t="s">
        <v>47</v>
      </c>
      <c r="E1139" s="2" t="s">
        <v>2227</v>
      </c>
      <c r="F1139" s="2" t="n">
        <v>40000</v>
      </c>
      <c r="G1139" s="2" t="n">
        <v>68460</v>
      </c>
      <c r="H1139" s="2" t="n">
        <v>0</v>
      </c>
      <c r="J1139" s="1"/>
      <c r="K1139" s="1"/>
      <c r="L1139" s="1"/>
      <c r="M1139" s="1"/>
      <c r="N1139" s="1"/>
      <c r="O1139" s="1"/>
      <c r="W1139" s="2" t="str">
        <f aca="false">IF(AND(C1139=Agent!$A$1,D1139=Agent!$D$1),ROW(),"")</f>
        <v/>
      </c>
      <c r="X1139" s="2" t="str">
        <f aca="false">IF(C1139=Agent!$A$1,ROW(),"")</f>
        <v/>
      </c>
      <c r="Z1139" s="8" t="str">
        <f aca="true">IF(AND(INDIRECT("F2!I"&amp;MATCH(Sites!$J$1,F2!H$1:H$15,0),1)=E1139,Sites!$J$2=A1139),ROW(),"")</f>
        <v/>
      </c>
    </row>
    <row r="1140" customFormat="false" ht="13.8" hidden="false" customHeight="false" outlineLevel="0" collapsed="false">
      <c r="A1140" s="7" t="n">
        <v>43831</v>
      </c>
      <c r="B1140" s="2" t="s">
        <v>2972</v>
      </c>
      <c r="C1140" s="2" t="s">
        <v>2973</v>
      </c>
      <c r="D1140" s="2" t="s">
        <v>2974</v>
      </c>
      <c r="E1140" s="2" t="s">
        <v>2227</v>
      </c>
      <c r="F1140" s="2" t="n">
        <v>10000</v>
      </c>
      <c r="G1140" s="2" t="n">
        <v>0</v>
      </c>
      <c r="H1140" s="2" t="n">
        <v>0</v>
      </c>
      <c r="J1140" s="1"/>
      <c r="K1140" s="1"/>
      <c r="L1140" s="1"/>
      <c r="M1140" s="1"/>
      <c r="N1140" s="1"/>
      <c r="O1140" s="1"/>
      <c r="W1140" s="2" t="str">
        <f aca="false">IF(AND(C1140=Agent!$A$1,D1140=Agent!$D$1),ROW(),"")</f>
        <v/>
      </c>
      <c r="X1140" s="2" t="str">
        <f aca="false">IF(C1140=Agent!$A$1,ROW(),"")</f>
        <v/>
      </c>
      <c r="Z1140" s="8" t="str">
        <f aca="true">IF(AND(INDIRECT("F2!I"&amp;MATCH(Sites!$J$1,F2!H$1:H$15,0),1)=E1140,Sites!$J$2=A1140),ROW(),"")</f>
        <v/>
      </c>
    </row>
    <row r="1141" customFormat="false" ht="13.8" hidden="false" customHeight="false" outlineLevel="0" collapsed="false">
      <c r="A1141" s="7" t="n">
        <v>43831</v>
      </c>
      <c r="B1141" s="2" t="s">
        <v>2975</v>
      </c>
      <c r="C1141" s="2" t="s">
        <v>2976</v>
      </c>
      <c r="D1141" s="2" t="s">
        <v>2977</v>
      </c>
      <c r="E1141" s="2" t="s">
        <v>2227</v>
      </c>
      <c r="F1141" s="2" t="n">
        <v>15000</v>
      </c>
      <c r="G1141" s="2" t="n">
        <v>0</v>
      </c>
      <c r="H1141" s="2" t="n">
        <v>0</v>
      </c>
      <c r="J1141" s="1"/>
      <c r="K1141" s="1"/>
      <c r="L1141" s="1"/>
      <c r="M1141" s="1"/>
      <c r="N1141" s="1"/>
      <c r="O1141" s="1"/>
      <c r="W1141" s="2" t="str">
        <f aca="false">IF(AND(C1141=Agent!$A$1,D1141=Agent!$D$1),ROW(),"")</f>
        <v/>
      </c>
      <c r="X1141" s="2" t="str">
        <f aca="false">IF(C1141=Agent!$A$1,ROW(),"")</f>
        <v/>
      </c>
      <c r="Z1141" s="8" t="str">
        <f aca="true">IF(AND(INDIRECT("F2!I"&amp;MATCH(Sites!$J$1,F2!H$1:H$15,0),1)=E1141,Sites!$J$2=A1141),ROW(),"")</f>
        <v/>
      </c>
    </row>
    <row r="1142" customFormat="false" ht="13.8" hidden="false" customHeight="false" outlineLevel="0" collapsed="false">
      <c r="A1142" s="7" t="n">
        <v>43831</v>
      </c>
      <c r="B1142" s="2" t="s">
        <v>2978</v>
      </c>
      <c r="C1142" s="2" t="s">
        <v>2979</v>
      </c>
      <c r="D1142" s="2" t="s">
        <v>1235</v>
      </c>
      <c r="E1142" s="2" t="s">
        <v>2227</v>
      </c>
      <c r="F1142" s="2" t="n">
        <v>5000</v>
      </c>
      <c r="G1142" s="2" t="n">
        <v>0</v>
      </c>
      <c r="H1142" s="2" t="n">
        <v>0</v>
      </c>
      <c r="J1142" s="1"/>
      <c r="K1142" s="1"/>
      <c r="L1142" s="1"/>
      <c r="M1142" s="1"/>
      <c r="N1142" s="1"/>
      <c r="O1142" s="1"/>
      <c r="W1142" s="2" t="str">
        <f aca="false">IF(AND(C1142=Agent!$A$1,D1142=Agent!$D$1),ROW(),"")</f>
        <v/>
      </c>
      <c r="X1142" s="2" t="str">
        <f aca="false">IF(C1142=Agent!$A$1,ROW(),"")</f>
        <v/>
      </c>
      <c r="Z1142" s="8" t="str">
        <f aca="true">IF(AND(INDIRECT("F2!I"&amp;MATCH(Sites!$J$1,F2!H$1:H$15,0),1)=E1142,Sites!$J$2=A1142),ROW(),"")</f>
        <v/>
      </c>
    </row>
    <row r="1143" customFormat="false" ht="13.8" hidden="false" customHeight="false" outlineLevel="0" collapsed="false">
      <c r="A1143" s="7" t="n">
        <v>43831</v>
      </c>
      <c r="B1143" s="2" t="s">
        <v>2980</v>
      </c>
      <c r="C1143" s="2" t="s">
        <v>2488</v>
      </c>
      <c r="D1143" s="2" t="s">
        <v>104</v>
      </c>
      <c r="E1143" s="2" t="s">
        <v>2227</v>
      </c>
      <c r="F1143" s="2" t="n">
        <v>5000</v>
      </c>
      <c r="G1143" s="2" t="n">
        <v>0</v>
      </c>
      <c r="H1143" s="2" t="n">
        <v>0</v>
      </c>
      <c r="J1143" s="1"/>
      <c r="K1143" s="1"/>
      <c r="L1143" s="1"/>
      <c r="M1143" s="1"/>
      <c r="N1143" s="1"/>
      <c r="O1143" s="1"/>
      <c r="W1143" s="2" t="str">
        <f aca="false">IF(AND(C1143=Agent!$A$1,D1143=Agent!$D$1),ROW(),"")</f>
        <v/>
      </c>
      <c r="X1143" s="2" t="str">
        <f aca="false">IF(C1143=Agent!$A$1,ROW(),"")</f>
        <v/>
      </c>
      <c r="Z1143" s="8" t="str">
        <f aca="true">IF(AND(INDIRECT("F2!I"&amp;MATCH(Sites!$J$1,F2!H$1:H$15,0),1)=E1143,Sites!$J$2=A1143),ROW(),"")</f>
        <v/>
      </c>
    </row>
    <row r="1144" customFormat="false" ht="13.8" hidden="false" customHeight="false" outlineLevel="0" collapsed="false">
      <c r="A1144" s="7" t="n">
        <v>43831</v>
      </c>
      <c r="B1144" s="2" t="s">
        <v>2981</v>
      </c>
      <c r="C1144" s="2" t="s">
        <v>2982</v>
      </c>
      <c r="D1144" s="2" t="s">
        <v>2983</v>
      </c>
      <c r="E1144" s="2" t="s">
        <v>2227</v>
      </c>
      <c r="F1144" s="2" t="n">
        <v>10000</v>
      </c>
      <c r="G1144" s="2" t="n">
        <v>0</v>
      </c>
      <c r="H1144" s="2" t="n">
        <v>0</v>
      </c>
      <c r="J1144" s="1"/>
      <c r="K1144" s="1"/>
      <c r="L1144" s="1"/>
      <c r="M1144" s="1"/>
      <c r="N1144" s="1"/>
      <c r="O1144" s="1"/>
      <c r="W1144" s="2" t="str">
        <f aca="false">IF(AND(C1144=Agent!$A$1,D1144=Agent!$D$1),ROW(),"")</f>
        <v/>
      </c>
      <c r="X1144" s="2" t="str">
        <f aca="false">IF(C1144=Agent!$A$1,ROW(),"")</f>
        <v/>
      </c>
      <c r="Z1144" s="8" t="str">
        <f aca="true">IF(AND(INDIRECT("F2!I"&amp;MATCH(Sites!$J$1,F2!H$1:H$15,0),1)=E1144,Sites!$J$2=A1144),ROW(),"")</f>
        <v/>
      </c>
    </row>
    <row r="1145" customFormat="false" ht="13.8" hidden="false" customHeight="false" outlineLevel="0" collapsed="false">
      <c r="A1145" s="7" t="n">
        <v>43831</v>
      </c>
      <c r="B1145" s="2" t="s">
        <v>2984</v>
      </c>
      <c r="C1145" s="2" t="s">
        <v>2985</v>
      </c>
      <c r="D1145" s="2" t="s">
        <v>2986</v>
      </c>
      <c r="E1145" s="2" t="s">
        <v>2227</v>
      </c>
      <c r="F1145" s="2" t="n">
        <v>10000</v>
      </c>
      <c r="G1145" s="2" t="n">
        <v>15750</v>
      </c>
      <c r="H1145" s="2" t="n">
        <v>0</v>
      </c>
      <c r="J1145" s="1"/>
      <c r="K1145" s="1"/>
      <c r="L1145" s="1"/>
      <c r="M1145" s="1"/>
      <c r="N1145" s="1"/>
      <c r="O1145" s="1"/>
      <c r="W1145" s="2" t="str">
        <f aca="false">IF(AND(C1145=Agent!$A$1,D1145=Agent!$D$1),ROW(),"")</f>
        <v/>
      </c>
      <c r="X1145" s="2" t="str">
        <f aca="false">IF(C1145=Agent!$A$1,ROW(),"")</f>
        <v/>
      </c>
      <c r="Z1145" s="8" t="str">
        <f aca="true">IF(AND(INDIRECT("F2!I"&amp;MATCH(Sites!$J$1,F2!H$1:H$15,0),1)=E1145,Sites!$J$2=A1145),ROW(),"")</f>
        <v/>
      </c>
    </row>
    <row r="1146" customFormat="false" ht="13.8" hidden="false" customHeight="false" outlineLevel="0" collapsed="false">
      <c r="A1146" s="7" t="n">
        <v>43831</v>
      </c>
      <c r="B1146" s="2" t="s">
        <v>2987</v>
      </c>
      <c r="C1146" s="2" t="s">
        <v>2988</v>
      </c>
      <c r="D1146" s="2" t="s">
        <v>2989</v>
      </c>
      <c r="E1146" s="2" t="s">
        <v>2227</v>
      </c>
      <c r="F1146" s="2" t="n">
        <v>10000</v>
      </c>
      <c r="G1146" s="2" t="n">
        <v>0</v>
      </c>
      <c r="H1146" s="2" t="n">
        <v>0</v>
      </c>
      <c r="J1146" s="1"/>
      <c r="K1146" s="1"/>
      <c r="L1146" s="1"/>
      <c r="M1146" s="1"/>
      <c r="N1146" s="1"/>
      <c r="O1146" s="1"/>
      <c r="W1146" s="2" t="str">
        <f aca="false">IF(AND(C1146=Agent!$A$1,D1146=Agent!$D$1),ROW(),"")</f>
        <v/>
      </c>
      <c r="X1146" s="2" t="str">
        <f aca="false">IF(C1146=Agent!$A$1,ROW(),"")</f>
        <v/>
      </c>
      <c r="Z1146" s="8" t="str">
        <f aca="true">IF(AND(INDIRECT("F2!I"&amp;MATCH(Sites!$J$1,F2!H$1:H$15,0),1)=E1146,Sites!$J$2=A1146),ROW(),"")</f>
        <v/>
      </c>
    </row>
    <row r="1147" customFormat="false" ht="13.8" hidden="false" customHeight="false" outlineLevel="0" collapsed="false">
      <c r="A1147" s="7" t="n">
        <v>43831</v>
      </c>
      <c r="B1147" s="2" t="s">
        <v>2990</v>
      </c>
      <c r="C1147" s="2" t="s">
        <v>2991</v>
      </c>
      <c r="D1147" s="2" t="s">
        <v>2992</v>
      </c>
      <c r="E1147" s="2" t="s">
        <v>2227</v>
      </c>
      <c r="F1147" s="2" t="n">
        <v>5000</v>
      </c>
      <c r="G1147" s="2" t="n">
        <v>8750</v>
      </c>
      <c r="H1147" s="2" t="n">
        <v>0</v>
      </c>
      <c r="J1147" s="1"/>
      <c r="K1147" s="1"/>
      <c r="L1147" s="1"/>
      <c r="M1147" s="1"/>
      <c r="N1147" s="1"/>
      <c r="O1147" s="1"/>
      <c r="W1147" s="2" t="str">
        <f aca="false">IF(AND(C1147=Agent!$A$1,D1147=Agent!$D$1),ROW(),"")</f>
        <v/>
      </c>
      <c r="X1147" s="2" t="str">
        <f aca="false">IF(C1147=Agent!$A$1,ROW(),"")</f>
        <v/>
      </c>
      <c r="Z1147" s="8" t="str">
        <f aca="true">IF(AND(INDIRECT("F2!I"&amp;MATCH(Sites!$J$1,F2!H$1:H$15,0),1)=E1147,Sites!$J$2=A1147),ROW(),"")</f>
        <v/>
      </c>
    </row>
    <row r="1148" customFormat="false" ht="13.8" hidden="false" customHeight="false" outlineLevel="0" collapsed="false">
      <c r="A1148" s="7" t="n">
        <v>43831</v>
      </c>
      <c r="B1148" s="2" t="s">
        <v>2993</v>
      </c>
      <c r="C1148" s="2" t="s">
        <v>2994</v>
      </c>
      <c r="D1148" s="2" t="s">
        <v>1363</v>
      </c>
      <c r="E1148" s="2" t="s">
        <v>2227</v>
      </c>
      <c r="F1148" s="2" t="n">
        <v>10000</v>
      </c>
      <c r="G1148" s="2" t="n">
        <v>0</v>
      </c>
      <c r="H1148" s="2" t="n">
        <v>0</v>
      </c>
      <c r="J1148" s="1"/>
      <c r="K1148" s="1"/>
      <c r="L1148" s="1"/>
      <c r="M1148" s="1"/>
      <c r="N1148" s="1"/>
      <c r="O1148" s="1"/>
      <c r="W1148" s="2" t="str">
        <f aca="false">IF(AND(C1148=Agent!$A$1,D1148=Agent!$D$1),ROW(),"")</f>
        <v/>
      </c>
      <c r="X1148" s="2" t="str">
        <f aca="false">IF(C1148=Agent!$A$1,ROW(),"")</f>
        <v/>
      </c>
      <c r="Z1148" s="8" t="str">
        <f aca="true">IF(AND(INDIRECT("F2!I"&amp;MATCH(Sites!$J$1,F2!H$1:H$15,0),1)=E1148,Sites!$J$2=A1148),ROW(),"")</f>
        <v/>
      </c>
    </row>
    <row r="1149" customFormat="false" ht="13.8" hidden="false" customHeight="false" outlineLevel="0" collapsed="false">
      <c r="A1149" s="7" t="n">
        <v>43831</v>
      </c>
      <c r="B1149" s="2" t="s">
        <v>2995</v>
      </c>
      <c r="C1149" s="2" t="s">
        <v>2996</v>
      </c>
      <c r="D1149" s="2" t="s">
        <v>2997</v>
      </c>
      <c r="E1149" s="2" t="s">
        <v>2227</v>
      </c>
      <c r="F1149" s="2" t="n">
        <v>10000</v>
      </c>
      <c r="G1149" s="2" t="n">
        <v>0</v>
      </c>
      <c r="H1149" s="2" t="n">
        <v>0</v>
      </c>
      <c r="J1149" s="1"/>
      <c r="K1149" s="1"/>
      <c r="L1149" s="1"/>
      <c r="M1149" s="1"/>
      <c r="N1149" s="1"/>
      <c r="O1149" s="1"/>
      <c r="W1149" s="2" t="str">
        <f aca="false">IF(AND(C1149=Agent!$A$1,D1149=Agent!$D$1),ROW(),"")</f>
        <v/>
      </c>
      <c r="X1149" s="2" t="str">
        <f aca="false">IF(C1149=Agent!$A$1,ROW(),"")</f>
        <v/>
      </c>
      <c r="Z1149" s="8" t="str">
        <f aca="true">IF(AND(INDIRECT("F2!I"&amp;MATCH(Sites!$J$1,F2!H$1:H$15,0),1)=E1149,Sites!$J$2=A1149),ROW(),"")</f>
        <v/>
      </c>
    </row>
    <row r="1150" customFormat="false" ht="13.8" hidden="false" customHeight="false" outlineLevel="0" collapsed="false">
      <c r="A1150" s="7" t="n">
        <v>43831</v>
      </c>
      <c r="B1150" s="2" t="s">
        <v>2998</v>
      </c>
      <c r="C1150" s="2" t="s">
        <v>2999</v>
      </c>
      <c r="D1150" s="2" t="s">
        <v>62</v>
      </c>
      <c r="E1150" s="2" t="s">
        <v>2227</v>
      </c>
      <c r="F1150" s="2" t="n">
        <v>10000</v>
      </c>
      <c r="G1150" s="2" t="n">
        <v>10300</v>
      </c>
      <c r="H1150" s="2" t="n">
        <v>0</v>
      </c>
      <c r="J1150" s="1"/>
      <c r="K1150" s="1"/>
      <c r="L1150" s="1"/>
      <c r="M1150" s="1"/>
      <c r="N1150" s="1"/>
      <c r="O1150" s="1"/>
      <c r="W1150" s="2" t="str">
        <f aca="false">IF(AND(C1150=Agent!$A$1,D1150=Agent!$D$1),ROW(),"")</f>
        <v/>
      </c>
      <c r="X1150" s="2" t="str">
        <f aca="false">IF(C1150=Agent!$A$1,ROW(),"")</f>
        <v/>
      </c>
      <c r="Z1150" s="8" t="str">
        <f aca="true">IF(AND(INDIRECT("F2!I"&amp;MATCH(Sites!$J$1,F2!H$1:H$15,0),1)=E1150,Sites!$J$2=A1150),ROW(),"")</f>
        <v/>
      </c>
    </row>
    <row r="1151" customFormat="false" ht="13.8" hidden="false" customHeight="false" outlineLevel="0" collapsed="false">
      <c r="A1151" s="7" t="n">
        <v>43831</v>
      </c>
      <c r="B1151" s="2" t="s">
        <v>3000</v>
      </c>
      <c r="C1151" s="2" t="s">
        <v>3001</v>
      </c>
      <c r="D1151" s="2" t="s">
        <v>3002</v>
      </c>
      <c r="E1151" s="2" t="s">
        <v>2227</v>
      </c>
      <c r="F1151" s="2" t="n">
        <v>0</v>
      </c>
      <c r="G1151" s="2" t="n">
        <v>8593</v>
      </c>
      <c r="H1151" s="2" t="n">
        <v>0</v>
      </c>
      <c r="J1151" s="1"/>
      <c r="K1151" s="1"/>
      <c r="L1151" s="1"/>
      <c r="M1151" s="1"/>
      <c r="N1151" s="1"/>
      <c r="O1151" s="1"/>
      <c r="W1151" s="2" t="str">
        <f aca="false">IF(AND(C1151=Agent!$A$1,D1151=Agent!$D$1),ROW(),"")</f>
        <v/>
      </c>
      <c r="X1151" s="2" t="str">
        <f aca="false">IF(C1151=Agent!$A$1,ROW(),"")</f>
        <v/>
      </c>
      <c r="Z1151" s="8" t="str">
        <f aca="true">IF(AND(INDIRECT("F2!I"&amp;MATCH(Sites!$J$1,F2!H$1:H$15,0),1)=E1151,Sites!$J$2=A1151),ROW(),"")</f>
        <v/>
      </c>
    </row>
    <row r="1152" customFormat="false" ht="13.8" hidden="false" customHeight="false" outlineLevel="0" collapsed="false">
      <c r="A1152" s="7" t="n">
        <v>43831</v>
      </c>
      <c r="B1152" s="2" t="s">
        <v>3003</v>
      </c>
      <c r="C1152" s="2" t="s">
        <v>3004</v>
      </c>
      <c r="D1152" s="2" t="s">
        <v>1183</v>
      </c>
      <c r="E1152" s="2" t="s">
        <v>2227</v>
      </c>
      <c r="F1152" s="2" t="n">
        <v>5000</v>
      </c>
      <c r="G1152" s="2" t="n">
        <v>6848</v>
      </c>
      <c r="H1152" s="2" t="n">
        <v>0</v>
      </c>
      <c r="J1152" s="1"/>
      <c r="K1152" s="1"/>
      <c r="L1152" s="1"/>
      <c r="M1152" s="1"/>
      <c r="N1152" s="1"/>
      <c r="O1152" s="1"/>
      <c r="W1152" s="2" t="str">
        <f aca="false">IF(AND(C1152=Agent!$A$1,D1152=Agent!$D$1),ROW(),"")</f>
        <v/>
      </c>
      <c r="X1152" s="2" t="str">
        <f aca="false">IF(C1152=Agent!$A$1,ROW(),"")</f>
        <v/>
      </c>
      <c r="Z1152" s="8" t="str">
        <f aca="true">IF(AND(INDIRECT("F2!I"&amp;MATCH(Sites!$J$1,F2!H$1:H$15,0),1)=E1152,Sites!$J$2=A1152),ROW(),"")</f>
        <v/>
      </c>
    </row>
    <row r="1153" customFormat="false" ht="13.8" hidden="false" customHeight="false" outlineLevel="0" collapsed="false">
      <c r="A1153" s="7" t="n">
        <v>43831</v>
      </c>
      <c r="B1153" s="2" t="s">
        <v>3005</v>
      </c>
      <c r="C1153" s="2" t="s">
        <v>3006</v>
      </c>
      <c r="D1153" s="2" t="s">
        <v>3007</v>
      </c>
      <c r="E1153" s="2" t="s">
        <v>2227</v>
      </c>
      <c r="F1153" s="2" t="n">
        <v>10000</v>
      </c>
      <c r="G1153" s="2" t="n">
        <v>0</v>
      </c>
      <c r="H1153" s="2" t="n">
        <v>0</v>
      </c>
      <c r="J1153" s="1"/>
      <c r="K1153" s="1"/>
      <c r="L1153" s="1"/>
      <c r="M1153" s="1"/>
      <c r="N1153" s="1"/>
      <c r="O1153" s="1"/>
      <c r="W1153" s="2" t="str">
        <f aca="false">IF(AND(C1153=Agent!$A$1,D1153=Agent!$D$1),ROW(),"")</f>
        <v/>
      </c>
      <c r="X1153" s="2" t="str">
        <f aca="false">IF(C1153=Agent!$A$1,ROW(),"")</f>
        <v/>
      </c>
      <c r="Z1153" s="8" t="str">
        <f aca="true">IF(AND(INDIRECT("F2!I"&amp;MATCH(Sites!$J$1,F2!H$1:H$15,0),1)=E1153,Sites!$J$2=A1153),ROW(),"")</f>
        <v/>
      </c>
    </row>
    <row r="1154" customFormat="false" ht="13.8" hidden="false" customHeight="false" outlineLevel="0" collapsed="false">
      <c r="A1154" s="7" t="n">
        <v>43831</v>
      </c>
      <c r="B1154" s="2" t="s">
        <v>3008</v>
      </c>
      <c r="C1154" s="2" t="s">
        <v>3009</v>
      </c>
      <c r="D1154" s="2" t="s">
        <v>3010</v>
      </c>
      <c r="E1154" s="2" t="s">
        <v>2227</v>
      </c>
      <c r="F1154" s="2" t="n">
        <v>10000</v>
      </c>
      <c r="G1154" s="2" t="n">
        <v>0</v>
      </c>
      <c r="H1154" s="2" t="n">
        <v>0</v>
      </c>
      <c r="J1154" s="1"/>
      <c r="K1154" s="1"/>
      <c r="L1154" s="1"/>
      <c r="M1154" s="1"/>
      <c r="N1154" s="1"/>
      <c r="O1154" s="1"/>
      <c r="W1154" s="2" t="str">
        <f aca="false">IF(AND(C1154=Agent!$A$1,D1154=Agent!$D$1),ROW(),"")</f>
        <v/>
      </c>
      <c r="X1154" s="2" t="str">
        <f aca="false">IF(C1154=Agent!$A$1,ROW(),"")</f>
        <v/>
      </c>
      <c r="Z1154" s="8" t="str">
        <f aca="true">IF(AND(INDIRECT("F2!I"&amp;MATCH(Sites!$J$1,F2!H$1:H$15,0),1)=E1154,Sites!$J$2=A1154),ROW(),"")</f>
        <v/>
      </c>
    </row>
    <row r="1155" customFormat="false" ht="13.8" hidden="false" customHeight="false" outlineLevel="0" collapsed="false">
      <c r="A1155" s="7" t="n">
        <v>43831</v>
      </c>
      <c r="B1155" s="2" t="s">
        <v>3011</v>
      </c>
      <c r="C1155" s="2" t="s">
        <v>3012</v>
      </c>
      <c r="D1155" s="2" t="s">
        <v>3013</v>
      </c>
      <c r="E1155" s="2" t="s">
        <v>2227</v>
      </c>
      <c r="F1155" s="2" t="n">
        <v>10000</v>
      </c>
      <c r="G1155" s="2" t="n">
        <v>0</v>
      </c>
      <c r="H1155" s="2" t="n">
        <v>0</v>
      </c>
      <c r="J1155" s="1"/>
      <c r="K1155" s="1"/>
      <c r="L1155" s="1"/>
      <c r="M1155" s="1"/>
      <c r="N1155" s="1"/>
      <c r="O1155" s="1"/>
      <c r="W1155" s="2" t="str">
        <f aca="false">IF(AND(C1155=Agent!$A$1,D1155=Agent!$D$1),ROW(),"")</f>
        <v/>
      </c>
      <c r="X1155" s="2" t="str">
        <f aca="false">IF(C1155=Agent!$A$1,ROW(),"")</f>
        <v/>
      </c>
      <c r="Z1155" s="8" t="str">
        <f aca="true">IF(AND(INDIRECT("F2!I"&amp;MATCH(Sites!$J$1,F2!H$1:H$15,0),1)=E1155,Sites!$J$2=A1155),ROW(),"")</f>
        <v/>
      </c>
    </row>
    <row r="1156" customFormat="false" ht="13.8" hidden="false" customHeight="false" outlineLevel="0" collapsed="false">
      <c r="A1156" s="7" t="n">
        <v>43831</v>
      </c>
      <c r="B1156" s="2" t="s">
        <v>3014</v>
      </c>
      <c r="C1156" s="2" t="s">
        <v>3015</v>
      </c>
      <c r="D1156" s="2" t="s">
        <v>3016</v>
      </c>
      <c r="E1156" s="2" t="s">
        <v>2227</v>
      </c>
      <c r="F1156" s="2" t="n">
        <v>10000</v>
      </c>
      <c r="G1156" s="2" t="n">
        <v>0</v>
      </c>
      <c r="H1156" s="2" t="n">
        <v>0</v>
      </c>
      <c r="J1156" s="1"/>
      <c r="K1156" s="1"/>
      <c r="L1156" s="1"/>
      <c r="M1156" s="1"/>
      <c r="N1156" s="1"/>
      <c r="O1156" s="1"/>
      <c r="W1156" s="2" t="str">
        <f aca="false">IF(AND(C1156=Agent!$A$1,D1156=Agent!$D$1),ROW(),"")</f>
        <v/>
      </c>
      <c r="X1156" s="2" t="str">
        <f aca="false">IF(C1156=Agent!$A$1,ROW(),"")</f>
        <v/>
      </c>
      <c r="Z1156" s="8" t="str">
        <f aca="true">IF(AND(INDIRECT("F2!I"&amp;MATCH(Sites!$J$1,F2!H$1:H$15,0),1)=E1156,Sites!$J$2=A1156),ROW(),"")</f>
        <v/>
      </c>
    </row>
    <row r="1157" customFormat="false" ht="13.8" hidden="false" customHeight="false" outlineLevel="0" collapsed="false">
      <c r="A1157" s="7" t="n">
        <v>43831</v>
      </c>
      <c r="B1157" s="2" t="s">
        <v>3017</v>
      </c>
      <c r="C1157" s="2" t="s">
        <v>3018</v>
      </c>
      <c r="D1157" s="2" t="s">
        <v>1895</v>
      </c>
      <c r="E1157" s="2" t="s">
        <v>2227</v>
      </c>
      <c r="F1157" s="2" t="n">
        <v>10000</v>
      </c>
      <c r="G1157" s="2" t="n">
        <v>7000</v>
      </c>
      <c r="H1157" s="2" t="n">
        <v>0</v>
      </c>
      <c r="J1157" s="1"/>
      <c r="K1157" s="1"/>
      <c r="L1157" s="1"/>
      <c r="M1157" s="1"/>
      <c r="N1157" s="1"/>
      <c r="O1157" s="1"/>
      <c r="W1157" s="2" t="str">
        <f aca="false">IF(AND(C1157=Agent!$A$1,D1157=Agent!$D$1),ROW(),"")</f>
        <v/>
      </c>
      <c r="X1157" s="2" t="str">
        <f aca="false">IF(C1157=Agent!$A$1,ROW(),"")</f>
        <v/>
      </c>
      <c r="Z1157" s="8" t="str">
        <f aca="true">IF(AND(INDIRECT("F2!I"&amp;MATCH(Sites!$J$1,F2!H$1:H$15,0),1)=E1157,Sites!$J$2=A1157),ROW(),"")</f>
        <v/>
      </c>
    </row>
    <row r="1158" customFormat="false" ht="13.8" hidden="false" customHeight="false" outlineLevel="0" collapsed="false">
      <c r="A1158" s="7" t="n">
        <v>43831</v>
      </c>
      <c r="B1158" s="2" t="s">
        <v>3019</v>
      </c>
      <c r="C1158" s="2" t="s">
        <v>3020</v>
      </c>
      <c r="D1158" s="2" t="s">
        <v>3021</v>
      </c>
      <c r="E1158" s="2" t="s">
        <v>2227</v>
      </c>
      <c r="F1158" s="2" t="n">
        <v>5000</v>
      </c>
      <c r="G1158" s="2" t="n">
        <v>10467</v>
      </c>
      <c r="H1158" s="2" t="n">
        <v>0</v>
      </c>
      <c r="J1158" s="1"/>
      <c r="K1158" s="1"/>
      <c r="L1158" s="1"/>
      <c r="M1158" s="1"/>
      <c r="N1158" s="1"/>
      <c r="O1158" s="1"/>
      <c r="W1158" s="2" t="str">
        <f aca="false">IF(AND(C1158=Agent!$A$1,D1158=Agent!$D$1),ROW(),"")</f>
        <v/>
      </c>
      <c r="X1158" s="2" t="str">
        <f aca="false">IF(C1158=Agent!$A$1,ROW(),"")</f>
        <v/>
      </c>
      <c r="Z1158" s="8" t="str">
        <f aca="true">IF(AND(INDIRECT("F2!I"&amp;MATCH(Sites!$J$1,F2!H$1:H$15,0),1)=E1158,Sites!$J$2=A1158),ROW(),"")</f>
        <v/>
      </c>
    </row>
    <row r="1159" customFormat="false" ht="13.8" hidden="false" customHeight="false" outlineLevel="0" collapsed="false">
      <c r="A1159" s="7" t="n">
        <v>43831</v>
      </c>
      <c r="B1159" s="2" t="s">
        <v>3022</v>
      </c>
      <c r="C1159" s="2" t="s">
        <v>3023</v>
      </c>
      <c r="D1159" s="2" t="s">
        <v>668</v>
      </c>
      <c r="E1159" s="2" t="s">
        <v>2227</v>
      </c>
      <c r="F1159" s="2" t="n">
        <v>5000</v>
      </c>
      <c r="G1159" s="2" t="n">
        <v>8750</v>
      </c>
      <c r="H1159" s="2" t="n">
        <v>0</v>
      </c>
      <c r="J1159" s="1"/>
      <c r="K1159" s="1"/>
      <c r="L1159" s="1"/>
      <c r="M1159" s="1"/>
      <c r="N1159" s="1"/>
      <c r="O1159" s="1"/>
      <c r="W1159" s="2" t="str">
        <f aca="false">IF(AND(C1159=Agent!$A$1,D1159=Agent!$D$1),ROW(),"")</f>
        <v/>
      </c>
      <c r="X1159" s="2" t="str">
        <f aca="false">IF(C1159=Agent!$A$1,ROW(),"")</f>
        <v/>
      </c>
      <c r="Z1159" s="8" t="str">
        <f aca="true">IF(AND(INDIRECT("F2!I"&amp;MATCH(Sites!$J$1,F2!H$1:H$15,0),1)=E1159,Sites!$J$2=A1159),ROW(),"")</f>
        <v/>
      </c>
    </row>
    <row r="1160" customFormat="false" ht="13.8" hidden="false" customHeight="false" outlineLevel="0" collapsed="false">
      <c r="A1160" s="7" t="n">
        <v>43831</v>
      </c>
      <c r="B1160" s="2" t="s">
        <v>3024</v>
      </c>
      <c r="C1160" s="2" t="s">
        <v>1947</v>
      </c>
      <c r="D1160" s="2" t="s">
        <v>3025</v>
      </c>
      <c r="E1160" s="2" t="s">
        <v>2227</v>
      </c>
      <c r="F1160" s="2" t="n">
        <v>10000</v>
      </c>
      <c r="G1160" s="2" t="n">
        <v>0</v>
      </c>
      <c r="H1160" s="2" t="n">
        <v>0</v>
      </c>
      <c r="J1160" s="1"/>
      <c r="K1160" s="1"/>
      <c r="L1160" s="1"/>
      <c r="M1160" s="1"/>
      <c r="N1160" s="1"/>
      <c r="O1160" s="1"/>
      <c r="W1160" s="2" t="str">
        <f aca="false">IF(AND(C1160=Agent!$A$1,D1160=Agent!$D$1),ROW(),"")</f>
        <v/>
      </c>
      <c r="X1160" s="2" t="str">
        <f aca="false">IF(C1160=Agent!$A$1,ROW(),"")</f>
        <v/>
      </c>
      <c r="Z1160" s="8" t="str">
        <f aca="true">IF(AND(INDIRECT("F2!I"&amp;MATCH(Sites!$J$1,F2!H$1:H$15,0),1)=E1160,Sites!$J$2=A1160),ROW(),"")</f>
        <v/>
      </c>
    </row>
    <row r="1161" customFormat="false" ht="13.8" hidden="false" customHeight="false" outlineLevel="0" collapsed="false">
      <c r="A1161" s="7" t="n">
        <v>43831</v>
      </c>
      <c r="B1161" s="2" t="s">
        <v>3026</v>
      </c>
      <c r="C1161" s="2" t="s">
        <v>3027</v>
      </c>
      <c r="D1161" s="2" t="s">
        <v>3028</v>
      </c>
      <c r="E1161" s="2" t="s">
        <v>2227</v>
      </c>
      <c r="F1161" s="2" t="n">
        <v>10000</v>
      </c>
      <c r="G1161" s="2" t="n">
        <v>9844</v>
      </c>
      <c r="H1161" s="2" t="n">
        <v>0</v>
      </c>
      <c r="J1161" s="1"/>
      <c r="K1161" s="1"/>
      <c r="L1161" s="1"/>
      <c r="M1161" s="1"/>
      <c r="N1161" s="1"/>
      <c r="O1161" s="1"/>
      <c r="W1161" s="2" t="str">
        <f aca="false">IF(AND(C1161=Agent!$A$1,D1161=Agent!$D$1),ROW(),"")</f>
        <v/>
      </c>
      <c r="X1161" s="2" t="str">
        <f aca="false">IF(C1161=Agent!$A$1,ROW(),"")</f>
        <v/>
      </c>
      <c r="Z1161" s="8" t="str">
        <f aca="true">IF(AND(INDIRECT("F2!I"&amp;MATCH(Sites!$J$1,F2!H$1:H$15,0),1)=E1161,Sites!$J$2=A1161),ROW(),"")</f>
        <v/>
      </c>
    </row>
    <row r="1162" customFormat="false" ht="13.8" hidden="false" customHeight="false" outlineLevel="0" collapsed="false">
      <c r="A1162" s="7" t="n">
        <v>43831</v>
      </c>
      <c r="B1162" s="2" t="s">
        <v>3029</v>
      </c>
      <c r="C1162" s="2" t="s">
        <v>3030</v>
      </c>
      <c r="D1162" s="2" t="s">
        <v>382</v>
      </c>
      <c r="E1162" s="2" t="s">
        <v>2227</v>
      </c>
      <c r="F1162" s="2" t="n">
        <v>10000</v>
      </c>
      <c r="G1162" s="2" t="n">
        <v>10500</v>
      </c>
      <c r="H1162" s="2" t="n">
        <v>0</v>
      </c>
      <c r="J1162" s="1"/>
      <c r="K1162" s="1"/>
      <c r="L1162" s="1"/>
      <c r="M1162" s="1"/>
      <c r="N1162" s="1"/>
      <c r="O1162" s="1"/>
      <c r="W1162" s="2" t="str">
        <f aca="false">IF(AND(C1162=Agent!$A$1,D1162=Agent!$D$1),ROW(),"")</f>
        <v/>
      </c>
      <c r="X1162" s="2" t="str">
        <f aca="false">IF(C1162=Agent!$A$1,ROW(),"")</f>
        <v/>
      </c>
      <c r="Z1162" s="8" t="str">
        <f aca="true">IF(AND(INDIRECT("F2!I"&amp;MATCH(Sites!$J$1,F2!H$1:H$15,0),1)=E1162,Sites!$J$2=A1162),ROW(),"")</f>
        <v/>
      </c>
    </row>
    <row r="1163" customFormat="false" ht="13.8" hidden="false" customHeight="false" outlineLevel="0" collapsed="false">
      <c r="A1163" s="7" t="n">
        <v>43831</v>
      </c>
      <c r="B1163" s="2" t="s">
        <v>3031</v>
      </c>
      <c r="C1163" s="2" t="s">
        <v>3032</v>
      </c>
      <c r="D1163" s="2" t="s">
        <v>3033</v>
      </c>
      <c r="E1163" s="2" t="s">
        <v>2227</v>
      </c>
      <c r="F1163" s="2" t="n">
        <v>5000</v>
      </c>
      <c r="G1163" s="2" t="n">
        <v>10096</v>
      </c>
      <c r="H1163" s="2" t="n">
        <v>0</v>
      </c>
      <c r="J1163" s="1"/>
      <c r="K1163" s="1"/>
      <c r="L1163" s="1"/>
      <c r="M1163" s="1"/>
      <c r="N1163" s="1"/>
      <c r="O1163" s="1"/>
      <c r="W1163" s="2" t="str">
        <f aca="false">IF(AND(C1163=Agent!$A$1,D1163=Agent!$D$1),ROW(),"")</f>
        <v/>
      </c>
      <c r="X1163" s="2" t="str">
        <f aca="false">IF(C1163=Agent!$A$1,ROW(),"")</f>
        <v/>
      </c>
      <c r="Z1163" s="8" t="str">
        <f aca="true">IF(AND(INDIRECT("F2!I"&amp;MATCH(Sites!$J$1,F2!H$1:H$15,0),1)=E1163,Sites!$J$2=A1163),ROW(),"")</f>
        <v/>
      </c>
    </row>
    <row r="1164" customFormat="false" ht="13.8" hidden="false" customHeight="false" outlineLevel="0" collapsed="false">
      <c r="A1164" s="7" t="n">
        <v>43831</v>
      </c>
      <c r="B1164" s="2" t="s">
        <v>3034</v>
      </c>
      <c r="C1164" s="2" t="s">
        <v>3035</v>
      </c>
      <c r="D1164" s="2" t="s">
        <v>3036</v>
      </c>
      <c r="E1164" s="2" t="s">
        <v>2227</v>
      </c>
      <c r="F1164" s="2" t="n">
        <v>10000</v>
      </c>
      <c r="G1164" s="2" t="n">
        <v>0</v>
      </c>
      <c r="H1164" s="2" t="n">
        <v>0</v>
      </c>
      <c r="J1164" s="1"/>
      <c r="K1164" s="1"/>
      <c r="L1164" s="1"/>
      <c r="M1164" s="1"/>
      <c r="N1164" s="1"/>
      <c r="O1164" s="1"/>
      <c r="W1164" s="2" t="str">
        <f aca="false">IF(AND(C1164=Agent!$A$1,D1164=Agent!$D$1),ROW(),"")</f>
        <v/>
      </c>
      <c r="X1164" s="2" t="str">
        <f aca="false">IF(C1164=Agent!$A$1,ROW(),"")</f>
        <v/>
      </c>
      <c r="Z1164" s="8" t="str">
        <f aca="true">IF(AND(INDIRECT("F2!I"&amp;MATCH(Sites!$J$1,F2!H$1:H$15,0),1)=E1164,Sites!$J$2=A1164),ROW(),"")</f>
        <v/>
      </c>
    </row>
    <row r="1165" customFormat="false" ht="13.8" hidden="false" customHeight="false" outlineLevel="0" collapsed="false">
      <c r="A1165" s="7" t="n">
        <v>43831</v>
      </c>
      <c r="B1165" s="2" t="s">
        <v>3037</v>
      </c>
      <c r="C1165" s="2" t="s">
        <v>3038</v>
      </c>
      <c r="D1165" s="2" t="s">
        <v>3039</v>
      </c>
      <c r="E1165" s="2" t="s">
        <v>2227</v>
      </c>
      <c r="F1165" s="2" t="n">
        <v>10000</v>
      </c>
      <c r="G1165" s="2" t="n">
        <v>15000</v>
      </c>
      <c r="H1165" s="2" t="n">
        <v>0</v>
      </c>
      <c r="J1165" s="1"/>
      <c r="K1165" s="1"/>
      <c r="L1165" s="1"/>
      <c r="M1165" s="1"/>
      <c r="N1165" s="1"/>
      <c r="O1165" s="1"/>
      <c r="W1165" s="2" t="str">
        <f aca="false">IF(AND(C1165=Agent!$A$1,D1165=Agent!$D$1),ROW(),"")</f>
        <v/>
      </c>
      <c r="X1165" s="2" t="str">
        <f aca="false">IF(C1165=Agent!$A$1,ROW(),"")</f>
        <v/>
      </c>
      <c r="Z1165" s="8" t="str">
        <f aca="true">IF(AND(INDIRECT("F2!I"&amp;MATCH(Sites!$J$1,F2!H$1:H$15,0),1)=E1165,Sites!$J$2=A1165),ROW(),"")</f>
        <v/>
      </c>
    </row>
    <row r="1166" customFormat="false" ht="13.8" hidden="false" customHeight="false" outlineLevel="0" collapsed="false">
      <c r="A1166" s="7" t="n">
        <v>43831</v>
      </c>
      <c r="B1166" s="2" t="s">
        <v>3040</v>
      </c>
      <c r="C1166" s="2" t="s">
        <v>3041</v>
      </c>
      <c r="D1166" s="2" t="s">
        <v>3042</v>
      </c>
      <c r="E1166" s="2" t="s">
        <v>2227</v>
      </c>
      <c r="F1166" s="2" t="n">
        <v>20000</v>
      </c>
      <c r="G1166" s="2" t="n">
        <v>0</v>
      </c>
      <c r="H1166" s="2" t="n">
        <v>0</v>
      </c>
      <c r="J1166" s="1"/>
      <c r="K1166" s="1"/>
      <c r="L1166" s="1"/>
      <c r="M1166" s="1"/>
      <c r="N1166" s="1"/>
      <c r="O1166" s="1"/>
      <c r="W1166" s="2" t="str">
        <f aca="false">IF(AND(C1166=Agent!$A$1,D1166=Agent!$D$1),ROW(),"")</f>
        <v/>
      </c>
      <c r="X1166" s="2" t="str">
        <f aca="false">IF(C1166=Agent!$A$1,ROW(),"")</f>
        <v/>
      </c>
      <c r="Z1166" s="8" t="str">
        <f aca="true">IF(AND(INDIRECT("F2!I"&amp;MATCH(Sites!$J$1,F2!H$1:H$15,0),1)=E1166,Sites!$J$2=A1166),ROW(),"")</f>
        <v/>
      </c>
    </row>
    <row r="1167" customFormat="false" ht="13.8" hidden="false" customHeight="false" outlineLevel="0" collapsed="false">
      <c r="A1167" s="7" t="n">
        <v>43831</v>
      </c>
      <c r="B1167" s="2" t="s">
        <v>3043</v>
      </c>
      <c r="C1167" s="2" t="s">
        <v>3044</v>
      </c>
      <c r="D1167" s="2" t="s">
        <v>119</v>
      </c>
      <c r="E1167" s="2" t="s">
        <v>2227</v>
      </c>
      <c r="F1167" s="2" t="n">
        <v>25000</v>
      </c>
      <c r="G1167" s="2" t="n">
        <v>0</v>
      </c>
      <c r="H1167" s="2" t="n">
        <v>0</v>
      </c>
      <c r="J1167" s="1"/>
      <c r="K1167" s="1"/>
      <c r="L1167" s="1"/>
      <c r="M1167" s="1"/>
      <c r="N1167" s="1"/>
      <c r="O1167" s="1"/>
      <c r="W1167" s="2" t="str">
        <f aca="false">IF(AND(C1167=Agent!$A$1,D1167=Agent!$D$1),ROW(),"")</f>
        <v/>
      </c>
      <c r="X1167" s="2" t="str">
        <f aca="false">IF(C1167=Agent!$A$1,ROW(),"")</f>
        <v/>
      </c>
      <c r="Z1167" s="8" t="str">
        <f aca="true">IF(AND(INDIRECT("F2!I"&amp;MATCH(Sites!$J$1,F2!H$1:H$15,0),1)=E1167,Sites!$J$2=A1167),ROW(),"")</f>
        <v/>
      </c>
    </row>
    <row r="1168" customFormat="false" ht="13.8" hidden="false" customHeight="false" outlineLevel="0" collapsed="false">
      <c r="A1168" s="7" t="n">
        <v>43831</v>
      </c>
      <c r="B1168" s="2" t="s">
        <v>3045</v>
      </c>
      <c r="C1168" s="2" t="s">
        <v>3046</v>
      </c>
      <c r="D1168" s="2" t="s">
        <v>3047</v>
      </c>
      <c r="E1168" s="2" t="s">
        <v>2227</v>
      </c>
      <c r="F1168" s="2" t="n">
        <v>10000</v>
      </c>
      <c r="G1168" s="2" t="n">
        <v>0</v>
      </c>
      <c r="H1168" s="2" t="n">
        <v>0</v>
      </c>
      <c r="J1168" s="1"/>
      <c r="K1168" s="1"/>
      <c r="L1168" s="1"/>
      <c r="M1168" s="1"/>
      <c r="N1168" s="1"/>
      <c r="O1168" s="1"/>
      <c r="W1168" s="2" t="str">
        <f aca="false">IF(AND(C1168=Agent!$A$1,D1168=Agent!$D$1),ROW(),"")</f>
        <v/>
      </c>
      <c r="X1168" s="2" t="str">
        <f aca="false">IF(C1168=Agent!$A$1,ROW(),"")</f>
        <v/>
      </c>
      <c r="Z1168" s="8" t="str">
        <f aca="true">IF(AND(INDIRECT("F2!I"&amp;MATCH(Sites!$J$1,F2!H$1:H$15,0),1)=E1168,Sites!$J$2=A1168),ROW(),"")</f>
        <v/>
      </c>
    </row>
    <row r="1169" customFormat="false" ht="13.8" hidden="false" customHeight="false" outlineLevel="0" collapsed="false">
      <c r="A1169" s="7" t="n">
        <v>43831</v>
      </c>
      <c r="B1169" s="2" t="s">
        <v>3048</v>
      </c>
      <c r="C1169" s="2" t="s">
        <v>3049</v>
      </c>
      <c r="D1169" s="2" t="s">
        <v>3050</v>
      </c>
      <c r="E1169" s="2" t="s">
        <v>2227</v>
      </c>
      <c r="F1169" s="2" t="n">
        <v>10000</v>
      </c>
      <c r="G1169" s="2" t="n">
        <v>0</v>
      </c>
      <c r="H1169" s="2" t="n">
        <v>0</v>
      </c>
      <c r="J1169" s="1"/>
      <c r="K1169" s="1"/>
      <c r="L1169" s="1"/>
      <c r="M1169" s="1"/>
      <c r="N1169" s="1"/>
      <c r="O1169" s="1"/>
      <c r="W1169" s="2" t="str">
        <f aca="false">IF(AND(C1169=Agent!$A$1,D1169=Agent!$D$1),ROW(),"")</f>
        <v/>
      </c>
      <c r="X1169" s="2" t="str">
        <f aca="false">IF(C1169=Agent!$A$1,ROW(),"")</f>
        <v/>
      </c>
      <c r="Z1169" s="8" t="str">
        <f aca="true">IF(AND(INDIRECT("F2!I"&amp;MATCH(Sites!$J$1,F2!H$1:H$15,0),1)=E1169,Sites!$J$2=A1169),ROW(),"")</f>
        <v/>
      </c>
    </row>
    <row r="1170" customFormat="false" ht="13.8" hidden="false" customHeight="false" outlineLevel="0" collapsed="false">
      <c r="A1170" s="7" t="n">
        <v>43831</v>
      </c>
      <c r="B1170" s="2" t="s">
        <v>3051</v>
      </c>
      <c r="C1170" s="2" t="s">
        <v>3052</v>
      </c>
      <c r="D1170" s="2" t="s">
        <v>3053</v>
      </c>
      <c r="E1170" s="2" t="s">
        <v>2227</v>
      </c>
      <c r="F1170" s="2" t="n">
        <v>5000</v>
      </c>
      <c r="G1170" s="2" t="n">
        <v>0</v>
      </c>
      <c r="H1170" s="2" t="n">
        <v>0</v>
      </c>
      <c r="J1170" s="1"/>
      <c r="K1170" s="1"/>
      <c r="L1170" s="1"/>
      <c r="M1170" s="1"/>
      <c r="N1170" s="1"/>
      <c r="O1170" s="1"/>
      <c r="W1170" s="2" t="str">
        <f aca="false">IF(AND(C1170=Agent!$A$1,D1170=Agent!$D$1),ROW(),"")</f>
        <v/>
      </c>
      <c r="X1170" s="2" t="str">
        <f aca="false">IF(C1170=Agent!$A$1,ROW(),"")</f>
        <v/>
      </c>
      <c r="Z1170" s="8" t="str">
        <f aca="true">IF(AND(INDIRECT("F2!I"&amp;MATCH(Sites!$J$1,F2!H$1:H$15,0),1)=E1170,Sites!$J$2=A1170),ROW(),"")</f>
        <v/>
      </c>
    </row>
    <row r="1171" customFormat="false" ht="13.8" hidden="false" customHeight="false" outlineLevel="0" collapsed="false">
      <c r="A1171" s="7" t="n">
        <v>43831</v>
      </c>
      <c r="B1171" s="2" t="s">
        <v>3054</v>
      </c>
      <c r="C1171" s="2" t="s">
        <v>3055</v>
      </c>
      <c r="D1171" s="2" t="s">
        <v>3056</v>
      </c>
      <c r="E1171" s="2" t="s">
        <v>2227</v>
      </c>
      <c r="F1171" s="2" t="n">
        <v>10000</v>
      </c>
      <c r="G1171" s="2" t="n">
        <v>0</v>
      </c>
      <c r="H1171" s="2" t="n">
        <v>0</v>
      </c>
      <c r="J1171" s="1"/>
      <c r="K1171" s="1"/>
      <c r="L1171" s="1"/>
      <c r="M1171" s="1"/>
      <c r="N1171" s="1"/>
      <c r="O1171" s="1"/>
      <c r="W1171" s="2" t="str">
        <f aca="false">IF(AND(C1171=Agent!$A$1,D1171=Agent!$D$1),ROW(),"")</f>
        <v/>
      </c>
      <c r="X1171" s="2" t="str">
        <f aca="false">IF(C1171=Agent!$A$1,ROW(),"")</f>
        <v/>
      </c>
      <c r="Z1171" s="8" t="str">
        <f aca="true">IF(AND(INDIRECT("F2!I"&amp;MATCH(Sites!$J$1,F2!H$1:H$15,0),1)=E1171,Sites!$J$2=A1171),ROW(),"")</f>
        <v/>
      </c>
    </row>
    <row r="1172" customFormat="false" ht="13.8" hidden="false" customHeight="false" outlineLevel="0" collapsed="false">
      <c r="A1172" s="7" t="n">
        <v>43831</v>
      </c>
      <c r="B1172" s="2" t="s">
        <v>3057</v>
      </c>
      <c r="C1172" s="2" t="s">
        <v>3058</v>
      </c>
      <c r="D1172" s="2" t="s">
        <v>920</v>
      </c>
      <c r="E1172" s="2" t="s">
        <v>2227</v>
      </c>
      <c r="F1172" s="2" t="n">
        <v>10000</v>
      </c>
      <c r="G1172" s="2" t="n">
        <v>0</v>
      </c>
      <c r="H1172" s="2" t="n">
        <v>0</v>
      </c>
      <c r="J1172" s="1"/>
      <c r="K1172" s="1"/>
      <c r="L1172" s="1"/>
      <c r="M1172" s="1"/>
      <c r="N1172" s="1"/>
      <c r="O1172" s="1"/>
      <c r="W1172" s="2" t="str">
        <f aca="false">IF(AND(C1172=Agent!$A$1,D1172=Agent!$D$1),ROW(),"")</f>
        <v/>
      </c>
      <c r="X1172" s="2" t="str">
        <f aca="false">IF(C1172=Agent!$A$1,ROW(),"")</f>
        <v/>
      </c>
      <c r="Z1172" s="8" t="str">
        <f aca="true">IF(AND(INDIRECT("F2!I"&amp;MATCH(Sites!$J$1,F2!H$1:H$15,0),1)=E1172,Sites!$J$2=A1172),ROW(),"")</f>
        <v/>
      </c>
    </row>
    <row r="1173" customFormat="false" ht="13.8" hidden="false" customHeight="false" outlineLevel="0" collapsed="false">
      <c r="A1173" s="7" t="n">
        <v>43831</v>
      </c>
      <c r="B1173" s="2" t="s">
        <v>3059</v>
      </c>
      <c r="C1173" s="2" t="s">
        <v>3060</v>
      </c>
      <c r="D1173" s="2" t="s">
        <v>952</v>
      </c>
      <c r="E1173" s="2" t="s">
        <v>12</v>
      </c>
      <c r="F1173" s="2" t="n">
        <v>0</v>
      </c>
      <c r="G1173" s="2" t="n">
        <v>0</v>
      </c>
      <c r="H1173" s="2" t="n">
        <v>0</v>
      </c>
      <c r="J1173" s="1"/>
      <c r="K1173" s="1"/>
      <c r="L1173" s="1"/>
      <c r="M1173" s="1"/>
      <c r="N1173" s="1"/>
      <c r="O1173" s="1"/>
      <c r="W1173" s="2" t="str">
        <f aca="false">IF(AND(C1173=Agent!$A$1,D1173=Agent!$D$1),ROW(),"")</f>
        <v/>
      </c>
      <c r="X1173" s="2" t="str">
        <f aca="false">IF(C1173=Agent!$A$1,ROW(),"")</f>
        <v/>
      </c>
      <c r="Z1173" s="8" t="str">
        <f aca="true">IF(AND(INDIRECT("F2!I"&amp;MATCH(Sites!$J$1,F2!H$1:H$15,0),1)=E1173,Sites!$J$2=A1173),ROW(),"")</f>
        <v/>
      </c>
    </row>
    <row r="1174" customFormat="false" ht="13.8" hidden="false" customHeight="false" outlineLevel="0" collapsed="false">
      <c r="A1174" s="7" t="n">
        <v>43831</v>
      </c>
      <c r="B1174" s="2" t="s">
        <v>3061</v>
      </c>
      <c r="C1174" s="2" t="s">
        <v>3062</v>
      </c>
      <c r="D1174" s="2" t="s">
        <v>312</v>
      </c>
      <c r="E1174" s="2" t="s">
        <v>12</v>
      </c>
      <c r="F1174" s="2" t="n">
        <v>0</v>
      </c>
      <c r="G1174" s="2" t="n">
        <v>0</v>
      </c>
      <c r="H1174" s="2" t="n">
        <v>0</v>
      </c>
      <c r="J1174" s="1"/>
      <c r="K1174" s="1"/>
      <c r="L1174" s="1"/>
      <c r="M1174" s="1"/>
      <c r="N1174" s="1"/>
      <c r="O1174" s="1"/>
      <c r="W1174" s="2" t="str">
        <f aca="false">IF(AND(C1174=Agent!$A$1,D1174=Agent!$D$1),ROW(),"")</f>
        <v/>
      </c>
      <c r="X1174" s="2" t="str">
        <f aca="false">IF(C1174=Agent!$A$1,ROW(),"")</f>
        <v/>
      </c>
      <c r="Z1174" s="8" t="str">
        <f aca="true">IF(AND(INDIRECT("F2!I"&amp;MATCH(Sites!$J$1,F2!H$1:H$15,0),1)=E1174,Sites!$J$2=A1174),ROW(),"")</f>
        <v/>
      </c>
    </row>
    <row r="1175" customFormat="false" ht="13.8" hidden="false" customHeight="false" outlineLevel="0" collapsed="false">
      <c r="A1175" s="7" t="n">
        <v>43831</v>
      </c>
      <c r="B1175" s="2" t="s">
        <v>3063</v>
      </c>
      <c r="C1175" s="2" t="s">
        <v>3064</v>
      </c>
      <c r="D1175" s="2" t="s">
        <v>3065</v>
      </c>
      <c r="E1175" s="2" t="s">
        <v>12</v>
      </c>
      <c r="F1175" s="2" t="n">
        <v>0</v>
      </c>
      <c r="G1175" s="2" t="n">
        <v>0</v>
      </c>
      <c r="H1175" s="2" t="n">
        <v>0</v>
      </c>
      <c r="J1175" s="1"/>
      <c r="K1175" s="1"/>
      <c r="L1175" s="1"/>
      <c r="M1175" s="1"/>
      <c r="N1175" s="1"/>
      <c r="O1175" s="1"/>
      <c r="W1175" s="2" t="str">
        <f aca="false">IF(AND(C1175=Agent!$A$1,D1175=Agent!$D$1),ROW(),"")</f>
        <v/>
      </c>
      <c r="X1175" s="2" t="str">
        <f aca="false">IF(C1175=Agent!$A$1,ROW(),"")</f>
        <v/>
      </c>
      <c r="Z1175" s="8" t="str">
        <f aca="true">IF(AND(INDIRECT("F2!I"&amp;MATCH(Sites!$J$1,F2!H$1:H$15,0),1)=E1175,Sites!$J$2=A1175),ROW(),"")</f>
        <v/>
      </c>
    </row>
    <row r="1176" customFormat="false" ht="13.8" hidden="false" customHeight="false" outlineLevel="0" collapsed="false">
      <c r="A1176" s="7" t="n">
        <v>43831</v>
      </c>
      <c r="B1176" s="2" t="s">
        <v>3066</v>
      </c>
      <c r="C1176" s="2" t="s">
        <v>3067</v>
      </c>
      <c r="D1176" s="2" t="s">
        <v>62</v>
      </c>
      <c r="E1176" s="2" t="s">
        <v>12</v>
      </c>
      <c r="F1176" s="2" t="n">
        <v>0</v>
      </c>
      <c r="G1176" s="2" t="n">
        <v>0</v>
      </c>
      <c r="H1176" s="2" t="n">
        <v>0</v>
      </c>
      <c r="J1176" s="1"/>
      <c r="K1176" s="1"/>
      <c r="L1176" s="1"/>
      <c r="M1176" s="1"/>
      <c r="N1176" s="1"/>
      <c r="O1176" s="1"/>
      <c r="W1176" s="2" t="str">
        <f aca="false">IF(AND(C1176=Agent!$A$1,D1176=Agent!$D$1),ROW(),"")</f>
        <v/>
      </c>
      <c r="X1176" s="2" t="str">
        <f aca="false">IF(C1176=Agent!$A$1,ROW(),"")</f>
        <v/>
      </c>
      <c r="Z1176" s="8" t="str">
        <f aca="true">IF(AND(INDIRECT("F2!I"&amp;MATCH(Sites!$J$1,F2!H$1:H$15,0),1)=E1176,Sites!$J$2=A1176),ROW(),"")</f>
        <v/>
      </c>
    </row>
    <row r="1177" customFormat="false" ht="13.8" hidden="false" customHeight="false" outlineLevel="0" collapsed="false">
      <c r="A1177" s="7" t="n">
        <v>43831</v>
      </c>
      <c r="B1177" s="2" t="s">
        <v>3068</v>
      </c>
      <c r="C1177" s="2" t="s">
        <v>3069</v>
      </c>
      <c r="D1177" s="2" t="s">
        <v>1658</v>
      </c>
      <c r="E1177" s="2" t="s">
        <v>12</v>
      </c>
      <c r="F1177" s="2" t="n">
        <v>0</v>
      </c>
      <c r="G1177" s="2" t="n">
        <v>0</v>
      </c>
      <c r="H1177" s="2" t="n">
        <v>0</v>
      </c>
      <c r="J1177" s="1"/>
      <c r="K1177" s="1"/>
      <c r="L1177" s="1"/>
      <c r="M1177" s="1"/>
      <c r="N1177" s="1"/>
      <c r="O1177" s="1"/>
      <c r="W1177" s="2" t="str">
        <f aca="false">IF(AND(C1177=Agent!$A$1,D1177=Agent!$D$1),ROW(),"")</f>
        <v/>
      </c>
      <c r="X1177" s="2" t="str">
        <f aca="false">IF(C1177=Agent!$A$1,ROW(),"")</f>
        <v/>
      </c>
      <c r="Z1177" s="8" t="str">
        <f aca="true">IF(AND(INDIRECT("F2!I"&amp;MATCH(Sites!$J$1,F2!H$1:H$15,0),1)=E1177,Sites!$J$2=A1177),ROW(),"")</f>
        <v/>
      </c>
    </row>
    <row r="1178" customFormat="false" ht="13.8" hidden="false" customHeight="false" outlineLevel="0" collapsed="false">
      <c r="A1178" s="7" t="n">
        <v>43831</v>
      </c>
      <c r="B1178" s="2" t="s">
        <v>3070</v>
      </c>
      <c r="C1178" s="2" t="s">
        <v>3071</v>
      </c>
      <c r="D1178" s="2" t="s">
        <v>1049</v>
      </c>
      <c r="E1178" s="2" t="s">
        <v>12</v>
      </c>
      <c r="F1178" s="2" t="n">
        <v>0</v>
      </c>
      <c r="G1178" s="2" t="n">
        <v>0</v>
      </c>
      <c r="H1178" s="2" t="n">
        <v>0</v>
      </c>
      <c r="J1178" s="1"/>
      <c r="K1178" s="1"/>
      <c r="L1178" s="1"/>
      <c r="M1178" s="1"/>
      <c r="N1178" s="1"/>
      <c r="O1178" s="1"/>
      <c r="W1178" s="2" t="str">
        <f aca="false">IF(AND(C1178=Agent!$A$1,D1178=Agent!$D$1),ROW(),"")</f>
        <v/>
      </c>
      <c r="X1178" s="2" t="str">
        <f aca="false">IF(C1178=Agent!$A$1,ROW(),"")</f>
        <v/>
      </c>
      <c r="Z1178" s="8" t="str">
        <f aca="true">IF(AND(INDIRECT("F2!I"&amp;MATCH(Sites!$J$1,F2!H$1:H$15,0),1)=E1178,Sites!$J$2=A1178),ROW(),"")</f>
        <v/>
      </c>
    </row>
    <row r="1179" customFormat="false" ht="13.8" hidden="false" customHeight="false" outlineLevel="0" collapsed="false">
      <c r="A1179" s="7" t="n">
        <v>43831</v>
      </c>
      <c r="B1179" s="2" t="s">
        <v>3072</v>
      </c>
      <c r="C1179" s="2" t="s">
        <v>3073</v>
      </c>
      <c r="D1179" s="2" t="s">
        <v>223</v>
      </c>
      <c r="E1179" s="2" t="s">
        <v>12</v>
      </c>
      <c r="F1179" s="2" t="n">
        <v>0</v>
      </c>
      <c r="G1179" s="2" t="n">
        <v>0</v>
      </c>
      <c r="H1179" s="2" t="n">
        <v>0</v>
      </c>
      <c r="J1179" s="1"/>
      <c r="K1179" s="1"/>
      <c r="L1179" s="1"/>
      <c r="M1179" s="1"/>
      <c r="N1179" s="1"/>
      <c r="O1179" s="1"/>
      <c r="W1179" s="2" t="str">
        <f aca="false">IF(AND(C1179=Agent!$A$1,D1179=Agent!$D$1),ROW(),"")</f>
        <v/>
      </c>
      <c r="X1179" s="2" t="str">
        <f aca="false">IF(C1179=Agent!$A$1,ROW(),"")</f>
        <v/>
      </c>
      <c r="Z1179" s="8" t="str">
        <f aca="true">IF(AND(INDIRECT("F2!I"&amp;MATCH(Sites!$J$1,F2!H$1:H$15,0),1)=E1179,Sites!$J$2=A1179),ROW(),"")</f>
        <v/>
      </c>
    </row>
    <row r="1180" customFormat="false" ht="13.8" hidden="false" customHeight="false" outlineLevel="0" collapsed="false">
      <c r="A1180" s="7" t="n">
        <v>43831</v>
      </c>
      <c r="B1180" s="2" t="s">
        <v>3074</v>
      </c>
      <c r="C1180" s="2" t="s">
        <v>3075</v>
      </c>
      <c r="D1180" s="2" t="s">
        <v>21</v>
      </c>
      <c r="E1180" s="2" t="s">
        <v>12</v>
      </c>
      <c r="F1180" s="2" t="n">
        <v>0</v>
      </c>
      <c r="G1180" s="2" t="n">
        <v>0</v>
      </c>
      <c r="H1180" s="2" t="n">
        <v>0</v>
      </c>
      <c r="J1180" s="1"/>
      <c r="K1180" s="1"/>
      <c r="L1180" s="1"/>
      <c r="M1180" s="1"/>
      <c r="N1180" s="1"/>
      <c r="O1180" s="1"/>
      <c r="W1180" s="2" t="str">
        <f aca="false">IF(AND(C1180=Agent!$A$1,D1180=Agent!$D$1),ROW(),"")</f>
        <v/>
      </c>
      <c r="X1180" s="2" t="str">
        <f aca="false">IF(C1180=Agent!$A$1,ROW(),"")</f>
        <v/>
      </c>
      <c r="Z1180" s="8" t="str">
        <f aca="true">IF(AND(INDIRECT("F2!I"&amp;MATCH(Sites!$J$1,F2!H$1:H$15,0),1)=E1180,Sites!$J$2=A1180),ROW(),"")</f>
        <v/>
      </c>
    </row>
    <row r="1181" customFormat="false" ht="13.8" hidden="false" customHeight="false" outlineLevel="0" collapsed="false">
      <c r="A1181" s="7" t="n">
        <v>43831</v>
      </c>
      <c r="B1181" s="2" t="s">
        <v>3076</v>
      </c>
      <c r="C1181" s="2" t="s">
        <v>3077</v>
      </c>
      <c r="D1181" s="2" t="s">
        <v>3078</v>
      </c>
      <c r="E1181" s="2" t="s">
        <v>12</v>
      </c>
      <c r="F1181" s="2" t="n">
        <v>0</v>
      </c>
      <c r="G1181" s="2" t="n">
        <v>0</v>
      </c>
      <c r="H1181" s="2" t="n">
        <v>0</v>
      </c>
      <c r="J1181" s="1"/>
      <c r="K1181" s="1"/>
      <c r="L1181" s="1"/>
      <c r="M1181" s="1"/>
      <c r="N1181" s="1"/>
      <c r="O1181" s="1"/>
      <c r="W1181" s="2" t="str">
        <f aca="false">IF(AND(C1181=Agent!$A$1,D1181=Agent!$D$1),ROW(),"")</f>
        <v/>
      </c>
      <c r="X1181" s="2" t="str">
        <f aca="false">IF(C1181=Agent!$A$1,ROW(),"")</f>
        <v/>
      </c>
      <c r="Z1181" s="8" t="str">
        <f aca="true">IF(AND(INDIRECT("F2!I"&amp;MATCH(Sites!$J$1,F2!H$1:H$15,0),1)=E1181,Sites!$J$2=A1181),ROW(),"")</f>
        <v/>
      </c>
    </row>
    <row r="1182" customFormat="false" ht="13.8" hidden="false" customHeight="false" outlineLevel="0" collapsed="false">
      <c r="A1182" s="7" t="n">
        <v>43831</v>
      </c>
      <c r="B1182" s="2" t="s">
        <v>3079</v>
      </c>
      <c r="C1182" s="2" t="s">
        <v>3080</v>
      </c>
      <c r="D1182" s="2" t="s">
        <v>1849</v>
      </c>
      <c r="E1182" s="2" t="s">
        <v>12</v>
      </c>
      <c r="F1182" s="2" t="n">
        <v>0</v>
      </c>
      <c r="G1182" s="2" t="n">
        <v>0</v>
      </c>
      <c r="H1182" s="2" t="n">
        <v>0</v>
      </c>
      <c r="J1182" s="1"/>
      <c r="K1182" s="1"/>
      <c r="L1182" s="1"/>
      <c r="M1182" s="1"/>
      <c r="N1182" s="1"/>
      <c r="O1182" s="1"/>
      <c r="W1182" s="2" t="str">
        <f aca="false">IF(AND(C1182=Agent!$A$1,D1182=Agent!$D$1),ROW(),"")</f>
        <v/>
      </c>
      <c r="X1182" s="2" t="str">
        <f aca="false">IF(C1182=Agent!$A$1,ROW(),"")</f>
        <v/>
      </c>
      <c r="Z1182" s="8" t="str">
        <f aca="true">IF(AND(INDIRECT("F2!I"&amp;MATCH(Sites!$J$1,F2!H$1:H$15,0),1)=E1182,Sites!$J$2=A1182),ROW(),"")</f>
        <v/>
      </c>
    </row>
    <row r="1183" customFormat="false" ht="13.8" hidden="false" customHeight="false" outlineLevel="0" collapsed="false">
      <c r="A1183" s="7" t="n">
        <v>43831</v>
      </c>
      <c r="B1183" s="2" t="s">
        <v>3081</v>
      </c>
      <c r="C1183" s="2" t="s">
        <v>3082</v>
      </c>
      <c r="D1183" s="2" t="s">
        <v>1025</v>
      </c>
      <c r="E1183" s="2" t="s">
        <v>12</v>
      </c>
      <c r="F1183" s="2" t="n">
        <v>0</v>
      </c>
      <c r="G1183" s="2" t="n">
        <v>0</v>
      </c>
      <c r="H1183" s="2" t="n">
        <v>0</v>
      </c>
      <c r="J1183" s="1"/>
      <c r="K1183" s="1"/>
      <c r="L1183" s="1"/>
      <c r="M1183" s="1"/>
      <c r="N1183" s="1"/>
      <c r="O1183" s="1"/>
      <c r="W1183" s="2" t="str">
        <f aca="false">IF(AND(C1183=Agent!$A$1,D1183=Agent!$D$1),ROW(),"")</f>
        <v/>
      </c>
      <c r="X1183" s="2" t="str">
        <f aca="false">IF(C1183=Agent!$A$1,ROW(),"")</f>
        <v/>
      </c>
      <c r="Z1183" s="8" t="str">
        <f aca="true">IF(AND(INDIRECT("F2!I"&amp;MATCH(Sites!$J$1,F2!H$1:H$15,0),1)=E1183,Sites!$J$2=A1183),ROW(),"")</f>
        <v/>
      </c>
    </row>
    <row r="1184" customFormat="false" ht="13.8" hidden="false" customHeight="false" outlineLevel="0" collapsed="false">
      <c r="A1184" s="7" t="n">
        <v>43831</v>
      </c>
      <c r="B1184" s="2" t="s">
        <v>3083</v>
      </c>
      <c r="C1184" s="2" t="s">
        <v>3084</v>
      </c>
      <c r="D1184" s="2" t="s">
        <v>101</v>
      </c>
      <c r="E1184" s="2" t="s">
        <v>12</v>
      </c>
      <c r="F1184" s="2" t="n">
        <v>0</v>
      </c>
      <c r="G1184" s="2" t="n">
        <v>0</v>
      </c>
      <c r="H1184" s="2" t="n">
        <v>0</v>
      </c>
      <c r="J1184" s="1"/>
      <c r="K1184" s="1"/>
      <c r="L1184" s="1"/>
      <c r="M1184" s="1"/>
      <c r="N1184" s="1"/>
      <c r="O1184" s="1"/>
      <c r="W1184" s="2" t="str">
        <f aca="false">IF(AND(C1184=Agent!$A$1,D1184=Agent!$D$1),ROW(),"")</f>
        <v/>
      </c>
      <c r="X1184" s="2" t="str">
        <f aca="false">IF(C1184=Agent!$A$1,ROW(),"")</f>
        <v/>
      </c>
      <c r="Z1184" s="8" t="str">
        <f aca="true">IF(AND(INDIRECT("F2!I"&amp;MATCH(Sites!$J$1,F2!H$1:H$15,0),1)=E1184,Sites!$J$2=A1184),ROW(),"")</f>
        <v/>
      </c>
    </row>
    <row r="1185" customFormat="false" ht="13.8" hidden="false" customHeight="false" outlineLevel="0" collapsed="false">
      <c r="A1185" s="7" t="n">
        <v>43831</v>
      </c>
      <c r="B1185" s="2" t="s">
        <v>3085</v>
      </c>
      <c r="C1185" s="2" t="s">
        <v>3086</v>
      </c>
      <c r="D1185" s="2" t="s">
        <v>3087</v>
      </c>
      <c r="E1185" s="2" t="s">
        <v>12</v>
      </c>
      <c r="F1185" s="2" t="n">
        <v>0</v>
      </c>
      <c r="G1185" s="2" t="n">
        <v>0</v>
      </c>
      <c r="H1185" s="2" t="n">
        <v>0</v>
      </c>
      <c r="J1185" s="1"/>
      <c r="K1185" s="1"/>
      <c r="L1185" s="1"/>
      <c r="M1185" s="1"/>
      <c r="N1185" s="1"/>
      <c r="O1185" s="1"/>
      <c r="W1185" s="2" t="str">
        <f aca="false">IF(AND(C1185=Agent!$A$1,D1185=Agent!$D$1),ROW(),"")</f>
        <v/>
      </c>
      <c r="X1185" s="2" t="str">
        <f aca="false">IF(C1185=Agent!$A$1,ROW(),"")</f>
        <v/>
      </c>
      <c r="Z1185" s="8" t="str">
        <f aca="true">IF(AND(INDIRECT("F2!I"&amp;MATCH(Sites!$J$1,F2!H$1:H$15,0),1)=E1185,Sites!$J$2=A1185),ROW(),"")</f>
        <v/>
      </c>
    </row>
    <row r="1186" customFormat="false" ht="13.8" hidden="false" customHeight="false" outlineLevel="0" collapsed="false">
      <c r="A1186" s="7" t="n">
        <v>43831</v>
      </c>
      <c r="B1186" s="2" t="s">
        <v>3088</v>
      </c>
      <c r="C1186" s="2" t="s">
        <v>3089</v>
      </c>
      <c r="D1186" s="2" t="s">
        <v>970</v>
      </c>
      <c r="E1186" s="2" t="s">
        <v>12</v>
      </c>
      <c r="F1186" s="2" t="n">
        <v>0</v>
      </c>
      <c r="G1186" s="2" t="n">
        <v>0</v>
      </c>
      <c r="H1186" s="2" t="n">
        <v>0</v>
      </c>
      <c r="J1186" s="1"/>
      <c r="K1186" s="1"/>
      <c r="L1186" s="1"/>
      <c r="M1186" s="1"/>
      <c r="N1186" s="1"/>
      <c r="O1186" s="1"/>
      <c r="W1186" s="2" t="str">
        <f aca="false">IF(AND(C1186=Agent!$A$1,D1186=Agent!$D$1),ROW(),"")</f>
        <v/>
      </c>
      <c r="X1186" s="2" t="str">
        <f aca="false">IF(C1186=Agent!$A$1,ROW(),"")</f>
        <v/>
      </c>
      <c r="Z1186" s="8" t="str">
        <f aca="true">IF(AND(INDIRECT("F2!I"&amp;MATCH(Sites!$J$1,F2!H$1:H$15,0),1)=E1186,Sites!$J$2=A1186),ROW(),"")</f>
        <v/>
      </c>
    </row>
    <row r="1187" customFormat="false" ht="13.8" hidden="false" customHeight="false" outlineLevel="0" collapsed="false">
      <c r="A1187" s="7" t="n">
        <v>43831</v>
      </c>
      <c r="B1187" s="2" t="s">
        <v>3090</v>
      </c>
      <c r="C1187" s="2" t="s">
        <v>3091</v>
      </c>
      <c r="D1187" s="2" t="s">
        <v>3092</v>
      </c>
      <c r="E1187" s="2" t="s">
        <v>12</v>
      </c>
      <c r="F1187" s="2" t="n">
        <v>0</v>
      </c>
      <c r="G1187" s="2" t="n">
        <v>0</v>
      </c>
      <c r="H1187" s="2" t="n">
        <v>0</v>
      </c>
      <c r="J1187" s="1"/>
      <c r="K1187" s="1"/>
      <c r="L1187" s="1"/>
      <c r="M1187" s="1"/>
      <c r="N1187" s="1"/>
      <c r="O1187" s="1"/>
      <c r="W1187" s="2" t="str">
        <f aca="false">IF(AND(C1187=Agent!$A$1,D1187=Agent!$D$1),ROW(),"")</f>
        <v/>
      </c>
      <c r="X1187" s="2" t="str">
        <f aca="false">IF(C1187=Agent!$A$1,ROW(),"")</f>
        <v/>
      </c>
      <c r="Z1187" s="8" t="str">
        <f aca="true">IF(AND(INDIRECT("F2!I"&amp;MATCH(Sites!$J$1,F2!H$1:H$15,0),1)=E1187,Sites!$J$2=A1187),ROW(),"")</f>
        <v/>
      </c>
    </row>
    <row r="1188" customFormat="false" ht="13.8" hidden="false" customHeight="false" outlineLevel="0" collapsed="false">
      <c r="A1188" s="7" t="n">
        <v>43831</v>
      </c>
      <c r="B1188" s="2" t="s">
        <v>3093</v>
      </c>
      <c r="C1188" s="2" t="s">
        <v>3094</v>
      </c>
      <c r="D1188" s="2" t="s">
        <v>170</v>
      </c>
      <c r="E1188" s="2" t="s">
        <v>12</v>
      </c>
      <c r="F1188" s="2" t="n">
        <v>0</v>
      </c>
      <c r="G1188" s="2" t="n">
        <v>0</v>
      </c>
      <c r="H1188" s="2" t="n">
        <v>0</v>
      </c>
      <c r="J1188" s="1"/>
      <c r="K1188" s="1"/>
      <c r="L1188" s="1"/>
      <c r="M1188" s="1"/>
      <c r="N1188" s="1"/>
      <c r="O1188" s="1"/>
      <c r="W1188" s="2" t="str">
        <f aca="false">IF(AND(C1188=Agent!$A$1,D1188=Agent!$D$1),ROW(),"")</f>
        <v/>
      </c>
      <c r="X1188" s="2" t="str">
        <f aca="false">IF(C1188=Agent!$A$1,ROW(),"")</f>
        <v/>
      </c>
      <c r="Z1188" s="8" t="str">
        <f aca="true">IF(AND(INDIRECT("F2!I"&amp;MATCH(Sites!$J$1,F2!H$1:H$15,0),1)=E1188,Sites!$J$2=A1188),ROW(),"")</f>
        <v/>
      </c>
    </row>
    <row r="1189" customFormat="false" ht="13.8" hidden="false" customHeight="false" outlineLevel="0" collapsed="false">
      <c r="A1189" s="7" t="n">
        <v>43831</v>
      </c>
      <c r="B1189" s="2" t="s">
        <v>3095</v>
      </c>
      <c r="C1189" s="2" t="s">
        <v>3096</v>
      </c>
      <c r="D1189" s="2" t="s">
        <v>517</v>
      </c>
      <c r="E1189" s="2" t="s">
        <v>12</v>
      </c>
      <c r="F1189" s="2" t="n">
        <v>0</v>
      </c>
      <c r="G1189" s="2" t="n">
        <v>0</v>
      </c>
      <c r="H1189" s="2" t="n">
        <v>0</v>
      </c>
      <c r="J1189" s="1"/>
      <c r="K1189" s="1"/>
      <c r="L1189" s="1"/>
      <c r="M1189" s="1"/>
      <c r="N1189" s="1"/>
      <c r="O1189" s="1"/>
      <c r="W1189" s="2" t="str">
        <f aca="false">IF(AND(C1189=Agent!$A$1,D1189=Agent!$D$1),ROW(),"")</f>
        <v/>
      </c>
      <c r="X1189" s="2" t="str">
        <f aca="false">IF(C1189=Agent!$A$1,ROW(),"")</f>
        <v/>
      </c>
      <c r="Z1189" s="8" t="str">
        <f aca="true">IF(AND(INDIRECT("F2!I"&amp;MATCH(Sites!$J$1,F2!H$1:H$15,0),1)=E1189,Sites!$J$2=A1189),ROW(),"")</f>
        <v/>
      </c>
    </row>
    <row r="1190" customFormat="false" ht="13.8" hidden="false" customHeight="false" outlineLevel="0" collapsed="false">
      <c r="A1190" s="7" t="n">
        <v>43831</v>
      </c>
      <c r="B1190" s="2" t="s">
        <v>3097</v>
      </c>
      <c r="C1190" s="2" t="s">
        <v>3098</v>
      </c>
      <c r="D1190" s="2" t="s">
        <v>1457</v>
      </c>
      <c r="E1190" s="2" t="s">
        <v>12</v>
      </c>
      <c r="F1190" s="2" t="n">
        <v>0</v>
      </c>
      <c r="G1190" s="2" t="n">
        <v>0</v>
      </c>
      <c r="H1190" s="2" t="n">
        <v>0</v>
      </c>
      <c r="J1190" s="1"/>
      <c r="K1190" s="1"/>
      <c r="L1190" s="1"/>
      <c r="M1190" s="1"/>
      <c r="N1190" s="1"/>
      <c r="O1190" s="1"/>
      <c r="W1190" s="2" t="str">
        <f aca="false">IF(AND(C1190=Agent!$A$1,D1190=Agent!$D$1),ROW(),"")</f>
        <v/>
      </c>
      <c r="X1190" s="2" t="str">
        <f aca="false">IF(C1190=Agent!$A$1,ROW(),"")</f>
        <v/>
      </c>
      <c r="Z1190" s="8" t="str">
        <f aca="true">IF(AND(INDIRECT("F2!I"&amp;MATCH(Sites!$J$1,F2!H$1:H$15,0),1)=E1190,Sites!$J$2=A1190),ROW(),"")</f>
        <v/>
      </c>
    </row>
    <row r="1191" customFormat="false" ht="13.8" hidden="false" customHeight="false" outlineLevel="0" collapsed="false">
      <c r="A1191" s="7" t="n">
        <v>43831</v>
      </c>
      <c r="B1191" s="2" t="s">
        <v>3099</v>
      </c>
      <c r="C1191" s="2" t="s">
        <v>3100</v>
      </c>
      <c r="D1191" s="2" t="s">
        <v>107</v>
      </c>
      <c r="E1191" s="2" t="s">
        <v>12</v>
      </c>
      <c r="F1191" s="2" t="n">
        <v>0</v>
      </c>
      <c r="G1191" s="2" t="n">
        <v>0</v>
      </c>
      <c r="H1191" s="2" t="n">
        <v>0</v>
      </c>
      <c r="J1191" s="1"/>
      <c r="K1191" s="1"/>
      <c r="L1191" s="1"/>
      <c r="M1191" s="1"/>
      <c r="N1191" s="1"/>
      <c r="O1191" s="1"/>
      <c r="W1191" s="2" t="str">
        <f aca="false">IF(AND(C1191=Agent!$A$1,D1191=Agent!$D$1),ROW(),"")</f>
        <v/>
      </c>
      <c r="X1191" s="2" t="str">
        <f aca="false">IF(C1191=Agent!$A$1,ROW(),"")</f>
        <v/>
      </c>
      <c r="Z1191" s="8" t="str">
        <f aca="true">IF(AND(INDIRECT("F2!I"&amp;MATCH(Sites!$J$1,F2!H$1:H$15,0),1)=E1191,Sites!$J$2=A1191),ROW(),"")</f>
        <v/>
      </c>
    </row>
    <row r="1192" customFormat="false" ht="13.8" hidden="false" customHeight="false" outlineLevel="0" collapsed="false">
      <c r="A1192" s="7" t="n">
        <v>43831</v>
      </c>
      <c r="B1192" s="2" t="s">
        <v>3101</v>
      </c>
      <c r="C1192" s="2" t="s">
        <v>3102</v>
      </c>
      <c r="D1192" s="2" t="s">
        <v>119</v>
      </c>
      <c r="E1192" s="2" t="s">
        <v>12</v>
      </c>
      <c r="F1192" s="2" t="n">
        <v>0</v>
      </c>
      <c r="G1192" s="2" t="n">
        <v>0</v>
      </c>
      <c r="H1192" s="2" t="n">
        <v>0</v>
      </c>
      <c r="J1192" s="1"/>
      <c r="K1192" s="1"/>
      <c r="L1192" s="1"/>
      <c r="M1192" s="1"/>
      <c r="N1192" s="1"/>
      <c r="O1192" s="1"/>
      <c r="W1192" s="2" t="str">
        <f aca="false">IF(AND(C1192=Agent!$A$1,D1192=Agent!$D$1),ROW(),"")</f>
        <v/>
      </c>
      <c r="X1192" s="2" t="str">
        <f aca="false">IF(C1192=Agent!$A$1,ROW(),"")</f>
        <v/>
      </c>
      <c r="Z1192" s="8" t="str">
        <f aca="true">IF(AND(INDIRECT("F2!I"&amp;MATCH(Sites!$J$1,F2!H$1:H$15,0),1)=E1192,Sites!$J$2=A1192),ROW(),"")</f>
        <v/>
      </c>
    </row>
    <row r="1193" customFormat="false" ht="13.8" hidden="false" customHeight="false" outlineLevel="0" collapsed="false">
      <c r="A1193" s="7" t="n">
        <v>43831</v>
      </c>
      <c r="B1193" s="2" t="s">
        <v>3103</v>
      </c>
      <c r="C1193" s="2" t="s">
        <v>3104</v>
      </c>
      <c r="D1193" s="2" t="s">
        <v>3105</v>
      </c>
      <c r="E1193" s="2" t="s">
        <v>12</v>
      </c>
      <c r="F1193" s="2" t="n">
        <v>0</v>
      </c>
      <c r="G1193" s="2" t="n">
        <v>0</v>
      </c>
      <c r="H1193" s="2" t="n">
        <v>0</v>
      </c>
      <c r="J1193" s="1"/>
      <c r="K1193" s="1"/>
      <c r="L1193" s="1"/>
      <c r="M1193" s="1"/>
      <c r="N1193" s="1"/>
      <c r="O1193" s="1"/>
      <c r="W1193" s="2" t="str">
        <f aca="false">IF(AND(C1193=Agent!$A$1,D1193=Agent!$D$1),ROW(),"")</f>
        <v/>
      </c>
      <c r="X1193" s="2" t="str">
        <f aca="false">IF(C1193=Agent!$A$1,ROW(),"")</f>
        <v/>
      </c>
      <c r="Z1193" s="8" t="str">
        <f aca="true">IF(AND(INDIRECT("F2!I"&amp;MATCH(Sites!$J$1,F2!H$1:H$15,0),1)=E1193,Sites!$J$2=A1193),ROW(),"")</f>
        <v/>
      </c>
    </row>
    <row r="1194" customFormat="false" ht="13.8" hidden="false" customHeight="false" outlineLevel="0" collapsed="false">
      <c r="A1194" s="7" t="n">
        <v>43831</v>
      </c>
      <c r="B1194" s="2" t="s">
        <v>3106</v>
      </c>
      <c r="C1194" s="2" t="s">
        <v>3107</v>
      </c>
      <c r="D1194" s="2" t="s">
        <v>3108</v>
      </c>
      <c r="E1194" s="2" t="s">
        <v>12</v>
      </c>
      <c r="F1194" s="2" t="n">
        <v>0</v>
      </c>
      <c r="G1194" s="2" t="n">
        <v>0</v>
      </c>
      <c r="H1194" s="2" t="n">
        <v>0</v>
      </c>
      <c r="J1194" s="1"/>
      <c r="K1194" s="1"/>
      <c r="L1194" s="1"/>
      <c r="M1194" s="1"/>
      <c r="N1194" s="1"/>
      <c r="O1194" s="1"/>
      <c r="W1194" s="2" t="str">
        <f aca="false">IF(AND(C1194=Agent!$A$1,D1194=Agent!$D$1),ROW(),"")</f>
        <v/>
      </c>
      <c r="X1194" s="2" t="str">
        <f aca="false">IF(C1194=Agent!$A$1,ROW(),"")</f>
        <v/>
      </c>
      <c r="Z1194" s="8" t="str">
        <f aca="true">IF(AND(INDIRECT("F2!I"&amp;MATCH(Sites!$J$1,F2!H$1:H$15,0),1)=E1194,Sites!$J$2=A1194),ROW(),"")</f>
        <v/>
      </c>
    </row>
    <row r="1195" customFormat="false" ht="13.8" hidden="false" customHeight="false" outlineLevel="0" collapsed="false">
      <c r="A1195" s="7" t="n">
        <v>43831</v>
      </c>
      <c r="B1195" s="2" t="s">
        <v>3109</v>
      </c>
      <c r="C1195" s="2" t="s">
        <v>3110</v>
      </c>
      <c r="D1195" s="2" t="s">
        <v>3111</v>
      </c>
      <c r="E1195" s="2" t="s">
        <v>12</v>
      </c>
      <c r="F1195" s="2" t="n">
        <v>0</v>
      </c>
      <c r="G1195" s="2" t="n">
        <v>0</v>
      </c>
      <c r="H1195" s="2" t="n">
        <v>0</v>
      </c>
      <c r="J1195" s="1"/>
      <c r="K1195" s="1"/>
      <c r="L1195" s="1"/>
      <c r="M1195" s="1"/>
      <c r="N1195" s="1"/>
      <c r="O1195" s="1"/>
      <c r="W1195" s="2" t="str">
        <f aca="false">IF(AND(C1195=Agent!$A$1,D1195=Agent!$D$1),ROW(),"")</f>
        <v/>
      </c>
      <c r="X1195" s="2" t="str">
        <f aca="false">IF(C1195=Agent!$A$1,ROW(),"")</f>
        <v/>
      </c>
      <c r="Z1195" s="8" t="str">
        <f aca="true">IF(AND(INDIRECT("F2!I"&amp;MATCH(Sites!$J$1,F2!H$1:H$15,0),1)=E1195,Sites!$J$2=A1195),ROW(),"")</f>
        <v/>
      </c>
    </row>
    <row r="1196" customFormat="false" ht="13.8" hidden="false" customHeight="false" outlineLevel="0" collapsed="false">
      <c r="A1196" s="7" t="n">
        <v>43831</v>
      </c>
      <c r="B1196" s="2" t="s">
        <v>3112</v>
      </c>
      <c r="C1196" s="2" t="s">
        <v>3113</v>
      </c>
      <c r="D1196" s="2" t="s">
        <v>3114</v>
      </c>
      <c r="E1196" s="2" t="s">
        <v>12</v>
      </c>
      <c r="F1196" s="2" t="n">
        <v>0</v>
      </c>
      <c r="G1196" s="2" t="n">
        <v>0</v>
      </c>
      <c r="H1196" s="2" t="n">
        <v>0</v>
      </c>
      <c r="J1196" s="1"/>
      <c r="K1196" s="1"/>
      <c r="L1196" s="1"/>
      <c r="M1196" s="1"/>
      <c r="N1196" s="1"/>
      <c r="O1196" s="1"/>
      <c r="W1196" s="2" t="str">
        <f aca="false">IF(AND(C1196=Agent!$A$1,D1196=Agent!$D$1),ROW(),"")</f>
        <v/>
      </c>
      <c r="X1196" s="2" t="str">
        <f aca="false">IF(C1196=Agent!$A$1,ROW(),"")</f>
        <v/>
      </c>
      <c r="Z1196" s="8" t="str">
        <f aca="true">IF(AND(INDIRECT("F2!I"&amp;MATCH(Sites!$J$1,F2!H$1:H$15,0),1)=E1196,Sites!$J$2=A1196),ROW(),"")</f>
        <v/>
      </c>
    </row>
    <row r="1197" customFormat="false" ht="13.8" hidden="false" customHeight="false" outlineLevel="0" collapsed="false">
      <c r="A1197" s="7" t="n">
        <v>43831</v>
      </c>
      <c r="B1197" s="2" t="s">
        <v>3115</v>
      </c>
      <c r="C1197" s="2" t="s">
        <v>3116</v>
      </c>
      <c r="D1197" s="2" t="s">
        <v>128</v>
      </c>
      <c r="E1197" s="2" t="s">
        <v>12</v>
      </c>
      <c r="F1197" s="2" t="n">
        <v>0</v>
      </c>
      <c r="G1197" s="2" t="n">
        <v>0</v>
      </c>
      <c r="H1197" s="2" t="n">
        <v>0</v>
      </c>
      <c r="J1197" s="1"/>
      <c r="K1197" s="1"/>
      <c r="L1197" s="1"/>
      <c r="M1197" s="1"/>
      <c r="N1197" s="1"/>
      <c r="O1197" s="1"/>
      <c r="W1197" s="2" t="str">
        <f aca="false">IF(AND(C1197=Agent!$A$1,D1197=Agent!$D$1),ROW(),"")</f>
        <v/>
      </c>
      <c r="X1197" s="2" t="str">
        <f aca="false">IF(C1197=Agent!$A$1,ROW(),"")</f>
        <v/>
      </c>
      <c r="Z1197" s="8" t="str">
        <f aca="true">IF(AND(INDIRECT("F2!I"&amp;MATCH(Sites!$J$1,F2!H$1:H$15,0),1)=E1197,Sites!$J$2=A1197),ROW(),"")</f>
        <v/>
      </c>
    </row>
    <row r="1198" customFormat="false" ht="13.8" hidden="false" customHeight="false" outlineLevel="0" collapsed="false">
      <c r="A1198" s="7" t="n">
        <v>43831</v>
      </c>
      <c r="B1198" s="2" t="s">
        <v>3117</v>
      </c>
      <c r="C1198" s="2" t="s">
        <v>3118</v>
      </c>
      <c r="D1198" s="2" t="s">
        <v>3119</v>
      </c>
      <c r="E1198" s="2" t="s">
        <v>12</v>
      </c>
      <c r="F1198" s="2" t="n">
        <v>0</v>
      </c>
      <c r="G1198" s="2" t="n">
        <v>0</v>
      </c>
      <c r="H1198" s="2" t="n">
        <v>0</v>
      </c>
      <c r="J1198" s="1"/>
      <c r="K1198" s="1"/>
      <c r="L1198" s="1"/>
      <c r="M1198" s="1"/>
      <c r="N1198" s="1"/>
      <c r="O1198" s="1"/>
      <c r="W1198" s="2" t="str">
        <f aca="false">IF(AND(C1198=Agent!$A$1,D1198=Agent!$D$1),ROW(),"")</f>
        <v/>
      </c>
      <c r="X1198" s="2" t="str">
        <f aca="false">IF(C1198=Agent!$A$1,ROW(),"")</f>
        <v/>
      </c>
      <c r="Z1198" s="8" t="str">
        <f aca="true">IF(AND(INDIRECT("F2!I"&amp;MATCH(Sites!$J$1,F2!H$1:H$15,0),1)=E1198,Sites!$J$2=A1198),ROW(),"")</f>
        <v/>
      </c>
    </row>
    <row r="1199" customFormat="false" ht="13.8" hidden="false" customHeight="false" outlineLevel="0" collapsed="false">
      <c r="A1199" s="7" t="n">
        <v>43831</v>
      </c>
      <c r="B1199" s="2" t="s">
        <v>3120</v>
      </c>
      <c r="C1199" s="2" t="s">
        <v>3121</v>
      </c>
      <c r="D1199" s="2" t="s">
        <v>1457</v>
      </c>
      <c r="E1199" s="2" t="s">
        <v>12</v>
      </c>
      <c r="F1199" s="2" t="n">
        <v>0</v>
      </c>
      <c r="G1199" s="2" t="n">
        <v>0</v>
      </c>
      <c r="H1199" s="2" t="n">
        <v>0</v>
      </c>
      <c r="J1199" s="1"/>
      <c r="K1199" s="1"/>
      <c r="L1199" s="1"/>
      <c r="M1199" s="1"/>
      <c r="N1199" s="1"/>
      <c r="O1199" s="1"/>
      <c r="W1199" s="2" t="str">
        <f aca="false">IF(AND(C1199=Agent!$A$1,D1199=Agent!$D$1),ROW(),"")</f>
        <v/>
      </c>
      <c r="X1199" s="2" t="str">
        <f aca="false">IF(C1199=Agent!$A$1,ROW(),"")</f>
        <v/>
      </c>
      <c r="Z1199" s="8" t="str">
        <f aca="true">IF(AND(INDIRECT("F2!I"&amp;MATCH(Sites!$J$1,F2!H$1:H$15,0),1)=E1199,Sites!$J$2=A1199),ROW(),"")</f>
        <v/>
      </c>
    </row>
    <row r="1200" customFormat="false" ht="13.8" hidden="false" customHeight="false" outlineLevel="0" collapsed="false">
      <c r="A1200" s="7" t="n">
        <v>43831</v>
      </c>
      <c r="B1200" s="2" t="s">
        <v>3122</v>
      </c>
      <c r="C1200" s="2" t="s">
        <v>3123</v>
      </c>
      <c r="D1200" s="2" t="s">
        <v>3124</v>
      </c>
      <c r="E1200" s="2" t="s">
        <v>12</v>
      </c>
      <c r="F1200" s="2" t="n">
        <v>0</v>
      </c>
      <c r="G1200" s="2" t="n">
        <v>0</v>
      </c>
      <c r="H1200" s="2" t="n">
        <v>0</v>
      </c>
      <c r="J1200" s="1"/>
      <c r="K1200" s="1"/>
      <c r="L1200" s="1"/>
      <c r="M1200" s="1"/>
      <c r="N1200" s="1"/>
      <c r="O1200" s="1"/>
      <c r="W1200" s="2" t="str">
        <f aca="false">IF(AND(C1200=Agent!$A$1,D1200=Agent!$D$1),ROW(),"")</f>
        <v/>
      </c>
      <c r="X1200" s="2" t="str">
        <f aca="false">IF(C1200=Agent!$A$1,ROW(),"")</f>
        <v/>
      </c>
      <c r="Z1200" s="8" t="str">
        <f aca="true">IF(AND(INDIRECT("F2!I"&amp;MATCH(Sites!$J$1,F2!H$1:H$15,0),1)=E1200,Sites!$J$2=A1200),ROW(),"")</f>
        <v/>
      </c>
    </row>
    <row r="1201" customFormat="false" ht="13.8" hidden="false" customHeight="false" outlineLevel="0" collapsed="false">
      <c r="A1201" s="7" t="n">
        <v>43831</v>
      </c>
      <c r="B1201" s="2" t="s">
        <v>3125</v>
      </c>
      <c r="C1201" s="2" t="s">
        <v>3126</v>
      </c>
      <c r="D1201" s="2" t="s">
        <v>3127</v>
      </c>
      <c r="E1201" s="2" t="s">
        <v>12</v>
      </c>
      <c r="F1201" s="2" t="n">
        <v>0</v>
      </c>
      <c r="G1201" s="2" t="n">
        <v>0</v>
      </c>
      <c r="H1201" s="2" t="n">
        <v>0</v>
      </c>
      <c r="J1201" s="1"/>
      <c r="K1201" s="1"/>
      <c r="L1201" s="1"/>
      <c r="M1201" s="1"/>
      <c r="N1201" s="1"/>
      <c r="O1201" s="1"/>
      <c r="W1201" s="2" t="str">
        <f aca="false">IF(AND(C1201=Agent!$A$1,D1201=Agent!$D$1),ROW(),"")</f>
        <v/>
      </c>
      <c r="X1201" s="2" t="str">
        <f aca="false">IF(C1201=Agent!$A$1,ROW(),"")</f>
        <v/>
      </c>
      <c r="Z1201" s="8" t="str">
        <f aca="true">IF(AND(INDIRECT("F2!I"&amp;MATCH(Sites!$J$1,F2!H$1:H$15,0),1)=E1201,Sites!$J$2=A1201),ROW(),"")</f>
        <v/>
      </c>
    </row>
    <row r="1202" customFormat="false" ht="13.8" hidden="false" customHeight="false" outlineLevel="0" collapsed="false">
      <c r="A1202" s="7" t="n">
        <v>43831</v>
      </c>
      <c r="B1202" s="2" t="s">
        <v>3128</v>
      </c>
      <c r="C1202" s="2" t="s">
        <v>3129</v>
      </c>
      <c r="D1202" s="2" t="s">
        <v>3130</v>
      </c>
      <c r="E1202" s="2" t="s">
        <v>12</v>
      </c>
      <c r="F1202" s="2" t="n">
        <v>0</v>
      </c>
      <c r="G1202" s="2" t="n">
        <v>0</v>
      </c>
      <c r="H1202" s="2" t="n">
        <v>0</v>
      </c>
      <c r="J1202" s="1"/>
      <c r="K1202" s="1"/>
      <c r="L1202" s="1"/>
      <c r="M1202" s="1"/>
      <c r="N1202" s="1"/>
      <c r="O1202" s="1"/>
      <c r="W1202" s="2" t="str">
        <f aca="false">IF(AND(C1202=Agent!$A$1,D1202=Agent!$D$1),ROW(),"")</f>
        <v/>
      </c>
      <c r="X1202" s="2" t="str">
        <f aca="false">IF(C1202=Agent!$A$1,ROW(),"")</f>
        <v/>
      </c>
      <c r="Z1202" s="8" t="str">
        <f aca="true">IF(AND(INDIRECT("F2!I"&amp;MATCH(Sites!$J$1,F2!H$1:H$15,0),1)=E1202,Sites!$J$2=A1202),ROW(),"")</f>
        <v/>
      </c>
    </row>
    <row r="1203" customFormat="false" ht="13.8" hidden="false" customHeight="false" outlineLevel="0" collapsed="false">
      <c r="A1203" s="7" t="n">
        <v>43831</v>
      </c>
      <c r="B1203" s="2" t="s">
        <v>3131</v>
      </c>
      <c r="C1203" s="2" t="s">
        <v>3132</v>
      </c>
      <c r="D1203" s="2" t="s">
        <v>3133</v>
      </c>
      <c r="E1203" s="2" t="s">
        <v>12</v>
      </c>
      <c r="F1203" s="2" t="n">
        <v>0</v>
      </c>
      <c r="G1203" s="2" t="n">
        <v>0</v>
      </c>
      <c r="H1203" s="2" t="n">
        <v>0</v>
      </c>
      <c r="J1203" s="1"/>
      <c r="K1203" s="1"/>
      <c r="L1203" s="1"/>
      <c r="M1203" s="1"/>
      <c r="N1203" s="1"/>
      <c r="O1203" s="1"/>
      <c r="W1203" s="2" t="str">
        <f aca="false">IF(AND(C1203=Agent!$A$1,D1203=Agent!$D$1),ROW(),"")</f>
        <v/>
      </c>
      <c r="X1203" s="2" t="str">
        <f aca="false">IF(C1203=Agent!$A$1,ROW(),"")</f>
        <v/>
      </c>
      <c r="Z1203" s="8" t="str">
        <f aca="true">IF(AND(INDIRECT("F2!I"&amp;MATCH(Sites!$J$1,F2!H$1:H$15,0),1)=E1203,Sites!$J$2=A1203),ROW(),"")</f>
        <v/>
      </c>
    </row>
    <row r="1204" customFormat="false" ht="13.8" hidden="false" customHeight="false" outlineLevel="0" collapsed="false">
      <c r="A1204" s="7" t="n">
        <v>43831</v>
      </c>
      <c r="B1204" s="2" t="s">
        <v>3134</v>
      </c>
      <c r="C1204" s="2" t="s">
        <v>3135</v>
      </c>
      <c r="D1204" s="2" t="s">
        <v>3136</v>
      </c>
      <c r="E1204" s="2" t="s">
        <v>12</v>
      </c>
      <c r="F1204" s="2" t="n">
        <v>0</v>
      </c>
      <c r="G1204" s="2" t="n">
        <v>0</v>
      </c>
      <c r="H1204" s="2" t="n">
        <v>0</v>
      </c>
      <c r="J1204" s="1"/>
      <c r="K1204" s="1"/>
      <c r="L1204" s="1"/>
      <c r="M1204" s="1"/>
      <c r="N1204" s="1"/>
      <c r="O1204" s="1"/>
      <c r="W1204" s="2" t="str">
        <f aca="false">IF(AND(C1204=Agent!$A$1,D1204=Agent!$D$1),ROW(),"")</f>
        <v/>
      </c>
      <c r="X1204" s="2" t="str">
        <f aca="false">IF(C1204=Agent!$A$1,ROW(),"")</f>
        <v/>
      </c>
      <c r="Z1204" s="8" t="str">
        <f aca="true">IF(AND(INDIRECT("F2!I"&amp;MATCH(Sites!$J$1,F2!H$1:H$15,0),1)=E1204,Sites!$J$2=A1204),ROW(),"")</f>
        <v/>
      </c>
    </row>
    <row r="1205" customFormat="false" ht="13.8" hidden="false" customHeight="false" outlineLevel="0" collapsed="false">
      <c r="A1205" s="7" t="n">
        <v>43831</v>
      </c>
      <c r="B1205" s="2" t="s">
        <v>3137</v>
      </c>
      <c r="C1205" s="2" t="s">
        <v>3138</v>
      </c>
      <c r="D1205" s="2" t="s">
        <v>3139</v>
      </c>
      <c r="E1205" s="2" t="s">
        <v>12</v>
      </c>
      <c r="F1205" s="2" t="n">
        <v>0</v>
      </c>
      <c r="G1205" s="2" t="n">
        <v>0</v>
      </c>
      <c r="H1205" s="2" t="n">
        <v>0</v>
      </c>
      <c r="J1205" s="1"/>
      <c r="K1205" s="1"/>
      <c r="L1205" s="1"/>
      <c r="M1205" s="1"/>
      <c r="N1205" s="1"/>
      <c r="O1205" s="1"/>
      <c r="W1205" s="2" t="str">
        <f aca="false">IF(AND(C1205=Agent!$A$1,D1205=Agent!$D$1),ROW(),"")</f>
        <v/>
      </c>
      <c r="X1205" s="2" t="str">
        <f aca="false">IF(C1205=Agent!$A$1,ROW(),"")</f>
        <v/>
      </c>
      <c r="Z1205" s="8" t="str">
        <f aca="true">IF(AND(INDIRECT("F2!I"&amp;MATCH(Sites!$J$1,F2!H$1:H$15,0),1)=E1205,Sites!$J$2=A1205),ROW(),"")</f>
        <v/>
      </c>
    </row>
    <row r="1206" customFormat="false" ht="13.8" hidden="false" customHeight="false" outlineLevel="0" collapsed="false">
      <c r="A1206" s="7" t="n">
        <v>43831</v>
      </c>
      <c r="B1206" s="2" t="s">
        <v>3140</v>
      </c>
      <c r="C1206" s="2" t="s">
        <v>3141</v>
      </c>
      <c r="D1206" s="2" t="s">
        <v>3142</v>
      </c>
      <c r="E1206" s="2" t="s">
        <v>12</v>
      </c>
      <c r="F1206" s="2" t="n">
        <v>0</v>
      </c>
      <c r="G1206" s="2" t="n">
        <v>0</v>
      </c>
      <c r="H1206" s="2" t="n">
        <v>0</v>
      </c>
      <c r="J1206" s="1"/>
      <c r="K1206" s="1"/>
      <c r="L1206" s="1"/>
      <c r="M1206" s="1"/>
      <c r="N1206" s="1"/>
      <c r="O1206" s="1"/>
      <c r="W1206" s="2" t="str">
        <f aca="false">IF(AND(C1206=Agent!$A$1,D1206=Agent!$D$1),ROW(),"")</f>
        <v/>
      </c>
      <c r="X1206" s="2" t="str">
        <f aca="false">IF(C1206=Agent!$A$1,ROW(),"")</f>
        <v/>
      </c>
      <c r="Z1206" s="8" t="str">
        <f aca="true">IF(AND(INDIRECT("F2!I"&amp;MATCH(Sites!$J$1,F2!H$1:H$15,0),1)=E1206,Sites!$J$2=A1206),ROW(),"")</f>
        <v/>
      </c>
    </row>
    <row r="1207" customFormat="false" ht="13.8" hidden="false" customHeight="false" outlineLevel="0" collapsed="false">
      <c r="A1207" s="7" t="n">
        <v>43831</v>
      </c>
      <c r="B1207" s="2" t="s">
        <v>3143</v>
      </c>
      <c r="C1207" s="2" t="s">
        <v>3144</v>
      </c>
      <c r="D1207" s="2" t="s">
        <v>3145</v>
      </c>
      <c r="E1207" s="2" t="s">
        <v>12</v>
      </c>
      <c r="F1207" s="2" t="n">
        <v>0</v>
      </c>
      <c r="G1207" s="2" t="n">
        <v>0</v>
      </c>
      <c r="H1207" s="2" t="n">
        <v>0</v>
      </c>
      <c r="J1207" s="1"/>
      <c r="K1207" s="1"/>
      <c r="L1207" s="1"/>
      <c r="M1207" s="1"/>
      <c r="N1207" s="1"/>
      <c r="O1207" s="1"/>
      <c r="W1207" s="2" t="str">
        <f aca="false">IF(AND(C1207=Agent!$A$1,D1207=Agent!$D$1),ROW(),"")</f>
        <v/>
      </c>
      <c r="X1207" s="2" t="str">
        <f aca="false">IF(C1207=Agent!$A$1,ROW(),"")</f>
        <v/>
      </c>
      <c r="Z1207" s="8" t="str">
        <f aca="true">IF(AND(INDIRECT("F2!I"&amp;MATCH(Sites!$J$1,F2!H$1:H$15,0),1)=E1207,Sites!$J$2=A1207),ROW(),"")</f>
        <v/>
      </c>
    </row>
    <row r="1208" customFormat="false" ht="13.8" hidden="false" customHeight="false" outlineLevel="0" collapsed="false">
      <c r="A1208" s="7" t="n">
        <v>43831</v>
      </c>
      <c r="B1208" s="2" t="s">
        <v>3146</v>
      </c>
      <c r="C1208" s="2" t="s">
        <v>3147</v>
      </c>
      <c r="D1208" s="2" t="s">
        <v>3148</v>
      </c>
      <c r="E1208" s="2" t="s">
        <v>12</v>
      </c>
      <c r="F1208" s="2" t="n">
        <v>0</v>
      </c>
      <c r="G1208" s="2" t="n">
        <v>0</v>
      </c>
      <c r="H1208" s="2" t="n">
        <v>0</v>
      </c>
      <c r="J1208" s="1"/>
      <c r="K1208" s="1"/>
      <c r="L1208" s="1"/>
      <c r="M1208" s="1"/>
      <c r="N1208" s="1"/>
      <c r="O1208" s="1"/>
      <c r="W1208" s="2" t="str">
        <f aca="false">IF(AND(C1208=Agent!$A$1,D1208=Agent!$D$1),ROW(),"")</f>
        <v/>
      </c>
      <c r="X1208" s="2" t="str">
        <f aca="false">IF(C1208=Agent!$A$1,ROW(),"")</f>
        <v/>
      </c>
      <c r="Z1208" s="8" t="str">
        <f aca="true">IF(AND(INDIRECT("F2!I"&amp;MATCH(Sites!$J$1,F2!H$1:H$15,0),1)=E1208,Sites!$J$2=A1208),ROW(),"")</f>
        <v/>
      </c>
    </row>
    <row r="1209" customFormat="false" ht="13.8" hidden="false" customHeight="false" outlineLevel="0" collapsed="false">
      <c r="A1209" s="7" t="n">
        <v>43831</v>
      </c>
      <c r="B1209" s="2" t="s">
        <v>3149</v>
      </c>
      <c r="C1209" s="2" t="s">
        <v>3150</v>
      </c>
      <c r="D1209" s="2" t="s">
        <v>3151</v>
      </c>
      <c r="E1209" s="2" t="s">
        <v>12</v>
      </c>
      <c r="F1209" s="2" t="n">
        <v>0</v>
      </c>
      <c r="G1209" s="2" t="n">
        <v>0</v>
      </c>
      <c r="H1209" s="2" t="n">
        <v>0</v>
      </c>
      <c r="J1209" s="1"/>
      <c r="K1209" s="1"/>
      <c r="L1209" s="1"/>
      <c r="M1209" s="1"/>
      <c r="N1209" s="1"/>
      <c r="O1209" s="1"/>
      <c r="W1209" s="2" t="str">
        <f aca="false">IF(AND(C1209=Agent!$A$1,D1209=Agent!$D$1),ROW(),"")</f>
        <v/>
      </c>
      <c r="X1209" s="2" t="str">
        <f aca="false">IF(C1209=Agent!$A$1,ROW(),"")</f>
        <v/>
      </c>
      <c r="Z1209" s="8" t="str">
        <f aca="true">IF(AND(INDIRECT("F2!I"&amp;MATCH(Sites!$J$1,F2!H$1:H$15,0),1)=E1209,Sites!$J$2=A1209),ROW(),"")</f>
        <v/>
      </c>
    </row>
    <row r="1210" customFormat="false" ht="13.8" hidden="false" customHeight="false" outlineLevel="0" collapsed="false">
      <c r="A1210" s="7" t="n">
        <v>43831</v>
      </c>
      <c r="B1210" s="2" t="s">
        <v>3152</v>
      </c>
      <c r="C1210" s="2" t="s">
        <v>3153</v>
      </c>
      <c r="D1210" s="2" t="s">
        <v>3154</v>
      </c>
      <c r="E1210" s="2" t="s">
        <v>12</v>
      </c>
      <c r="F1210" s="2" t="n">
        <v>0</v>
      </c>
      <c r="G1210" s="2" t="n">
        <v>0</v>
      </c>
      <c r="H1210" s="2" t="n">
        <v>0</v>
      </c>
      <c r="J1210" s="1"/>
      <c r="K1210" s="1"/>
      <c r="L1210" s="1"/>
      <c r="M1210" s="1"/>
      <c r="N1210" s="1"/>
      <c r="O1210" s="1"/>
      <c r="W1210" s="2" t="str">
        <f aca="false">IF(AND(C1210=Agent!$A$1,D1210=Agent!$D$1),ROW(),"")</f>
        <v/>
      </c>
      <c r="X1210" s="2" t="str">
        <f aca="false">IF(C1210=Agent!$A$1,ROW(),"")</f>
        <v/>
      </c>
      <c r="Z1210" s="8" t="str">
        <f aca="true">IF(AND(INDIRECT("F2!I"&amp;MATCH(Sites!$J$1,F2!H$1:H$15,0),1)=E1210,Sites!$J$2=A1210),ROW(),"")</f>
        <v/>
      </c>
    </row>
    <row r="1211" customFormat="false" ht="13.8" hidden="false" customHeight="false" outlineLevel="0" collapsed="false">
      <c r="A1211" s="7" t="n">
        <v>43831</v>
      </c>
      <c r="B1211" s="2" t="s">
        <v>3155</v>
      </c>
      <c r="C1211" s="2" t="s">
        <v>3156</v>
      </c>
      <c r="D1211" s="2" t="s">
        <v>3157</v>
      </c>
      <c r="E1211" s="2" t="s">
        <v>12</v>
      </c>
      <c r="F1211" s="2" t="n">
        <v>0</v>
      </c>
      <c r="G1211" s="2" t="n">
        <v>0</v>
      </c>
      <c r="H1211" s="2" t="n">
        <v>0</v>
      </c>
      <c r="J1211" s="1"/>
      <c r="K1211" s="1"/>
      <c r="L1211" s="1"/>
      <c r="M1211" s="1"/>
      <c r="N1211" s="1"/>
      <c r="O1211" s="1"/>
      <c r="W1211" s="2" t="str">
        <f aca="false">IF(AND(C1211=Agent!$A$1,D1211=Agent!$D$1),ROW(),"")</f>
        <v/>
      </c>
      <c r="X1211" s="2" t="str">
        <f aca="false">IF(C1211=Agent!$A$1,ROW(),"")</f>
        <v/>
      </c>
      <c r="Z1211" s="8" t="str">
        <f aca="true">IF(AND(INDIRECT("F2!I"&amp;MATCH(Sites!$J$1,F2!H$1:H$15,0),1)=E1211,Sites!$J$2=A1211),ROW(),"")</f>
        <v/>
      </c>
    </row>
    <row r="1212" customFormat="false" ht="13.8" hidden="false" customHeight="false" outlineLevel="0" collapsed="false">
      <c r="A1212" s="7" t="n">
        <v>43831</v>
      </c>
      <c r="B1212" s="2" t="s">
        <v>3158</v>
      </c>
      <c r="C1212" s="2" t="s">
        <v>3159</v>
      </c>
      <c r="D1212" s="2" t="s">
        <v>2431</v>
      </c>
      <c r="E1212" s="2" t="s">
        <v>12</v>
      </c>
      <c r="F1212" s="2" t="n">
        <v>0</v>
      </c>
      <c r="G1212" s="2" t="n">
        <v>0</v>
      </c>
      <c r="H1212" s="2" t="n">
        <v>0</v>
      </c>
      <c r="J1212" s="1"/>
      <c r="K1212" s="1"/>
      <c r="L1212" s="1"/>
      <c r="M1212" s="1"/>
      <c r="N1212" s="1"/>
      <c r="O1212" s="1"/>
      <c r="W1212" s="2" t="str">
        <f aca="false">IF(AND(C1212=Agent!$A$1,D1212=Agent!$D$1),ROW(),"")</f>
        <v/>
      </c>
      <c r="X1212" s="2" t="str">
        <f aca="false">IF(C1212=Agent!$A$1,ROW(),"")</f>
        <v/>
      </c>
      <c r="Z1212" s="8" t="str">
        <f aca="true">IF(AND(INDIRECT("F2!I"&amp;MATCH(Sites!$J$1,F2!H$1:H$15,0),1)=E1212,Sites!$J$2=A1212),ROW(),"")</f>
        <v/>
      </c>
    </row>
    <row r="1213" customFormat="false" ht="13.8" hidden="false" customHeight="false" outlineLevel="0" collapsed="false">
      <c r="A1213" s="7" t="n">
        <v>43831</v>
      </c>
      <c r="B1213" s="2" t="s">
        <v>3160</v>
      </c>
      <c r="C1213" s="2" t="s">
        <v>3161</v>
      </c>
      <c r="D1213" s="2" t="s">
        <v>3162</v>
      </c>
      <c r="E1213" s="2" t="s">
        <v>12</v>
      </c>
      <c r="F1213" s="2" t="n">
        <v>0</v>
      </c>
      <c r="G1213" s="2" t="n">
        <v>0</v>
      </c>
      <c r="H1213" s="2" t="n">
        <v>0</v>
      </c>
      <c r="J1213" s="1"/>
      <c r="K1213" s="1"/>
      <c r="L1213" s="1"/>
      <c r="M1213" s="1"/>
      <c r="N1213" s="1"/>
      <c r="O1213" s="1"/>
      <c r="W1213" s="2" t="str">
        <f aca="false">IF(AND(C1213=Agent!$A$1,D1213=Agent!$D$1),ROW(),"")</f>
        <v/>
      </c>
      <c r="X1213" s="2" t="str">
        <f aca="false">IF(C1213=Agent!$A$1,ROW(),"")</f>
        <v/>
      </c>
      <c r="Z1213" s="8" t="str">
        <f aca="true">IF(AND(INDIRECT("F2!I"&amp;MATCH(Sites!$J$1,F2!H$1:H$15,0),1)=E1213,Sites!$J$2=A1213),ROW(),"")</f>
        <v/>
      </c>
    </row>
    <row r="1214" customFormat="false" ht="13.8" hidden="false" customHeight="false" outlineLevel="0" collapsed="false">
      <c r="A1214" s="7" t="n">
        <v>43831</v>
      </c>
      <c r="B1214" s="2" t="s">
        <v>3163</v>
      </c>
      <c r="C1214" s="2" t="s">
        <v>67</v>
      </c>
      <c r="D1214" s="2" t="s">
        <v>3164</v>
      </c>
      <c r="E1214" s="2" t="s">
        <v>12</v>
      </c>
      <c r="F1214" s="2" t="n">
        <v>0</v>
      </c>
      <c r="G1214" s="2" t="n">
        <v>0</v>
      </c>
      <c r="H1214" s="2" t="n">
        <v>0</v>
      </c>
      <c r="J1214" s="1"/>
      <c r="K1214" s="1"/>
      <c r="L1214" s="1"/>
      <c r="M1214" s="1"/>
      <c r="N1214" s="1"/>
      <c r="O1214" s="1"/>
      <c r="W1214" s="2" t="str">
        <f aca="false">IF(AND(C1214=Agent!$A$1,D1214=Agent!$D$1),ROW(),"")</f>
        <v/>
      </c>
      <c r="X1214" s="2" t="str">
        <f aca="false">IF(C1214=Agent!$A$1,ROW(),"")</f>
        <v/>
      </c>
      <c r="Z1214" s="8" t="str">
        <f aca="true">IF(AND(INDIRECT("F2!I"&amp;MATCH(Sites!$J$1,F2!H$1:H$15,0),1)=E1214,Sites!$J$2=A1214),ROW(),"")</f>
        <v/>
      </c>
    </row>
    <row r="1215" customFormat="false" ht="13.8" hidden="false" customHeight="false" outlineLevel="0" collapsed="false">
      <c r="A1215" s="7" t="n">
        <v>43831</v>
      </c>
      <c r="B1215" s="2" t="s">
        <v>3165</v>
      </c>
      <c r="C1215" s="2" t="s">
        <v>3166</v>
      </c>
      <c r="D1215" s="2" t="s">
        <v>3167</v>
      </c>
      <c r="E1215" s="2" t="s">
        <v>12</v>
      </c>
      <c r="F1215" s="2" t="n">
        <v>0</v>
      </c>
      <c r="G1215" s="2" t="n">
        <v>0</v>
      </c>
      <c r="H1215" s="2" t="n">
        <v>0</v>
      </c>
      <c r="J1215" s="1"/>
      <c r="K1215" s="1"/>
      <c r="L1215" s="1"/>
      <c r="M1215" s="1"/>
      <c r="N1215" s="1"/>
      <c r="O1215" s="1"/>
      <c r="W1215" s="2" t="str">
        <f aca="false">IF(AND(C1215=Agent!$A$1,D1215=Agent!$D$1),ROW(),"")</f>
        <v/>
      </c>
      <c r="X1215" s="2" t="str">
        <f aca="false">IF(C1215=Agent!$A$1,ROW(),"")</f>
        <v/>
      </c>
      <c r="Z1215" s="8" t="str">
        <f aca="true">IF(AND(INDIRECT("F2!I"&amp;MATCH(Sites!$J$1,F2!H$1:H$15,0),1)=E1215,Sites!$J$2=A1215),ROW(),"")</f>
        <v/>
      </c>
    </row>
    <row r="1216" customFormat="false" ht="13.8" hidden="false" customHeight="false" outlineLevel="0" collapsed="false">
      <c r="A1216" s="7" t="n">
        <v>43831</v>
      </c>
      <c r="B1216" s="2" t="s">
        <v>3168</v>
      </c>
      <c r="C1216" s="2" t="s">
        <v>3169</v>
      </c>
      <c r="D1216" s="2" t="s">
        <v>3170</v>
      </c>
      <c r="E1216" s="2" t="s">
        <v>12</v>
      </c>
      <c r="F1216" s="2" t="n">
        <v>0</v>
      </c>
      <c r="G1216" s="2" t="n">
        <v>0</v>
      </c>
      <c r="H1216" s="2" t="n">
        <v>0</v>
      </c>
      <c r="J1216" s="1"/>
      <c r="K1216" s="1"/>
      <c r="L1216" s="1"/>
      <c r="M1216" s="1"/>
      <c r="N1216" s="1"/>
      <c r="O1216" s="1"/>
      <c r="W1216" s="2" t="str">
        <f aca="false">IF(AND(C1216=Agent!$A$1,D1216=Agent!$D$1),ROW(),"")</f>
        <v/>
      </c>
      <c r="X1216" s="2" t="str">
        <f aca="false">IF(C1216=Agent!$A$1,ROW(),"")</f>
        <v/>
      </c>
      <c r="Z1216" s="8" t="str">
        <f aca="true">IF(AND(INDIRECT("F2!I"&amp;MATCH(Sites!$J$1,F2!H$1:H$15,0),1)=E1216,Sites!$J$2=A1216),ROW(),"")</f>
        <v/>
      </c>
    </row>
    <row r="1217" customFormat="false" ht="13.8" hidden="false" customHeight="false" outlineLevel="0" collapsed="false">
      <c r="A1217" s="7" t="n">
        <v>43831</v>
      </c>
      <c r="B1217" s="2" t="s">
        <v>3171</v>
      </c>
      <c r="C1217" s="2" t="s">
        <v>3172</v>
      </c>
      <c r="D1217" s="2" t="s">
        <v>763</v>
      </c>
      <c r="E1217" s="2" t="s">
        <v>12</v>
      </c>
      <c r="F1217" s="2" t="n">
        <v>0</v>
      </c>
      <c r="G1217" s="2" t="n">
        <v>0</v>
      </c>
      <c r="H1217" s="2" t="n">
        <v>0</v>
      </c>
      <c r="J1217" s="1"/>
      <c r="K1217" s="1"/>
      <c r="L1217" s="1"/>
      <c r="M1217" s="1"/>
      <c r="N1217" s="1"/>
      <c r="O1217" s="1"/>
      <c r="W1217" s="2" t="str">
        <f aca="false">IF(AND(C1217=Agent!$A$1,D1217=Agent!$D$1),ROW(),"")</f>
        <v/>
      </c>
      <c r="X1217" s="2" t="str">
        <f aca="false">IF(C1217=Agent!$A$1,ROW(),"")</f>
        <v/>
      </c>
      <c r="Z1217" s="8" t="str">
        <f aca="true">IF(AND(INDIRECT("F2!I"&amp;MATCH(Sites!$J$1,F2!H$1:H$15,0),1)=E1217,Sites!$J$2=A1217),ROW(),"")</f>
        <v/>
      </c>
    </row>
    <row r="1218" customFormat="false" ht="13.8" hidden="false" customHeight="false" outlineLevel="0" collapsed="false">
      <c r="A1218" s="7" t="n">
        <v>43831</v>
      </c>
      <c r="B1218" s="2" t="s">
        <v>3173</v>
      </c>
      <c r="C1218" s="2" t="s">
        <v>3174</v>
      </c>
      <c r="D1218" s="2" t="s">
        <v>15</v>
      </c>
      <c r="E1218" s="2" t="s">
        <v>12</v>
      </c>
      <c r="F1218" s="2" t="n">
        <v>0</v>
      </c>
      <c r="G1218" s="2" t="n">
        <v>0</v>
      </c>
      <c r="H1218" s="2" t="n">
        <v>0</v>
      </c>
      <c r="J1218" s="1"/>
      <c r="K1218" s="1"/>
      <c r="L1218" s="1"/>
      <c r="M1218" s="1"/>
      <c r="N1218" s="1"/>
      <c r="O1218" s="1"/>
      <c r="W1218" s="2" t="str">
        <f aca="false">IF(AND(C1218=Agent!$A$1,D1218=Agent!$D$1),ROW(),"")</f>
        <v/>
      </c>
      <c r="X1218" s="2" t="str">
        <f aca="false">IF(C1218=Agent!$A$1,ROW(),"")</f>
        <v/>
      </c>
      <c r="Z1218" s="8" t="str">
        <f aca="true">IF(AND(INDIRECT("F2!I"&amp;MATCH(Sites!$J$1,F2!H$1:H$15,0),1)=E1218,Sites!$J$2=A1218),ROW(),"")</f>
        <v/>
      </c>
    </row>
    <row r="1219" customFormat="false" ht="13.8" hidden="false" customHeight="false" outlineLevel="0" collapsed="false">
      <c r="A1219" s="7" t="n">
        <v>43831</v>
      </c>
      <c r="B1219" s="2" t="s">
        <v>3175</v>
      </c>
      <c r="C1219" s="2" t="s">
        <v>3176</v>
      </c>
      <c r="D1219" s="2" t="s">
        <v>3177</v>
      </c>
      <c r="E1219" s="2" t="s">
        <v>12</v>
      </c>
      <c r="F1219" s="2" t="n">
        <v>0</v>
      </c>
      <c r="G1219" s="2" t="n">
        <v>0</v>
      </c>
      <c r="H1219" s="2" t="n">
        <v>0</v>
      </c>
      <c r="J1219" s="1"/>
      <c r="K1219" s="1"/>
      <c r="L1219" s="1"/>
      <c r="M1219" s="1"/>
      <c r="N1219" s="1"/>
      <c r="O1219" s="1"/>
      <c r="W1219" s="2" t="str">
        <f aca="false">IF(AND(C1219=Agent!$A$1,D1219=Agent!$D$1),ROW(),"")</f>
        <v/>
      </c>
      <c r="X1219" s="2" t="str">
        <f aca="false">IF(C1219=Agent!$A$1,ROW(),"")</f>
        <v/>
      </c>
      <c r="Z1219" s="8" t="str">
        <f aca="true">IF(AND(INDIRECT("F2!I"&amp;MATCH(Sites!$J$1,F2!H$1:H$15,0),1)=E1219,Sites!$J$2=A1219),ROW(),"")</f>
        <v/>
      </c>
    </row>
    <row r="1220" customFormat="false" ht="13.8" hidden="false" customHeight="false" outlineLevel="0" collapsed="false">
      <c r="A1220" s="7" t="n">
        <v>43831</v>
      </c>
      <c r="B1220" s="2" t="s">
        <v>3178</v>
      </c>
      <c r="C1220" s="2" t="s">
        <v>3179</v>
      </c>
      <c r="D1220" s="2" t="s">
        <v>3180</v>
      </c>
      <c r="E1220" s="2" t="s">
        <v>12</v>
      </c>
      <c r="F1220" s="2" t="n">
        <v>0</v>
      </c>
      <c r="G1220" s="2" t="n">
        <v>0</v>
      </c>
      <c r="H1220" s="2" t="n">
        <v>0</v>
      </c>
      <c r="J1220" s="1"/>
      <c r="K1220" s="1"/>
      <c r="L1220" s="1"/>
      <c r="M1220" s="1"/>
      <c r="N1220" s="1"/>
      <c r="O1220" s="1"/>
      <c r="W1220" s="2" t="str">
        <f aca="false">IF(AND(C1220=Agent!$A$1,D1220=Agent!$D$1),ROW(),"")</f>
        <v/>
      </c>
      <c r="X1220" s="2" t="str">
        <f aca="false">IF(C1220=Agent!$A$1,ROW(),"")</f>
        <v/>
      </c>
      <c r="Z1220" s="8" t="str">
        <f aca="true">IF(AND(INDIRECT("F2!I"&amp;MATCH(Sites!$J$1,F2!H$1:H$15,0),1)=E1220,Sites!$J$2=A1220),ROW(),"")</f>
        <v/>
      </c>
    </row>
    <row r="1221" customFormat="false" ht="13.8" hidden="false" customHeight="false" outlineLevel="0" collapsed="false">
      <c r="A1221" s="7" t="n">
        <v>43831</v>
      </c>
      <c r="B1221" s="2" t="s">
        <v>3181</v>
      </c>
      <c r="C1221" s="2" t="s">
        <v>3182</v>
      </c>
      <c r="D1221" s="2" t="s">
        <v>763</v>
      </c>
      <c r="E1221" s="2" t="s">
        <v>12</v>
      </c>
      <c r="F1221" s="2" t="n">
        <v>0</v>
      </c>
      <c r="G1221" s="2" t="n">
        <v>0</v>
      </c>
      <c r="H1221" s="2" t="n">
        <v>0</v>
      </c>
      <c r="J1221" s="1"/>
      <c r="K1221" s="1"/>
      <c r="L1221" s="1"/>
      <c r="M1221" s="1"/>
      <c r="N1221" s="1"/>
      <c r="O1221" s="1"/>
      <c r="W1221" s="2" t="str">
        <f aca="false">IF(AND(C1221=Agent!$A$1,D1221=Agent!$D$1),ROW(),"")</f>
        <v/>
      </c>
      <c r="X1221" s="2" t="str">
        <f aca="false">IF(C1221=Agent!$A$1,ROW(),"")</f>
        <v/>
      </c>
      <c r="Z1221" s="8" t="str">
        <f aca="true">IF(AND(INDIRECT("F2!I"&amp;MATCH(Sites!$J$1,F2!H$1:H$15,0),1)=E1221,Sites!$J$2=A1221),ROW(),"")</f>
        <v/>
      </c>
    </row>
    <row r="1222" customFormat="false" ht="13.8" hidden="false" customHeight="false" outlineLevel="0" collapsed="false">
      <c r="A1222" s="7" t="n">
        <v>43831</v>
      </c>
      <c r="B1222" s="2" t="s">
        <v>3183</v>
      </c>
      <c r="C1222" s="2" t="s">
        <v>3184</v>
      </c>
      <c r="D1222" s="2" t="s">
        <v>445</v>
      </c>
      <c r="E1222" s="2" t="s">
        <v>12</v>
      </c>
      <c r="F1222" s="2" t="n">
        <v>0</v>
      </c>
      <c r="G1222" s="2" t="n">
        <v>0</v>
      </c>
      <c r="H1222" s="2" t="n">
        <v>0</v>
      </c>
      <c r="J1222" s="1"/>
      <c r="K1222" s="1"/>
      <c r="L1222" s="1"/>
      <c r="M1222" s="1"/>
      <c r="N1222" s="1"/>
      <c r="O1222" s="1"/>
      <c r="W1222" s="2" t="str">
        <f aca="false">IF(AND(C1222=Agent!$A$1,D1222=Agent!$D$1),ROW(),"")</f>
        <v/>
      </c>
      <c r="X1222" s="2" t="str">
        <f aca="false">IF(C1222=Agent!$A$1,ROW(),"")</f>
        <v/>
      </c>
      <c r="Z1222" s="8" t="str">
        <f aca="true">IF(AND(INDIRECT("F2!I"&amp;MATCH(Sites!$J$1,F2!H$1:H$15,0),1)=E1222,Sites!$J$2=A1222),ROW(),"")</f>
        <v/>
      </c>
    </row>
    <row r="1223" customFormat="false" ht="13.8" hidden="false" customHeight="false" outlineLevel="0" collapsed="false">
      <c r="A1223" s="7" t="n">
        <v>43831</v>
      </c>
      <c r="B1223" s="2" t="s">
        <v>3185</v>
      </c>
      <c r="C1223" s="2" t="s">
        <v>3186</v>
      </c>
      <c r="D1223" s="2" t="s">
        <v>3187</v>
      </c>
      <c r="E1223" s="2" t="s">
        <v>12</v>
      </c>
      <c r="F1223" s="2" t="n">
        <v>0</v>
      </c>
      <c r="G1223" s="2" t="n">
        <v>0</v>
      </c>
      <c r="H1223" s="2" t="n">
        <v>0</v>
      </c>
      <c r="J1223" s="1"/>
      <c r="K1223" s="1"/>
      <c r="L1223" s="1"/>
      <c r="M1223" s="1"/>
      <c r="N1223" s="1"/>
      <c r="O1223" s="1"/>
      <c r="W1223" s="2" t="str">
        <f aca="false">IF(AND(C1223=Agent!$A$1,D1223=Agent!$D$1),ROW(),"")</f>
        <v/>
      </c>
      <c r="X1223" s="2" t="str">
        <f aca="false">IF(C1223=Agent!$A$1,ROW(),"")</f>
        <v/>
      </c>
      <c r="Z1223" s="8" t="str">
        <f aca="true">IF(AND(INDIRECT("F2!I"&amp;MATCH(Sites!$J$1,F2!H$1:H$15,0),1)=E1223,Sites!$J$2=A1223),ROW(),"")</f>
        <v/>
      </c>
    </row>
    <row r="1224" customFormat="false" ht="13.8" hidden="false" customHeight="false" outlineLevel="0" collapsed="false">
      <c r="A1224" s="7" t="n">
        <v>43831</v>
      </c>
      <c r="B1224" s="2" t="s">
        <v>3188</v>
      </c>
      <c r="C1224" s="2" t="s">
        <v>3189</v>
      </c>
      <c r="D1224" s="2" t="s">
        <v>999</v>
      </c>
      <c r="E1224" s="2" t="s">
        <v>12</v>
      </c>
      <c r="F1224" s="2" t="n">
        <v>0</v>
      </c>
      <c r="G1224" s="2" t="n">
        <v>0</v>
      </c>
      <c r="H1224" s="2" t="n">
        <v>0</v>
      </c>
      <c r="J1224" s="1"/>
      <c r="K1224" s="1"/>
      <c r="L1224" s="1"/>
      <c r="M1224" s="1"/>
      <c r="N1224" s="1"/>
      <c r="O1224" s="1"/>
      <c r="W1224" s="2" t="str">
        <f aca="false">IF(AND(C1224=Agent!$A$1,D1224=Agent!$D$1),ROW(),"")</f>
        <v/>
      </c>
      <c r="X1224" s="2" t="str">
        <f aca="false">IF(C1224=Agent!$A$1,ROW(),"")</f>
        <v/>
      </c>
      <c r="Z1224" s="8" t="str">
        <f aca="true">IF(AND(INDIRECT("F2!I"&amp;MATCH(Sites!$J$1,F2!H$1:H$15,0),1)=E1224,Sites!$J$2=A1224),ROW(),"")</f>
        <v/>
      </c>
    </row>
    <row r="1225" customFormat="false" ht="13.8" hidden="false" customHeight="false" outlineLevel="0" collapsed="false">
      <c r="A1225" s="7" t="n">
        <v>43831</v>
      </c>
      <c r="B1225" s="2" t="s">
        <v>3190</v>
      </c>
      <c r="C1225" s="2" t="s">
        <v>3191</v>
      </c>
      <c r="D1225" s="2" t="s">
        <v>3192</v>
      </c>
      <c r="E1225" s="2" t="s">
        <v>12</v>
      </c>
      <c r="F1225" s="2" t="n">
        <v>0</v>
      </c>
      <c r="G1225" s="2" t="n">
        <v>0</v>
      </c>
      <c r="H1225" s="2" t="n">
        <v>0</v>
      </c>
      <c r="J1225" s="1"/>
      <c r="K1225" s="1"/>
      <c r="L1225" s="1"/>
      <c r="M1225" s="1"/>
      <c r="N1225" s="1"/>
      <c r="O1225" s="1"/>
      <c r="W1225" s="2" t="str">
        <f aca="false">IF(AND(C1225=Agent!$A$1,D1225=Agent!$D$1),ROW(),"")</f>
        <v/>
      </c>
      <c r="X1225" s="2" t="str">
        <f aca="false">IF(C1225=Agent!$A$1,ROW(),"")</f>
        <v/>
      </c>
      <c r="Z1225" s="8" t="str">
        <f aca="true">IF(AND(INDIRECT("F2!I"&amp;MATCH(Sites!$J$1,F2!H$1:H$15,0),1)=E1225,Sites!$J$2=A1225),ROW(),"")</f>
        <v/>
      </c>
    </row>
    <row r="1226" customFormat="false" ht="13.8" hidden="false" customHeight="false" outlineLevel="0" collapsed="false">
      <c r="A1226" s="7" t="n">
        <v>43831</v>
      </c>
      <c r="B1226" s="2" t="s">
        <v>3193</v>
      </c>
      <c r="C1226" s="2" t="s">
        <v>3194</v>
      </c>
      <c r="D1226" s="2" t="s">
        <v>21</v>
      </c>
      <c r="E1226" s="2" t="s">
        <v>12</v>
      </c>
      <c r="F1226" s="2" t="n">
        <v>0</v>
      </c>
      <c r="G1226" s="2" t="n">
        <v>0</v>
      </c>
      <c r="H1226" s="2" t="n">
        <v>0</v>
      </c>
      <c r="J1226" s="1"/>
      <c r="K1226" s="1"/>
      <c r="L1226" s="1"/>
      <c r="M1226" s="1"/>
      <c r="N1226" s="1"/>
      <c r="O1226" s="1"/>
      <c r="W1226" s="2" t="str">
        <f aca="false">IF(AND(C1226=Agent!$A$1,D1226=Agent!$D$1),ROW(),"")</f>
        <v/>
      </c>
      <c r="X1226" s="2" t="str">
        <f aca="false">IF(C1226=Agent!$A$1,ROW(),"")</f>
        <v/>
      </c>
      <c r="Z1226" s="8" t="str">
        <f aca="true">IF(AND(INDIRECT("F2!I"&amp;MATCH(Sites!$J$1,F2!H$1:H$15,0),1)=E1226,Sites!$J$2=A1226),ROW(),"")</f>
        <v/>
      </c>
    </row>
    <row r="1227" customFormat="false" ht="13.8" hidden="false" customHeight="false" outlineLevel="0" collapsed="false">
      <c r="A1227" s="7" t="n">
        <v>43831</v>
      </c>
      <c r="B1227" s="2" t="s">
        <v>3195</v>
      </c>
      <c r="C1227" s="2" t="s">
        <v>3196</v>
      </c>
      <c r="D1227" s="2" t="s">
        <v>3197</v>
      </c>
      <c r="E1227" s="2" t="s">
        <v>12</v>
      </c>
      <c r="F1227" s="2" t="n">
        <v>0</v>
      </c>
      <c r="G1227" s="2" t="n">
        <v>0</v>
      </c>
      <c r="H1227" s="2" t="n">
        <v>0</v>
      </c>
      <c r="J1227" s="1"/>
      <c r="K1227" s="1"/>
      <c r="L1227" s="1"/>
      <c r="M1227" s="1"/>
      <c r="N1227" s="1"/>
      <c r="O1227" s="1"/>
      <c r="W1227" s="2" t="str">
        <f aca="false">IF(AND(C1227=Agent!$A$1,D1227=Agent!$D$1),ROW(),"")</f>
        <v/>
      </c>
      <c r="X1227" s="2" t="str">
        <f aca="false">IF(C1227=Agent!$A$1,ROW(),"")</f>
        <v/>
      </c>
      <c r="Z1227" s="8" t="str">
        <f aca="true">IF(AND(INDIRECT("F2!I"&amp;MATCH(Sites!$J$1,F2!H$1:H$15,0),1)=E1227,Sites!$J$2=A1227),ROW(),"")</f>
        <v/>
      </c>
    </row>
    <row r="1228" customFormat="false" ht="13.8" hidden="false" customHeight="false" outlineLevel="0" collapsed="false">
      <c r="A1228" s="7" t="n">
        <v>43831</v>
      </c>
      <c r="B1228" s="2" t="s">
        <v>3198</v>
      </c>
      <c r="C1228" s="2" t="s">
        <v>3199</v>
      </c>
      <c r="D1228" s="2" t="s">
        <v>973</v>
      </c>
      <c r="E1228" s="2" t="s">
        <v>12</v>
      </c>
      <c r="F1228" s="2" t="n">
        <v>0</v>
      </c>
      <c r="G1228" s="2" t="n">
        <v>0</v>
      </c>
      <c r="H1228" s="2" t="n">
        <v>0</v>
      </c>
      <c r="J1228" s="1"/>
      <c r="K1228" s="1"/>
      <c r="L1228" s="1"/>
      <c r="M1228" s="1"/>
      <c r="N1228" s="1"/>
      <c r="O1228" s="1"/>
      <c r="W1228" s="2" t="str">
        <f aca="false">IF(AND(C1228=Agent!$A$1,D1228=Agent!$D$1),ROW(),"")</f>
        <v/>
      </c>
      <c r="X1228" s="2" t="str">
        <f aca="false">IF(C1228=Agent!$A$1,ROW(),"")</f>
        <v/>
      </c>
      <c r="Z1228" s="8" t="str">
        <f aca="true">IF(AND(INDIRECT("F2!I"&amp;MATCH(Sites!$J$1,F2!H$1:H$15,0),1)=E1228,Sites!$J$2=A1228),ROW(),"")</f>
        <v/>
      </c>
    </row>
    <row r="1229" customFormat="false" ht="13.8" hidden="false" customHeight="false" outlineLevel="0" collapsed="false">
      <c r="A1229" s="7" t="n">
        <v>43831</v>
      </c>
      <c r="B1229" s="2" t="s">
        <v>3200</v>
      </c>
      <c r="C1229" s="2" t="s">
        <v>3201</v>
      </c>
      <c r="D1229" s="2" t="s">
        <v>68</v>
      </c>
      <c r="E1229" s="2" t="s">
        <v>12</v>
      </c>
      <c r="F1229" s="2" t="n">
        <v>0</v>
      </c>
      <c r="G1229" s="2" t="n">
        <v>0</v>
      </c>
      <c r="H1229" s="2" t="n">
        <v>0</v>
      </c>
      <c r="J1229" s="1"/>
      <c r="K1229" s="1"/>
      <c r="L1229" s="1"/>
      <c r="M1229" s="1"/>
      <c r="N1229" s="1"/>
      <c r="O1229" s="1"/>
      <c r="W1229" s="2" t="str">
        <f aca="false">IF(AND(C1229=Agent!$A$1,D1229=Agent!$D$1),ROW(),"")</f>
        <v/>
      </c>
      <c r="X1229" s="2" t="str">
        <f aca="false">IF(C1229=Agent!$A$1,ROW(),"")</f>
        <v/>
      </c>
      <c r="Z1229" s="8" t="str">
        <f aca="true">IF(AND(INDIRECT("F2!I"&amp;MATCH(Sites!$J$1,F2!H$1:H$15,0),1)=E1229,Sites!$J$2=A1229),ROW(),"")</f>
        <v/>
      </c>
    </row>
    <row r="1230" customFormat="false" ht="13.8" hidden="false" customHeight="false" outlineLevel="0" collapsed="false">
      <c r="A1230" s="7" t="n">
        <v>43831</v>
      </c>
      <c r="B1230" s="2" t="s">
        <v>3202</v>
      </c>
      <c r="C1230" s="2" t="s">
        <v>3203</v>
      </c>
      <c r="D1230" s="2" t="s">
        <v>170</v>
      </c>
      <c r="E1230" s="2" t="s">
        <v>12</v>
      </c>
      <c r="F1230" s="2" t="n">
        <v>0</v>
      </c>
      <c r="G1230" s="2" t="n">
        <v>0</v>
      </c>
      <c r="H1230" s="2" t="n">
        <v>0</v>
      </c>
      <c r="J1230" s="1"/>
      <c r="K1230" s="1"/>
      <c r="L1230" s="1"/>
      <c r="M1230" s="1"/>
      <c r="N1230" s="1"/>
      <c r="O1230" s="1"/>
      <c r="W1230" s="2" t="str">
        <f aca="false">IF(AND(C1230=Agent!$A$1,D1230=Agent!$D$1),ROW(),"")</f>
        <v/>
      </c>
      <c r="X1230" s="2" t="str">
        <f aca="false">IF(C1230=Agent!$A$1,ROW(),"")</f>
        <v/>
      </c>
      <c r="Z1230" s="8" t="str">
        <f aca="true">IF(AND(INDIRECT("F2!I"&amp;MATCH(Sites!$J$1,F2!H$1:H$15,0),1)=E1230,Sites!$J$2=A1230),ROW(),"")</f>
        <v/>
      </c>
    </row>
    <row r="1231" customFormat="false" ht="13.8" hidden="false" customHeight="false" outlineLevel="0" collapsed="false">
      <c r="A1231" s="7" t="n">
        <v>43831</v>
      </c>
      <c r="B1231" s="2" t="s">
        <v>3204</v>
      </c>
      <c r="C1231" s="2" t="s">
        <v>2375</v>
      </c>
      <c r="D1231" s="2" t="s">
        <v>107</v>
      </c>
      <c r="E1231" s="2" t="s">
        <v>12</v>
      </c>
      <c r="F1231" s="2" t="n">
        <v>0</v>
      </c>
      <c r="G1231" s="2" t="n">
        <v>0</v>
      </c>
      <c r="H1231" s="2" t="n">
        <v>0</v>
      </c>
      <c r="J1231" s="1"/>
      <c r="K1231" s="1"/>
      <c r="L1231" s="1"/>
      <c r="M1231" s="1"/>
      <c r="N1231" s="1"/>
      <c r="O1231" s="1"/>
      <c r="W1231" s="2" t="str">
        <f aca="false">IF(AND(C1231=Agent!$A$1,D1231=Agent!$D$1),ROW(),"")</f>
        <v/>
      </c>
      <c r="X1231" s="2" t="str">
        <f aca="false">IF(C1231=Agent!$A$1,ROW(),"")</f>
        <v/>
      </c>
      <c r="Z1231" s="8" t="str">
        <f aca="true">IF(AND(INDIRECT("F2!I"&amp;MATCH(Sites!$J$1,F2!H$1:H$15,0),1)=E1231,Sites!$J$2=A1231),ROW(),"")</f>
        <v/>
      </c>
    </row>
    <row r="1232" customFormat="false" ht="13.8" hidden="false" customHeight="false" outlineLevel="0" collapsed="false">
      <c r="A1232" s="7" t="n">
        <v>43831</v>
      </c>
      <c r="B1232" s="2" t="s">
        <v>3205</v>
      </c>
      <c r="C1232" s="2" t="s">
        <v>3206</v>
      </c>
      <c r="D1232" s="2" t="s">
        <v>3207</v>
      </c>
      <c r="E1232" s="2" t="s">
        <v>12</v>
      </c>
      <c r="F1232" s="2" t="n">
        <v>0</v>
      </c>
      <c r="G1232" s="2" t="n">
        <v>0</v>
      </c>
      <c r="H1232" s="2" t="n">
        <v>0</v>
      </c>
      <c r="J1232" s="1"/>
      <c r="K1232" s="1"/>
      <c r="L1232" s="1"/>
      <c r="M1232" s="1"/>
      <c r="N1232" s="1"/>
      <c r="O1232" s="1"/>
      <c r="W1232" s="2" t="str">
        <f aca="false">IF(AND(C1232=Agent!$A$1,D1232=Agent!$D$1),ROW(),"")</f>
        <v/>
      </c>
      <c r="X1232" s="2" t="str">
        <f aca="false">IF(C1232=Agent!$A$1,ROW(),"")</f>
        <v/>
      </c>
      <c r="Z1232" s="8" t="str">
        <f aca="true">IF(AND(INDIRECT("F2!I"&amp;MATCH(Sites!$J$1,F2!H$1:H$15,0),1)=E1232,Sites!$J$2=A1232),ROW(),"")</f>
        <v/>
      </c>
    </row>
    <row r="1233" customFormat="false" ht="13.8" hidden="false" customHeight="false" outlineLevel="0" collapsed="false">
      <c r="A1233" s="7" t="n">
        <v>43831</v>
      </c>
      <c r="B1233" s="2" t="s">
        <v>3208</v>
      </c>
      <c r="C1233" s="2" t="s">
        <v>2335</v>
      </c>
      <c r="D1233" s="2" t="s">
        <v>3209</v>
      </c>
      <c r="E1233" s="2" t="s">
        <v>12</v>
      </c>
      <c r="F1233" s="2" t="n">
        <v>0</v>
      </c>
      <c r="G1233" s="2" t="n">
        <v>0</v>
      </c>
      <c r="H1233" s="2" t="n">
        <v>0</v>
      </c>
      <c r="J1233" s="1"/>
      <c r="K1233" s="1"/>
      <c r="L1233" s="1"/>
      <c r="M1233" s="1"/>
      <c r="N1233" s="1"/>
      <c r="O1233" s="1"/>
      <c r="W1233" s="2" t="str">
        <f aca="false">IF(AND(C1233=Agent!$A$1,D1233=Agent!$D$1),ROW(),"")</f>
        <v/>
      </c>
      <c r="X1233" s="2" t="str">
        <f aca="false">IF(C1233=Agent!$A$1,ROW(),"")</f>
        <v/>
      </c>
      <c r="Z1233" s="8" t="str">
        <f aca="true">IF(AND(INDIRECT("F2!I"&amp;MATCH(Sites!$J$1,F2!H$1:H$15,0),1)=E1233,Sites!$J$2=A1233),ROW(),"")</f>
        <v/>
      </c>
    </row>
    <row r="1234" customFormat="false" ht="13.8" hidden="false" customHeight="false" outlineLevel="0" collapsed="false">
      <c r="A1234" s="7" t="n">
        <v>43831</v>
      </c>
      <c r="B1234" s="2" t="s">
        <v>3210</v>
      </c>
      <c r="C1234" s="2" t="s">
        <v>3211</v>
      </c>
      <c r="D1234" s="2" t="s">
        <v>911</v>
      </c>
      <c r="E1234" s="2" t="s">
        <v>12</v>
      </c>
      <c r="F1234" s="2" t="n">
        <v>0</v>
      </c>
      <c r="G1234" s="2" t="n">
        <v>0</v>
      </c>
      <c r="H1234" s="2" t="n">
        <v>0</v>
      </c>
      <c r="J1234" s="1"/>
      <c r="K1234" s="1"/>
      <c r="L1234" s="1"/>
      <c r="M1234" s="1"/>
      <c r="N1234" s="1"/>
      <c r="O1234" s="1"/>
      <c r="W1234" s="2" t="str">
        <f aca="false">IF(AND(C1234=Agent!$A$1,D1234=Agent!$D$1),ROW(),"")</f>
        <v/>
      </c>
      <c r="X1234" s="2" t="str">
        <f aca="false">IF(C1234=Agent!$A$1,ROW(),"")</f>
        <v/>
      </c>
      <c r="Z1234" s="8" t="str">
        <f aca="true">IF(AND(INDIRECT("F2!I"&amp;MATCH(Sites!$J$1,F2!H$1:H$15,0),1)=E1234,Sites!$J$2=A1234),ROW(),"")</f>
        <v/>
      </c>
    </row>
    <row r="1235" customFormat="false" ht="13.8" hidden="false" customHeight="false" outlineLevel="0" collapsed="false">
      <c r="A1235" s="7" t="n">
        <v>43831</v>
      </c>
      <c r="B1235" s="2" t="s">
        <v>3212</v>
      </c>
      <c r="C1235" s="2" t="s">
        <v>3213</v>
      </c>
      <c r="D1235" s="2" t="s">
        <v>852</v>
      </c>
      <c r="E1235" s="2" t="s">
        <v>12</v>
      </c>
      <c r="F1235" s="2" t="n">
        <v>0</v>
      </c>
      <c r="G1235" s="2" t="n">
        <v>0</v>
      </c>
      <c r="H1235" s="2" t="n">
        <v>0</v>
      </c>
      <c r="J1235" s="1"/>
      <c r="K1235" s="1"/>
      <c r="L1235" s="1"/>
      <c r="M1235" s="1"/>
      <c r="N1235" s="1"/>
      <c r="O1235" s="1"/>
      <c r="W1235" s="2" t="str">
        <f aca="false">IF(AND(C1235=Agent!$A$1,D1235=Agent!$D$1),ROW(),"")</f>
        <v/>
      </c>
      <c r="X1235" s="2" t="str">
        <f aca="false">IF(C1235=Agent!$A$1,ROW(),"")</f>
        <v/>
      </c>
      <c r="Z1235" s="8" t="str">
        <f aca="true">IF(AND(INDIRECT("F2!I"&amp;MATCH(Sites!$J$1,F2!H$1:H$15,0),1)=E1235,Sites!$J$2=A1235),ROW(),"")</f>
        <v/>
      </c>
    </row>
    <row r="1236" customFormat="false" ht="13.8" hidden="false" customHeight="false" outlineLevel="0" collapsed="false">
      <c r="A1236" s="7" t="n">
        <v>43831</v>
      </c>
      <c r="B1236" s="2" t="s">
        <v>3214</v>
      </c>
      <c r="C1236" s="2" t="s">
        <v>3215</v>
      </c>
      <c r="D1236" s="2" t="s">
        <v>3216</v>
      </c>
      <c r="E1236" s="2" t="s">
        <v>12</v>
      </c>
      <c r="F1236" s="2" t="n">
        <v>0</v>
      </c>
      <c r="G1236" s="2" t="n">
        <v>0</v>
      </c>
      <c r="H1236" s="2" t="n">
        <v>0</v>
      </c>
      <c r="J1236" s="1"/>
      <c r="K1236" s="1"/>
      <c r="L1236" s="1"/>
      <c r="M1236" s="1"/>
      <c r="N1236" s="1"/>
      <c r="O1236" s="1"/>
      <c r="W1236" s="2" t="str">
        <f aca="false">IF(AND(C1236=Agent!$A$1,D1236=Agent!$D$1),ROW(),"")</f>
        <v/>
      </c>
      <c r="X1236" s="2" t="str">
        <f aca="false">IF(C1236=Agent!$A$1,ROW(),"")</f>
        <v/>
      </c>
      <c r="Z1236" s="8" t="str">
        <f aca="true">IF(AND(INDIRECT("F2!I"&amp;MATCH(Sites!$J$1,F2!H$1:H$15,0),1)=E1236,Sites!$J$2=A1236),ROW(),"")</f>
        <v/>
      </c>
    </row>
    <row r="1237" customFormat="false" ht="13.8" hidden="false" customHeight="false" outlineLevel="0" collapsed="false">
      <c r="A1237" s="7" t="n">
        <v>43831</v>
      </c>
      <c r="B1237" s="2" t="s">
        <v>3217</v>
      </c>
      <c r="C1237" s="2" t="s">
        <v>3218</v>
      </c>
      <c r="D1237" s="2" t="s">
        <v>3219</v>
      </c>
      <c r="E1237" s="2" t="s">
        <v>12</v>
      </c>
      <c r="F1237" s="2" t="n">
        <v>0</v>
      </c>
      <c r="G1237" s="2" t="n">
        <v>0</v>
      </c>
      <c r="H1237" s="2" t="n">
        <v>0</v>
      </c>
      <c r="J1237" s="1"/>
      <c r="K1237" s="1"/>
      <c r="L1237" s="1"/>
      <c r="M1237" s="1"/>
      <c r="N1237" s="1"/>
      <c r="O1237" s="1"/>
      <c r="W1237" s="2" t="str">
        <f aca="false">IF(AND(C1237=Agent!$A$1,D1237=Agent!$D$1),ROW(),"")</f>
        <v/>
      </c>
      <c r="X1237" s="2" t="str">
        <f aca="false">IF(C1237=Agent!$A$1,ROW(),"")</f>
        <v/>
      </c>
      <c r="Z1237" s="8" t="str">
        <f aca="true">IF(AND(INDIRECT("F2!I"&amp;MATCH(Sites!$J$1,F2!H$1:H$15,0),1)=E1237,Sites!$J$2=A1237),ROW(),"")</f>
        <v/>
      </c>
    </row>
    <row r="1238" customFormat="false" ht="13.8" hidden="false" customHeight="false" outlineLevel="0" collapsed="false">
      <c r="A1238" s="7" t="n">
        <v>43831</v>
      </c>
      <c r="B1238" s="2" t="s">
        <v>3220</v>
      </c>
      <c r="C1238" s="2" t="s">
        <v>3221</v>
      </c>
      <c r="D1238" s="2" t="s">
        <v>125</v>
      </c>
      <c r="E1238" s="2" t="s">
        <v>12</v>
      </c>
      <c r="F1238" s="2" t="n">
        <v>0</v>
      </c>
      <c r="G1238" s="2" t="n">
        <v>0</v>
      </c>
      <c r="H1238" s="2" t="n">
        <v>0</v>
      </c>
      <c r="J1238" s="1"/>
      <c r="K1238" s="1"/>
      <c r="L1238" s="1"/>
      <c r="M1238" s="1"/>
      <c r="N1238" s="1"/>
      <c r="O1238" s="1"/>
      <c r="W1238" s="2" t="str">
        <f aca="false">IF(AND(C1238=Agent!$A$1,D1238=Agent!$D$1),ROW(),"")</f>
        <v/>
      </c>
      <c r="X1238" s="2" t="str">
        <f aca="false">IF(C1238=Agent!$A$1,ROW(),"")</f>
        <v/>
      </c>
      <c r="Z1238" s="8" t="str">
        <f aca="true">IF(AND(INDIRECT("F2!I"&amp;MATCH(Sites!$J$1,F2!H$1:H$15,0),1)=E1238,Sites!$J$2=A1238),ROW(),"")</f>
        <v/>
      </c>
    </row>
    <row r="1239" customFormat="false" ht="13.8" hidden="false" customHeight="false" outlineLevel="0" collapsed="false">
      <c r="A1239" s="7" t="n">
        <v>43831</v>
      </c>
      <c r="B1239" s="2" t="s">
        <v>3222</v>
      </c>
      <c r="C1239" s="2" t="s">
        <v>3223</v>
      </c>
      <c r="D1239" s="2" t="s">
        <v>1534</v>
      </c>
      <c r="E1239" s="2" t="s">
        <v>12</v>
      </c>
      <c r="F1239" s="2" t="n">
        <v>0</v>
      </c>
      <c r="G1239" s="2" t="n">
        <v>0</v>
      </c>
      <c r="H1239" s="2" t="n">
        <v>0</v>
      </c>
      <c r="J1239" s="1"/>
      <c r="K1239" s="1"/>
      <c r="L1239" s="1"/>
      <c r="M1239" s="1"/>
      <c r="N1239" s="1"/>
      <c r="O1239" s="1"/>
      <c r="W1239" s="2" t="str">
        <f aca="false">IF(AND(C1239=Agent!$A$1,D1239=Agent!$D$1),ROW(),"")</f>
        <v/>
      </c>
      <c r="X1239" s="2" t="str">
        <f aca="false">IF(C1239=Agent!$A$1,ROW(),"")</f>
        <v/>
      </c>
      <c r="Z1239" s="8" t="str">
        <f aca="true">IF(AND(INDIRECT("F2!I"&amp;MATCH(Sites!$J$1,F2!H$1:H$15,0),1)=E1239,Sites!$J$2=A1239),ROW(),"")</f>
        <v/>
      </c>
    </row>
    <row r="1240" customFormat="false" ht="13.8" hidden="false" customHeight="false" outlineLevel="0" collapsed="false">
      <c r="A1240" s="7" t="n">
        <v>43831</v>
      </c>
      <c r="B1240" s="2" t="s">
        <v>3224</v>
      </c>
      <c r="C1240" s="2" t="s">
        <v>3225</v>
      </c>
      <c r="D1240" s="2" t="s">
        <v>1074</v>
      </c>
      <c r="E1240" s="2" t="s">
        <v>12</v>
      </c>
      <c r="F1240" s="2" t="n">
        <v>0</v>
      </c>
      <c r="G1240" s="2" t="n">
        <v>0</v>
      </c>
      <c r="H1240" s="2" t="n">
        <v>0</v>
      </c>
      <c r="J1240" s="1"/>
      <c r="K1240" s="1"/>
      <c r="L1240" s="1"/>
      <c r="M1240" s="1"/>
      <c r="N1240" s="1"/>
      <c r="O1240" s="1"/>
      <c r="W1240" s="2" t="str">
        <f aca="false">IF(AND(C1240=Agent!$A$1,D1240=Agent!$D$1),ROW(),"")</f>
        <v/>
      </c>
      <c r="X1240" s="2" t="str">
        <f aca="false">IF(C1240=Agent!$A$1,ROW(),"")</f>
        <v/>
      </c>
      <c r="Z1240" s="8" t="str">
        <f aca="true">IF(AND(INDIRECT("F2!I"&amp;MATCH(Sites!$J$1,F2!H$1:H$15,0),1)=E1240,Sites!$J$2=A1240),ROW(),"")</f>
        <v/>
      </c>
    </row>
    <row r="1241" customFormat="false" ht="13.8" hidden="false" customHeight="false" outlineLevel="0" collapsed="false">
      <c r="A1241" s="7" t="n">
        <v>43831</v>
      </c>
      <c r="B1241" s="2" t="s">
        <v>3226</v>
      </c>
      <c r="C1241" s="2" t="s">
        <v>3227</v>
      </c>
      <c r="D1241" s="2" t="s">
        <v>202</v>
      </c>
      <c r="E1241" s="2" t="s">
        <v>12</v>
      </c>
      <c r="F1241" s="2" t="n">
        <v>0</v>
      </c>
      <c r="G1241" s="2" t="n">
        <v>0</v>
      </c>
      <c r="H1241" s="2" t="n">
        <v>0</v>
      </c>
      <c r="J1241" s="1"/>
      <c r="K1241" s="1"/>
      <c r="L1241" s="1"/>
      <c r="M1241" s="1"/>
      <c r="N1241" s="1"/>
      <c r="O1241" s="1"/>
      <c r="W1241" s="2" t="str">
        <f aca="false">IF(AND(C1241=Agent!$A$1,D1241=Agent!$D$1),ROW(),"")</f>
        <v/>
      </c>
      <c r="X1241" s="2" t="str">
        <f aca="false">IF(C1241=Agent!$A$1,ROW(),"")</f>
        <v/>
      </c>
      <c r="Z1241" s="8" t="str">
        <f aca="true">IF(AND(INDIRECT("F2!I"&amp;MATCH(Sites!$J$1,F2!H$1:H$15,0),1)=E1241,Sites!$J$2=A1241),ROW(),"")</f>
        <v/>
      </c>
    </row>
    <row r="1242" customFormat="false" ht="13.8" hidden="false" customHeight="false" outlineLevel="0" collapsed="false">
      <c r="A1242" s="7" t="n">
        <v>43831</v>
      </c>
      <c r="B1242" s="2" t="s">
        <v>3228</v>
      </c>
      <c r="C1242" s="2" t="s">
        <v>3229</v>
      </c>
      <c r="D1242" s="2" t="s">
        <v>3230</v>
      </c>
      <c r="E1242" s="2" t="s">
        <v>12</v>
      </c>
      <c r="F1242" s="2" t="n">
        <v>0</v>
      </c>
      <c r="G1242" s="2" t="n">
        <v>0</v>
      </c>
      <c r="H1242" s="2" t="n">
        <v>0</v>
      </c>
      <c r="J1242" s="1"/>
      <c r="K1242" s="1"/>
      <c r="L1242" s="1"/>
      <c r="M1242" s="1"/>
      <c r="N1242" s="1"/>
      <c r="O1242" s="1"/>
      <c r="W1242" s="2" t="str">
        <f aca="false">IF(AND(C1242=Agent!$A$1,D1242=Agent!$D$1),ROW(),"")</f>
        <v/>
      </c>
      <c r="X1242" s="2" t="str">
        <f aca="false">IF(C1242=Agent!$A$1,ROW(),"")</f>
        <v/>
      </c>
      <c r="Z1242" s="8" t="str">
        <f aca="true">IF(AND(INDIRECT("F2!I"&amp;MATCH(Sites!$J$1,F2!H$1:H$15,0),1)=E1242,Sites!$J$2=A1242),ROW(),"")</f>
        <v/>
      </c>
    </row>
    <row r="1243" customFormat="false" ht="13.8" hidden="false" customHeight="false" outlineLevel="0" collapsed="false">
      <c r="A1243" s="7" t="n">
        <v>43831</v>
      </c>
      <c r="B1243" s="2" t="s">
        <v>3231</v>
      </c>
      <c r="C1243" s="2" t="s">
        <v>3232</v>
      </c>
      <c r="D1243" s="2" t="s">
        <v>3233</v>
      </c>
      <c r="E1243" s="2" t="s">
        <v>12</v>
      </c>
      <c r="F1243" s="2" t="n">
        <v>0</v>
      </c>
      <c r="G1243" s="2" t="n">
        <v>0</v>
      </c>
      <c r="H1243" s="2" t="n">
        <v>0</v>
      </c>
      <c r="J1243" s="1"/>
      <c r="K1243" s="1"/>
      <c r="L1243" s="1"/>
      <c r="M1243" s="1"/>
      <c r="N1243" s="1"/>
      <c r="O1243" s="1"/>
      <c r="W1243" s="2" t="str">
        <f aca="false">IF(AND(C1243=Agent!$A$1,D1243=Agent!$D$1),ROW(),"")</f>
        <v/>
      </c>
      <c r="X1243" s="2" t="str">
        <f aca="false">IF(C1243=Agent!$A$1,ROW(),"")</f>
        <v/>
      </c>
      <c r="Z1243" s="8" t="str">
        <f aca="true">IF(AND(INDIRECT("F2!I"&amp;MATCH(Sites!$J$1,F2!H$1:H$15,0),1)=E1243,Sites!$J$2=A1243),ROW(),"")</f>
        <v/>
      </c>
    </row>
    <row r="1244" customFormat="false" ht="13.8" hidden="false" customHeight="false" outlineLevel="0" collapsed="false">
      <c r="A1244" s="7" t="n">
        <v>43831</v>
      </c>
      <c r="B1244" s="2" t="s">
        <v>3234</v>
      </c>
      <c r="C1244" s="2" t="s">
        <v>3235</v>
      </c>
      <c r="D1244" s="2" t="s">
        <v>3236</v>
      </c>
      <c r="E1244" s="2" t="s">
        <v>12</v>
      </c>
      <c r="F1244" s="2" t="n">
        <v>0</v>
      </c>
      <c r="G1244" s="2" t="n">
        <v>0</v>
      </c>
      <c r="H1244" s="2" t="n">
        <v>0</v>
      </c>
      <c r="J1244" s="1"/>
      <c r="K1244" s="1"/>
      <c r="L1244" s="1"/>
      <c r="M1244" s="1"/>
      <c r="N1244" s="1"/>
      <c r="O1244" s="1"/>
      <c r="W1244" s="2" t="str">
        <f aca="false">IF(AND(C1244=Agent!$A$1,D1244=Agent!$D$1),ROW(),"")</f>
        <v/>
      </c>
      <c r="X1244" s="2" t="str">
        <f aca="false">IF(C1244=Agent!$A$1,ROW(),"")</f>
        <v/>
      </c>
      <c r="Z1244" s="8" t="str">
        <f aca="true">IF(AND(INDIRECT("F2!I"&amp;MATCH(Sites!$J$1,F2!H$1:H$15,0),1)=E1244,Sites!$J$2=A1244),ROW(),"")</f>
        <v/>
      </c>
    </row>
    <row r="1245" customFormat="false" ht="13.8" hidden="false" customHeight="false" outlineLevel="0" collapsed="false">
      <c r="A1245" s="7" t="n">
        <v>43831</v>
      </c>
      <c r="B1245" s="2" t="s">
        <v>3237</v>
      </c>
      <c r="C1245" s="2" t="s">
        <v>3238</v>
      </c>
      <c r="D1245" s="2" t="s">
        <v>3180</v>
      </c>
      <c r="E1245" s="2" t="s">
        <v>12</v>
      </c>
      <c r="F1245" s="2" t="n">
        <v>0</v>
      </c>
      <c r="G1245" s="2" t="n">
        <v>0</v>
      </c>
      <c r="H1245" s="2" t="n">
        <v>0</v>
      </c>
      <c r="J1245" s="1"/>
      <c r="K1245" s="1"/>
      <c r="L1245" s="1"/>
      <c r="M1245" s="1"/>
      <c r="N1245" s="1"/>
      <c r="O1245" s="1"/>
      <c r="W1245" s="2" t="str">
        <f aca="false">IF(AND(C1245=Agent!$A$1,D1245=Agent!$D$1),ROW(),"")</f>
        <v/>
      </c>
      <c r="X1245" s="2" t="str">
        <f aca="false">IF(C1245=Agent!$A$1,ROW(),"")</f>
        <v/>
      </c>
      <c r="Z1245" s="8" t="str">
        <f aca="true">IF(AND(INDIRECT("F2!I"&amp;MATCH(Sites!$J$1,F2!H$1:H$15,0),1)=E1245,Sites!$J$2=A1245),ROW(),"")</f>
        <v/>
      </c>
    </row>
    <row r="1246" customFormat="false" ht="13.8" hidden="false" customHeight="false" outlineLevel="0" collapsed="false">
      <c r="A1246" s="7" t="n">
        <v>43831</v>
      </c>
      <c r="B1246" s="2" t="s">
        <v>3239</v>
      </c>
      <c r="C1246" s="2" t="s">
        <v>3240</v>
      </c>
      <c r="D1246" s="2" t="s">
        <v>3241</v>
      </c>
      <c r="E1246" s="2" t="s">
        <v>12</v>
      </c>
      <c r="F1246" s="2" t="n">
        <v>0</v>
      </c>
      <c r="G1246" s="2" t="n">
        <v>0</v>
      </c>
      <c r="H1246" s="2" t="n">
        <v>0</v>
      </c>
      <c r="J1246" s="1"/>
      <c r="K1246" s="1"/>
      <c r="L1246" s="1"/>
      <c r="M1246" s="1"/>
      <c r="N1246" s="1"/>
      <c r="O1246" s="1"/>
      <c r="W1246" s="2" t="str">
        <f aca="false">IF(AND(C1246=Agent!$A$1,D1246=Agent!$D$1),ROW(),"")</f>
        <v/>
      </c>
      <c r="X1246" s="2" t="str">
        <f aca="false">IF(C1246=Agent!$A$1,ROW(),"")</f>
        <v/>
      </c>
      <c r="Z1246" s="8" t="str">
        <f aca="true">IF(AND(INDIRECT("F2!I"&amp;MATCH(Sites!$J$1,F2!H$1:H$15,0),1)=E1246,Sites!$J$2=A1246),ROW(),"")</f>
        <v/>
      </c>
    </row>
    <row r="1247" customFormat="false" ht="13.8" hidden="false" customHeight="false" outlineLevel="0" collapsed="false">
      <c r="A1247" s="7" t="n">
        <v>43831</v>
      </c>
      <c r="B1247" s="2" t="s">
        <v>3242</v>
      </c>
      <c r="C1247" s="2" t="s">
        <v>3243</v>
      </c>
      <c r="D1247" s="2" t="s">
        <v>3244</v>
      </c>
      <c r="E1247" s="2" t="s">
        <v>12</v>
      </c>
      <c r="F1247" s="2" t="n">
        <v>0</v>
      </c>
      <c r="G1247" s="2" t="n">
        <v>0</v>
      </c>
      <c r="H1247" s="2" t="n">
        <v>0</v>
      </c>
      <c r="J1247" s="1"/>
      <c r="K1247" s="1"/>
      <c r="L1247" s="1"/>
      <c r="M1247" s="1"/>
      <c r="N1247" s="1"/>
      <c r="O1247" s="1"/>
      <c r="W1247" s="2" t="str">
        <f aca="false">IF(AND(C1247=Agent!$A$1,D1247=Agent!$D$1),ROW(),"")</f>
        <v/>
      </c>
      <c r="X1247" s="2" t="str">
        <f aca="false">IF(C1247=Agent!$A$1,ROW(),"")</f>
        <v/>
      </c>
      <c r="Z1247" s="8" t="str">
        <f aca="true">IF(AND(INDIRECT("F2!I"&amp;MATCH(Sites!$J$1,F2!H$1:H$15,0),1)=E1247,Sites!$J$2=A1247),ROW(),"")</f>
        <v/>
      </c>
    </row>
    <row r="1248" customFormat="false" ht="13.8" hidden="false" customHeight="false" outlineLevel="0" collapsed="false">
      <c r="A1248" s="7" t="n">
        <v>43831</v>
      </c>
      <c r="B1248" s="2" t="s">
        <v>3245</v>
      </c>
      <c r="C1248" s="2" t="s">
        <v>3246</v>
      </c>
      <c r="D1248" s="2" t="s">
        <v>3247</v>
      </c>
      <c r="E1248" s="2" t="s">
        <v>12</v>
      </c>
      <c r="F1248" s="2" t="n">
        <v>0</v>
      </c>
      <c r="G1248" s="2" t="n">
        <v>0</v>
      </c>
      <c r="H1248" s="2" t="n">
        <v>0</v>
      </c>
      <c r="J1248" s="1"/>
      <c r="K1248" s="1"/>
      <c r="L1248" s="1"/>
      <c r="M1248" s="1"/>
      <c r="N1248" s="1"/>
      <c r="O1248" s="1"/>
      <c r="W1248" s="2" t="str">
        <f aca="false">IF(AND(C1248=Agent!$A$1,D1248=Agent!$D$1),ROW(),"")</f>
        <v/>
      </c>
      <c r="X1248" s="2" t="str">
        <f aca="false">IF(C1248=Agent!$A$1,ROW(),"")</f>
        <v/>
      </c>
      <c r="Z1248" s="8" t="str">
        <f aca="true">IF(AND(INDIRECT("F2!I"&amp;MATCH(Sites!$J$1,F2!H$1:H$15,0),1)=E1248,Sites!$J$2=A1248),ROW(),"")</f>
        <v/>
      </c>
    </row>
    <row r="1249" customFormat="false" ht="13.8" hidden="false" customHeight="false" outlineLevel="0" collapsed="false">
      <c r="A1249" s="7" t="n">
        <v>43831</v>
      </c>
      <c r="B1249" s="2" t="s">
        <v>3248</v>
      </c>
      <c r="C1249" s="2" t="s">
        <v>3249</v>
      </c>
      <c r="D1249" s="2" t="s">
        <v>876</v>
      </c>
      <c r="E1249" s="2" t="s">
        <v>12</v>
      </c>
      <c r="F1249" s="2" t="n">
        <v>0</v>
      </c>
      <c r="G1249" s="2" t="n">
        <v>0</v>
      </c>
      <c r="H1249" s="2" t="n">
        <v>0</v>
      </c>
      <c r="J1249" s="1"/>
      <c r="K1249" s="1"/>
      <c r="L1249" s="1"/>
      <c r="M1249" s="1"/>
      <c r="N1249" s="1"/>
      <c r="O1249" s="1"/>
      <c r="W1249" s="2" t="str">
        <f aca="false">IF(AND(C1249=Agent!$A$1,D1249=Agent!$D$1),ROW(),"")</f>
        <v/>
      </c>
      <c r="X1249" s="2" t="str">
        <f aca="false">IF(C1249=Agent!$A$1,ROW(),"")</f>
        <v/>
      </c>
      <c r="Z1249" s="8" t="str">
        <f aca="true">IF(AND(INDIRECT("F2!I"&amp;MATCH(Sites!$J$1,F2!H$1:H$15,0),1)=E1249,Sites!$J$2=A1249),ROW(),"")</f>
        <v/>
      </c>
    </row>
    <row r="1250" customFormat="false" ht="13.8" hidden="false" customHeight="false" outlineLevel="0" collapsed="false">
      <c r="A1250" s="7" t="n">
        <v>43831</v>
      </c>
      <c r="B1250" s="2" t="s">
        <v>3250</v>
      </c>
      <c r="C1250" s="2" t="s">
        <v>3251</v>
      </c>
      <c r="D1250" s="2" t="s">
        <v>952</v>
      </c>
      <c r="E1250" s="2" t="s">
        <v>12</v>
      </c>
      <c r="F1250" s="2" t="n">
        <v>0</v>
      </c>
      <c r="G1250" s="2" t="n">
        <v>0</v>
      </c>
      <c r="H1250" s="2" t="n">
        <v>0</v>
      </c>
      <c r="J1250" s="1"/>
      <c r="K1250" s="1"/>
      <c r="L1250" s="1"/>
      <c r="M1250" s="1"/>
      <c r="N1250" s="1"/>
      <c r="O1250" s="1"/>
      <c r="W1250" s="2" t="str">
        <f aca="false">IF(AND(C1250=Agent!$A$1,D1250=Agent!$D$1),ROW(),"")</f>
        <v/>
      </c>
      <c r="X1250" s="2" t="str">
        <f aca="false">IF(C1250=Agent!$A$1,ROW(),"")</f>
        <v/>
      </c>
      <c r="Z1250" s="8" t="str">
        <f aca="true">IF(AND(INDIRECT("F2!I"&amp;MATCH(Sites!$J$1,F2!H$1:H$15,0),1)=E1250,Sites!$J$2=A1250),ROW(),"")</f>
        <v/>
      </c>
    </row>
    <row r="1251" customFormat="false" ht="13.8" hidden="false" customHeight="false" outlineLevel="0" collapsed="false">
      <c r="A1251" s="7" t="n">
        <v>43831</v>
      </c>
      <c r="B1251" s="2" t="s">
        <v>3252</v>
      </c>
      <c r="C1251" s="2" t="s">
        <v>154</v>
      </c>
      <c r="D1251" s="2" t="s">
        <v>1545</v>
      </c>
      <c r="E1251" s="2" t="s">
        <v>12</v>
      </c>
      <c r="F1251" s="2" t="n">
        <v>0</v>
      </c>
      <c r="G1251" s="2" t="n">
        <v>0</v>
      </c>
      <c r="H1251" s="2" t="n">
        <v>0</v>
      </c>
      <c r="J1251" s="1"/>
      <c r="K1251" s="1"/>
      <c r="L1251" s="1"/>
      <c r="M1251" s="1"/>
      <c r="N1251" s="1"/>
      <c r="O1251" s="1"/>
      <c r="W1251" s="2" t="str">
        <f aca="false">IF(AND(C1251=Agent!$A$1,D1251=Agent!$D$1),ROW(),"")</f>
        <v/>
      </c>
      <c r="X1251" s="2" t="str">
        <f aca="false">IF(C1251=Agent!$A$1,ROW(),"")</f>
        <v/>
      </c>
      <c r="Z1251" s="8" t="str">
        <f aca="true">IF(AND(INDIRECT("F2!I"&amp;MATCH(Sites!$J$1,F2!H$1:H$15,0),1)=E1251,Sites!$J$2=A1251),ROW(),"")</f>
        <v/>
      </c>
    </row>
    <row r="1252" customFormat="false" ht="13.8" hidden="false" customHeight="false" outlineLevel="0" collapsed="false">
      <c r="A1252" s="7" t="n">
        <v>43831</v>
      </c>
      <c r="B1252" s="2" t="s">
        <v>3253</v>
      </c>
      <c r="C1252" s="2" t="s">
        <v>3254</v>
      </c>
      <c r="D1252" s="2" t="s">
        <v>3255</v>
      </c>
      <c r="E1252" s="2" t="s">
        <v>12</v>
      </c>
      <c r="F1252" s="2" t="n">
        <v>0</v>
      </c>
      <c r="G1252" s="2" t="n">
        <v>0</v>
      </c>
      <c r="H1252" s="2" t="n">
        <v>0</v>
      </c>
      <c r="J1252" s="1"/>
      <c r="K1252" s="1"/>
      <c r="L1252" s="1"/>
      <c r="M1252" s="1"/>
      <c r="N1252" s="1"/>
      <c r="O1252" s="1"/>
      <c r="W1252" s="2" t="str">
        <f aca="false">IF(AND(C1252=Agent!$A$1,D1252=Agent!$D$1),ROW(),"")</f>
        <v/>
      </c>
      <c r="X1252" s="2" t="str">
        <f aca="false">IF(C1252=Agent!$A$1,ROW(),"")</f>
        <v/>
      </c>
      <c r="Z1252" s="8" t="str">
        <f aca="true">IF(AND(INDIRECT("F2!I"&amp;MATCH(Sites!$J$1,F2!H$1:H$15,0),1)=E1252,Sites!$J$2=A1252),ROW(),"")</f>
        <v/>
      </c>
    </row>
    <row r="1253" customFormat="false" ht="13.8" hidden="false" customHeight="false" outlineLevel="0" collapsed="false">
      <c r="A1253" s="7" t="n">
        <v>43831</v>
      </c>
      <c r="B1253" s="2" t="s">
        <v>3256</v>
      </c>
      <c r="C1253" s="2" t="s">
        <v>3257</v>
      </c>
      <c r="D1253" s="2" t="s">
        <v>3258</v>
      </c>
      <c r="E1253" s="2" t="s">
        <v>12</v>
      </c>
      <c r="F1253" s="2" t="n">
        <v>0</v>
      </c>
      <c r="G1253" s="2" t="n">
        <v>0</v>
      </c>
      <c r="H1253" s="2" t="n">
        <v>0</v>
      </c>
      <c r="J1253" s="1"/>
      <c r="K1253" s="1"/>
      <c r="L1253" s="1"/>
      <c r="M1253" s="1"/>
      <c r="N1253" s="1"/>
      <c r="O1253" s="1"/>
      <c r="W1253" s="2" t="str">
        <f aca="false">IF(AND(C1253=Agent!$A$1,D1253=Agent!$D$1),ROW(),"")</f>
        <v/>
      </c>
      <c r="X1253" s="2" t="str">
        <f aca="false">IF(C1253=Agent!$A$1,ROW(),"")</f>
        <v/>
      </c>
      <c r="Z1253" s="8" t="str">
        <f aca="true">IF(AND(INDIRECT("F2!I"&amp;MATCH(Sites!$J$1,F2!H$1:H$15,0),1)=E1253,Sites!$J$2=A1253),ROW(),"")</f>
        <v/>
      </c>
    </row>
    <row r="1254" customFormat="false" ht="13.8" hidden="false" customHeight="false" outlineLevel="0" collapsed="false">
      <c r="A1254" s="7" t="n">
        <v>43831</v>
      </c>
      <c r="B1254" s="2" t="s">
        <v>3259</v>
      </c>
      <c r="C1254" s="2" t="s">
        <v>3260</v>
      </c>
      <c r="D1254" s="2" t="s">
        <v>876</v>
      </c>
      <c r="E1254" s="2" t="s">
        <v>12</v>
      </c>
      <c r="F1254" s="2" t="n">
        <v>0</v>
      </c>
      <c r="G1254" s="2" t="n">
        <v>0</v>
      </c>
      <c r="H1254" s="2" t="n">
        <v>0</v>
      </c>
      <c r="J1254" s="1"/>
      <c r="K1254" s="1"/>
      <c r="L1254" s="1"/>
      <c r="M1254" s="1"/>
      <c r="N1254" s="1"/>
      <c r="O1254" s="1"/>
      <c r="W1254" s="2" t="str">
        <f aca="false">IF(AND(C1254=Agent!$A$1,D1254=Agent!$D$1),ROW(),"")</f>
        <v/>
      </c>
      <c r="X1254" s="2" t="str">
        <f aca="false">IF(C1254=Agent!$A$1,ROW(),"")</f>
        <v/>
      </c>
      <c r="Z1254" s="8" t="str">
        <f aca="true">IF(AND(INDIRECT("F2!I"&amp;MATCH(Sites!$J$1,F2!H$1:H$15,0),1)=E1254,Sites!$J$2=A1254),ROW(),"")</f>
        <v/>
      </c>
    </row>
    <row r="1255" customFormat="false" ht="13.8" hidden="false" customHeight="false" outlineLevel="0" collapsed="false">
      <c r="A1255" s="7" t="n">
        <v>43831</v>
      </c>
      <c r="B1255" s="2" t="s">
        <v>3261</v>
      </c>
      <c r="C1255" s="2" t="s">
        <v>3262</v>
      </c>
      <c r="D1255" s="2" t="s">
        <v>366</v>
      </c>
      <c r="E1255" s="2" t="s">
        <v>12</v>
      </c>
      <c r="F1255" s="2" t="n">
        <v>0</v>
      </c>
      <c r="G1255" s="2" t="n">
        <v>0</v>
      </c>
      <c r="H1255" s="2" t="n">
        <v>0</v>
      </c>
      <c r="J1255" s="1"/>
      <c r="K1255" s="1"/>
      <c r="L1255" s="1"/>
      <c r="M1255" s="1"/>
      <c r="N1255" s="1"/>
      <c r="O1255" s="1"/>
      <c r="W1255" s="2" t="str">
        <f aca="false">IF(AND(C1255=Agent!$A$1,D1255=Agent!$D$1),ROW(),"")</f>
        <v/>
      </c>
      <c r="X1255" s="2" t="str">
        <f aca="false">IF(C1255=Agent!$A$1,ROW(),"")</f>
        <v/>
      </c>
      <c r="Z1255" s="8" t="str">
        <f aca="true">IF(AND(INDIRECT("F2!I"&amp;MATCH(Sites!$J$1,F2!H$1:H$15,0),1)=E1255,Sites!$J$2=A1255),ROW(),"")</f>
        <v/>
      </c>
    </row>
    <row r="1256" customFormat="false" ht="13.8" hidden="false" customHeight="false" outlineLevel="0" collapsed="false">
      <c r="A1256" s="7" t="n">
        <v>43831</v>
      </c>
      <c r="B1256" s="2" t="s">
        <v>3263</v>
      </c>
      <c r="C1256" s="2" t="s">
        <v>3264</v>
      </c>
      <c r="D1256" s="2" t="s">
        <v>3265</v>
      </c>
      <c r="E1256" s="2" t="s">
        <v>12</v>
      </c>
      <c r="F1256" s="2" t="n">
        <v>0</v>
      </c>
      <c r="G1256" s="2" t="n">
        <v>0</v>
      </c>
      <c r="H1256" s="2" t="n">
        <v>0</v>
      </c>
      <c r="J1256" s="1"/>
      <c r="K1256" s="1"/>
      <c r="L1256" s="1"/>
      <c r="M1256" s="1"/>
      <c r="N1256" s="1"/>
      <c r="O1256" s="1"/>
      <c r="W1256" s="2" t="str">
        <f aca="false">IF(AND(C1256=Agent!$A$1,D1256=Agent!$D$1),ROW(),"")</f>
        <v/>
      </c>
      <c r="X1256" s="2" t="str">
        <f aca="false">IF(C1256=Agent!$A$1,ROW(),"")</f>
        <v/>
      </c>
      <c r="Z1256" s="8" t="str">
        <f aca="true">IF(AND(INDIRECT("F2!I"&amp;MATCH(Sites!$J$1,F2!H$1:H$15,0),1)=E1256,Sites!$J$2=A1256),ROW(),"")</f>
        <v/>
      </c>
    </row>
    <row r="1257" customFormat="false" ht="13.8" hidden="false" customHeight="false" outlineLevel="0" collapsed="false">
      <c r="A1257" s="7" t="n">
        <v>43831</v>
      </c>
      <c r="B1257" s="2" t="s">
        <v>3266</v>
      </c>
      <c r="C1257" s="2" t="s">
        <v>3267</v>
      </c>
      <c r="D1257" s="2" t="s">
        <v>3268</v>
      </c>
      <c r="E1257" s="2" t="s">
        <v>12</v>
      </c>
      <c r="F1257" s="2" t="n">
        <v>0</v>
      </c>
      <c r="G1257" s="2" t="n">
        <v>0</v>
      </c>
      <c r="H1257" s="2" t="n">
        <v>0</v>
      </c>
      <c r="J1257" s="1"/>
      <c r="K1257" s="1"/>
      <c r="L1257" s="1"/>
      <c r="M1257" s="1"/>
      <c r="N1257" s="1"/>
      <c r="O1257" s="1"/>
      <c r="W1257" s="2" t="str">
        <f aca="false">IF(AND(C1257=Agent!$A$1,D1257=Agent!$D$1),ROW(),"")</f>
        <v/>
      </c>
      <c r="X1257" s="2" t="str">
        <f aca="false">IF(C1257=Agent!$A$1,ROW(),"")</f>
        <v/>
      </c>
      <c r="Z1257" s="8" t="str">
        <f aca="true">IF(AND(INDIRECT("F2!I"&amp;MATCH(Sites!$J$1,F2!H$1:H$15,0),1)=E1257,Sites!$J$2=A1257),ROW(),"")</f>
        <v/>
      </c>
    </row>
    <row r="1258" customFormat="false" ht="13.8" hidden="false" customHeight="false" outlineLevel="0" collapsed="false">
      <c r="A1258" s="7" t="n">
        <v>43831</v>
      </c>
      <c r="B1258" s="2" t="s">
        <v>3269</v>
      </c>
      <c r="C1258" s="2" t="s">
        <v>3270</v>
      </c>
      <c r="D1258" s="2" t="s">
        <v>26</v>
      </c>
      <c r="E1258" s="2" t="s">
        <v>12</v>
      </c>
      <c r="F1258" s="2" t="n">
        <v>0</v>
      </c>
      <c r="G1258" s="2" t="n">
        <v>0</v>
      </c>
      <c r="H1258" s="2" t="n">
        <v>0</v>
      </c>
      <c r="J1258" s="1"/>
      <c r="K1258" s="1"/>
      <c r="L1258" s="1"/>
      <c r="M1258" s="1"/>
      <c r="N1258" s="1"/>
      <c r="O1258" s="1"/>
      <c r="W1258" s="2" t="str">
        <f aca="false">IF(AND(C1258=Agent!$A$1,D1258=Agent!$D$1),ROW(),"")</f>
        <v/>
      </c>
      <c r="X1258" s="2" t="str">
        <f aca="false">IF(C1258=Agent!$A$1,ROW(),"")</f>
        <v/>
      </c>
      <c r="Z1258" s="8" t="str">
        <f aca="true">IF(AND(INDIRECT("F2!I"&amp;MATCH(Sites!$J$1,F2!H$1:H$15,0),1)=E1258,Sites!$J$2=A1258),ROW(),"")</f>
        <v/>
      </c>
    </row>
    <row r="1259" customFormat="false" ht="13.8" hidden="false" customHeight="false" outlineLevel="0" collapsed="false">
      <c r="A1259" s="7" t="n">
        <v>43831</v>
      </c>
      <c r="B1259" s="2" t="s">
        <v>3271</v>
      </c>
      <c r="C1259" s="2" t="s">
        <v>3272</v>
      </c>
      <c r="D1259" s="2" t="s">
        <v>3273</v>
      </c>
      <c r="E1259" s="2" t="s">
        <v>12</v>
      </c>
      <c r="F1259" s="2" t="n">
        <v>0</v>
      </c>
      <c r="G1259" s="2" t="n">
        <v>0</v>
      </c>
      <c r="H1259" s="2" t="n">
        <v>0</v>
      </c>
      <c r="J1259" s="1"/>
      <c r="K1259" s="1"/>
      <c r="L1259" s="1"/>
      <c r="M1259" s="1"/>
      <c r="N1259" s="1"/>
      <c r="O1259" s="1"/>
      <c r="W1259" s="2" t="str">
        <f aca="false">IF(AND(C1259=Agent!$A$1,D1259=Agent!$D$1),ROW(),"")</f>
        <v/>
      </c>
      <c r="X1259" s="2" t="str">
        <f aca="false">IF(C1259=Agent!$A$1,ROW(),"")</f>
        <v/>
      </c>
      <c r="Z1259" s="8" t="str">
        <f aca="true">IF(AND(INDIRECT("F2!I"&amp;MATCH(Sites!$J$1,F2!H$1:H$15,0),1)=E1259,Sites!$J$2=A1259),ROW(),"")</f>
        <v/>
      </c>
    </row>
    <row r="1260" customFormat="false" ht="13.8" hidden="false" customHeight="false" outlineLevel="0" collapsed="false">
      <c r="A1260" s="7" t="n">
        <v>43831</v>
      </c>
      <c r="B1260" s="2" t="s">
        <v>3274</v>
      </c>
      <c r="C1260" s="2" t="s">
        <v>3275</v>
      </c>
      <c r="D1260" s="2" t="s">
        <v>3276</v>
      </c>
      <c r="E1260" s="2" t="s">
        <v>12</v>
      </c>
      <c r="F1260" s="2" t="n">
        <v>0</v>
      </c>
      <c r="G1260" s="2" t="n">
        <v>0</v>
      </c>
      <c r="H1260" s="2" t="n">
        <v>0</v>
      </c>
      <c r="J1260" s="1"/>
      <c r="K1260" s="1"/>
      <c r="L1260" s="1"/>
      <c r="M1260" s="1"/>
      <c r="N1260" s="1"/>
      <c r="O1260" s="1"/>
      <c r="W1260" s="2" t="str">
        <f aca="false">IF(AND(C1260=Agent!$A$1,D1260=Agent!$D$1),ROW(),"")</f>
        <v/>
      </c>
      <c r="X1260" s="2" t="str">
        <f aca="false">IF(C1260=Agent!$A$1,ROW(),"")</f>
        <v/>
      </c>
      <c r="Z1260" s="8" t="str">
        <f aca="true">IF(AND(INDIRECT("F2!I"&amp;MATCH(Sites!$J$1,F2!H$1:H$15,0),1)=E1260,Sites!$J$2=A1260),ROW(),"")</f>
        <v/>
      </c>
    </row>
    <row r="1261" customFormat="false" ht="13.8" hidden="false" customHeight="false" outlineLevel="0" collapsed="false">
      <c r="A1261" s="7" t="n">
        <v>43831</v>
      </c>
      <c r="B1261" s="2" t="s">
        <v>3277</v>
      </c>
      <c r="C1261" s="2" t="s">
        <v>3278</v>
      </c>
      <c r="D1261" s="2" t="s">
        <v>3279</v>
      </c>
      <c r="E1261" s="2" t="s">
        <v>12</v>
      </c>
      <c r="F1261" s="2" t="n">
        <v>0</v>
      </c>
      <c r="G1261" s="2" t="n">
        <v>0</v>
      </c>
      <c r="H1261" s="2" t="n">
        <v>0</v>
      </c>
      <c r="J1261" s="1"/>
      <c r="K1261" s="1"/>
      <c r="L1261" s="1"/>
      <c r="M1261" s="1"/>
      <c r="N1261" s="1"/>
      <c r="O1261" s="1"/>
      <c r="W1261" s="2" t="str">
        <f aca="false">IF(AND(C1261=Agent!$A$1,D1261=Agent!$D$1),ROW(),"")</f>
        <v/>
      </c>
      <c r="X1261" s="2" t="str">
        <f aca="false">IF(C1261=Agent!$A$1,ROW(),"")</f>
        <v/>
      </c>
      <c r="Z1261" s="8" t="str">
        <f aca="true">IF(AND(INDIRECT("F2!I"&amp;MATCH(Sites!$J$1,F2!H$1:H$15,0),1)=E1261,Sites!$J$2=A1261),ROW(),"")</f>
        <v/>
      </c>
    </row>
    <row r="1262" customFormat="false" ht="13.8" hidden="false" customHeight="false" outlineLevel="0" collapsed="false">
      <c r="A1262" s="7" t="n">
        <v>43831</v>
      </c>
      <c r="B1262" s="2" t="s">
        <v>3280</v>
      </c>
      <c r="C1262" s="2" t="s">
        <v>3281</v>
      </c>
      <c r="D1262" s="2" t="s">
        <v>3282</v>
      </c>
      <c r="E1262" s="2" t="s">
        <v>12</v>
      </c>
      <c r="F1262" s="2" t="n">
        <v>0</v>
      </c>
      <c r="G1262" s="2" t="n">
        <v>0</v>
      </c>
      <c r="H1262" s="2" t="n">
        <v>0</v>
      </c>
      <c r="J1262" s="1"/>
      <c r="K1262" s="1"/>
      <c r="L1262" s="1"/>
      <c r="M1262" s="1"/>
      <c r="N1262" s="1"/>
      <c r="O1262" s="1"/>
      <c r="W1262" s="2" t="str">
        <f aca="false">IF(AND(C1262=Agent!$A$1,D1262=Agent!$D$1),ROW(),"")</f>
        <v/>
      </c>
      <c r="X1262" s="2" t="str">
        <f aca="false">IF(C1262=Agent!$A$1,ROW(),"")</f>
        <v/>
      </c>
      <c r="Z1262" s="8" t="str">
        <f aca="true">IF(AND(INDIRECT("F2!I"&amp;MATCH(Sites!$J$1,F2!H$1:H$15,0),1)=E1262,Sites!$J$2=A1262),ROW(),"")</f>
        <v/>
      </c>
    </row>
    <row r="1263" customFormat="false" ht="13.8" hidden="false" customHeight="false" outlineLevel="0" collapsed="false">
      <c r="A1263" s="7" t="n">
        <v>43831</v>
      </c>
      <c r="B1263" s="2" t="s">
        <v>3283</v>
      </c>
      <c r="C1263" s="2" t="s">
        <v>3284</v>
      </c>
      <c r="D1263" s="2" t="s">
        <v>3285</v>
      </c>
      <c r="E1263" s="2" t="s">
        <v>12</v>
      </c>
      <c r="F1263" s="2" t="n">
        <v>0</v>
      </c>
      <c r="G1263" s="2" t="n">
        <v>0</v>
      </c>
      <c r="H1263" s="2" t="n">
        <v>0</v>
      </c>
      <c r="J1263" s="1"/>
      <c r="K1263" s="1"/>
      <c r="L1263" s="1"/>
      <c r="M1263" s="1"/>
      <c r="N1263" s="1"/>
      <c r="O1263" s="1"/>
      <c r="W1263" s="2" t="str">
        <f aca="false">IF(AND(C1263=Agent!$A$1,D1263=Agent!$D$1),ROW(),"")</f>
        <v/>
      </c>
      <c r="X1263" s="2" t="str">
        <f aca="false">IF(C1263=Agent!$A$1,ROW(),"")</f>
        <v/>
      </c>
      <c r="Z1263" s="8" t="str">
        <f aca="true">IF(AND(INDIRECT("F2!I"&amp;MATCH(Sites!$J$1,F2!H$1:H$15,0),1)=E1263,Sites!$J$2=A1263),ROW(),"")</f>
        <v/>
      </c>
    </row>
    <row r="1264" customFormat="false" ht="13.8" hidden="false" customHeight="false" outlineLevel="0" collapsed="false">
      <c r="A1264" s="7" t="n">
        <v>43831</v>
      </c>
      <c r="B1264" s="2" t="s">
        <v>3286</v>
      </c>
      <c r="C1264" s="2" t="s">
        <v>3287</v>
      </c>
      <c r="D1264" s="2" t="s">
        <v>555</v>
      </c>
      <c r="E1264" s="2" t="s">
        <v>12</v>
      </c>
      <c r="F1264" s="2" t="n">
        <v>0</v>
      </c>
      <c r="G1264" s="2" t="n">
        <v>0</v>
      </c>
      <c r="H1264" s="2" t="n">
        <v>0</v>
      </c>
      <c r="J1264" s="1"/>
      <c r="K1264" s="1"/>
      <c r="L1264" s="1"/>
      <c r="M1264" s="1"/>
      <c r="N1264" s="1"/>
      <c r="O1264" s="1"/>
      <c r="W1264" s="2" t="str">
        <f aca="false">IF(AND(C1264=Agent!$A$1,D1264=Agent!$D$1),ROW(),"")</f>
        <v/>
      </c>
      <c r="X1264" s="2" t="str">
        <f aca="false">IF(C1264=Agent!$A$1,ROW(),"")</f>
        <v/>
      </c>
      <c r="Z1264" s="8" t="str">
        <f aca="true">IF(AND(INDIRECT("F2!I"&amp;MATCH(Sites!$J$1,F2!H$1:H$15,0),1)=E1264,Sites!$J$2=A1264),ROW(),"")</f>
        <v/>
      </c>
    </row>
    <row r="1265" customFormat="false" ht="13.8" hidden="false" customHeight="false" outlineLevel="0" collapsed="false">
      <c r="A1265" s="7" t="n">
        <v>43831</v>
      </c>
      <c r="B1265" s="2" t="s">
        <v>3288</v>
      </c>
      <c r="C1265" s="2" t="s">
        <v>2031</v>
      </c>
      <c r="D1265" s="2" t="s">
        <v>235</v>
      </c>
      <c r="E1265" s="2" t="s">
        <v>12</v>
      </c>
      <c r="F1265" s="2" t="n">
        <v>0</v>
      </c>
      <c r="G1265" s="2" t="n">
        <v>0</v>
      </c>
      <c r="H1265" s="2" t="n">
        <v>0</v>
      </c>
      <c r="J1265" s="1"/>
      <c r="K1265" s="1"/>
      <c r="L1265" s="1"/>
      <c r="M1265" s="1"/>
      <c r="N1265" s="1"/>
      <c r="O1265" s="1"/>
      <c r="W1265" s="2" t="str">
        <f aca="false">IF(AND(C1265=Agent!$A$1,D1265=Agent!$D$1),ROW(),"")</f>
        <v/>
      </c>
      <c r="X1265" s="2" t="str">
        <f aca="false">IF(C1265=Agent!$A$1,ROW(),"")</f>
        <v/>
      </c>
      <c r="Z1265" s="8" t="str">
        <f aca="true">IF(AND(INDIRECT("F2!I"&amp;MATCH(Sites!$J$1,F2!H$1:H$15,0),1)=E1265,Sites!$J$2=A1265),ROW(),"")</f>
        <v/>
      </c>
    </row>
    <row r="1266" customFormat="false" ht="13.8" hidden="false" customHeight="false" outlineLevel="0" collapsed="false">
      <c r="A1266" s="7" t="n">
        <v>43831</v>
      </c>
      <c r="B1266" s="2" t="s">
        <v>3289</v>
      </c>
      <c r="C1266" s="2" t="s">
        <v>3290</v>
      </c>
      <c r="D1266" s="2" t="s">
        <v>3291</v>
      </c>
      <c r="E1266" s="2" t="s">
        <v>12</v>
      </c>
      <c r="F1266" s="2" t="n">
        <v>0</v>
      </c>
      <c r="G1266" s="2" t="n">
        <v>0</v>
      </c>
      <c r="H1266" s="2" t="n">
        <v>0</v>
      </c>
      <c r="J1266" s="1"/>
      <c r="K1266" s="1"/>
      <c r="L1266" s="1"/>
      <c r="M1266" s="1"/>
      <c r="N1266" s="1"/>
      <c r="O1266" s="1"/>
      <c r="W1266" s="2" t="str">
        <f aca="false">IF(AND(C1266=Agent!$A$1,D1266=Agent!$D$1),ROW(),"")</f>
        <v/>
      </c>
      <c r="X1266" s="2" t="str">
        <f aca="false">IF(C1266=Agent!$A$1,ROW(),"")</f>
        <v/>
      </c>
      <c r="Z1266" s="8" t="str">
        <f aca="true">IF(AND(INDIRECT("F2!I"&amp;MATCH(Sites!$J$1,F2!H$1:H$15,0),1)=E1266,Sites!$J$2=A1266),ROW(),"")</f>
        <v/>
      </c>
    </row>
    <row r="1267" customFormat="false" ht="13.8" hidden="false" customHeight="false" outlineLevel="0" collapsed="false">
      <c r="A1267" s="7" t="n">
        <v>43831</v>
      </c>
      <c r="B1267" s="2" t="s">
        <v>3292</v>
      </c>
      <c r="C1267" s="2" t="s">
        <v>3293</v>
      </c>
      <c r="D1267" s="2" t="s">
        <v>3294</v>
      </c>
      <c r="E1267" s="2" t="s">
        <v>12</v>
      </c>
      <c r="F1267" s="2" t="n">
        <v>0</v>
      </c>
      <c r="G1267" s="2" t="n">
        <v>0</v>
      </c>
      <c r="H1267" s="2" t="n">
        <v>0</v>
      </c>
      <c r="J1267" s="1"/>
      <c r="K1267" s="1"/>
      <c r="L1267" s="1"/>
      <c r="M1267" s="1"/>
      <c r="N1267" s="1"/>
      <c r="O1267" s="1"/>
      <c r="W1267" s="2" t="str">
        <f aca="false">IF(AND(C1267=Agent!$A$1,D1267=Agent!$D$1),ROW(),"")</f>
        <v/>
      </c>
      <c r="X1267" s="2" t="str">
        <f aca="false">IF(C1267=Agent!$A$1,ROW(),"")</f>
        <v/>
      </c>
      <c r="Z1267" s="8" t="str">
        <f aca="true">IF(AND(INDIRECT("F2!I"&amp;MATCH(Sites!$J$1,F2!H$1:H$15,0),1)=E1267,Sites!$J$2=A1267),ROW(),"")</f>
        <v/>
      </c>
    </row>
    <row r="1268" customFormat="false" ht="13.8" hidden="false" customHeight="false" outlineLevel="0" collapsed="false">
      <c r="A1268" s="7" t="n">
        <v>43831</v>
      </c>
      <c r="B1268" s="2" t="s">
        <v>3295</v>
      </c>
      <c r="C1268" s="2" t="s">
        <v>3296</v>
      </c>
      <c r="D1268" s="2" t="s">
        <v>366</v>
      </c>
      <c r="E1268" s="2" t="s">
        <v>12</v>
      </c>
      <c r="F1268" s="2" t="n">
        <v>0</v>
      </c>
      <c r="G1268" s="2" t="n">
        <v>0</v>
      </c>
      <c r="H1268" s="2" t="n">
        <v>0</v>
      </c>
      <c r="J1268" s="1"/>
      <c r="K1268" s="1"/>
      <c r="L1268" s="1"/>
      <c r="M1268" s="1"/>
      <c r="N1268" s="1"/>
      <c r="O1268" s="1"/>
      <c r="W1268" s="2" t="str">
        <f aca="false">IF(AND(C1268=Agent!$A$1,D1268=Agent!$D$1),ROW(),"")</f>
        <v/>
      </c>
      <c r="X1268" s="2" t="str">
        <f aca="false">IF(C1268=Agent!$A$1,ROW(),"")</f>
        <v/>
      </c>
      <c r="Z1268" s="8" t="str">
        <f aca="true">IF(AND(INDIRECT("F2!I"&amp;MATCH(Sites!$J$1,F2!H$1:H$15,0),1)=E1268,Sites!$J$2=A1268),ROW(),"")</f>
        <v/>
      </c>
    </row>
    <row r="1269" customFormat="false" ht="13.8" hidden="false" customHeight="false" outlineLevel="0" collapsed="false">
      <c r="A1269" s="7" t="n">
        <v>43831</v>
      </c>
      <c r="B1269" s="2" t="s">
        <v>3297</v>
      </c>
      <c r="C1269" s="2" t="s">
        <v>3298</v>
      </c>
      <c r="D1269" s="2" t="s">
        <v>3299</v>
      </c>
      <c r="E1269" s="2" t="s">
        <v>12</v>
      </c>
      <c r="F1269" s="2" t="n">
        <v>0</v>
      </c>
      <c r="G1269" s="2" t="n">
        <v>0</v>
      </c>
      <c r="H1269" s="2" t="n">
        <v>0</v>
      </c>
      <c r="J1269" s="1"/>
      <c r="K1269" s="1"/>
      <c r="L1269" s="1"/>
      <c r="M1269" s="1"/>
      <c r="N1269" s="1"/>
      <c r="O1269" s="1"/>
      <c r="W1269" s="2" t="str">
        <f aca="false">IF(AND(C1269=Agent!$A$1,D1269=Agent!$D$1),ROW(),"")</f>
        <v/>
      </c>
      <c r="X1269" s="2" t="str">
        <f aca="false">IF(C1269=Agent!$A$1,ROW(),"")</f>
        <v/>
      </c>
      <c r="Z1269" s="8" t="str">
        <f aca="true">IF(AND(INDIRECT("F2!I"&amp;MATCH(Sites!$J$1,F2!H$1:H$15,0),1)=E1269,Sites!$J$2=A1269),ROW(),"")</f>
        <v/>
      </c>
    </row>
    <row r="1270" customFormat="false" ht="13.8" hidden="false" customHeight="false" outlineLevel="0" collapsed="false">
      <c r="A1270" s="7" t="n">
        <v>43831</v>
      </c>
      <c r="B1270" s="2" t="s">
        <v>3300</v>
      </c>
      <c r="C1270" s="2" t="s">
        <v>3301</v>
      </c>
      <c r="D1270" s="2" t="s">
        <v>3302</v>
      </c>
      <c r="E1270" s="2" t="s">
        <v>12</v>
      </c>
      <c r="F1270" s="2" t="n">
        <v>0</v>
      </c>
      <c r="G1270" s="2" t="n">
        <v>0</v>
      </c>
      <c r="H1270" s="2" t="n">
        <v>0</v>
      </c>
      <c r="J1270" s="1"/>
      <c r="K1270" s="1"/>
      <c r="L1270" s="1"/>
      <c r="M1270" s="1"/>
      <c r="N1270" s="1"/>
      <c r="O1270" s="1"/>
      <c r="W1270" s="2" t="str">
        <f aca="false">IF(AND(C1270=Agent!$A$1,D1270=Agent!$D$1),ROW(),"")</f>
        <v/>
      </c>
      <c r="X1270" s="2" t="str">
        <f aca="false">IF(C1270=Agent!$A$1,ROW(),"")</f>
        <v/>
      </c>
      <c r="Z1270" s="8" t="str">
        <f aca="true">IF(AND(INDIRECT("F2!I"&amp;MATCH(Sites!$J$1,F2!H$1:H$15,0),1)=E1270,Sites!$J$2=A1270),ROW(),"")</f>
        <v/>
      </c>
    </row>
    <row r="1271" customFormat="false" ht="13.8" hidden="false" customHeight="false" outlineLevel="0" collapsed="false">
      <c r="A1271" s="7" t="n">
        <v>43831</v>
      </c>
      <c r="B1271" s="2" t="s">
        <v>3303</v>
      </c>
      <c r="C1271" s="2" t="s">
        <v>3304</v>
      </c>
      <c r="D1271" s="2" t="s">
        <v>3305</v>
      </c>
      <c r="E1271" s="2" t="s">
        <v>12</v>
      </c>
      <c r="F1271" s="2" t="n">
        <v>0</v>
      </c>
      <c r="G1271" s="2" t="n">
        <v>0</v>
      </c>
      <c r="H1271" s="2" t="n">
        <v>0</v>
      </c>
      <c r="J1271" s="1"/>
      <c r="K1271" s="1"/>
      <c r="L1271" s="1"/>
      <c r="M1271" s="1"/>
      <c r="N1271" s="1"/>
      <c r="O1271" s="1"/>
      <c r="W1271" s="2" t="str">
        <f aca="false">IF(AND(C1271=Agent!$A$1,D1271=Agent!$D$1),ROW(),"")</f>
        <v/>
      </c>
      <c r="X1271" s="2" t="str">
        <f aca="false">IF(C1271=Agent!$A$1,ROW(),"")</f>
        <v/>
      </c>
      <c r="Z1271" s="8" t="str">
        <f aca="true">IF(AND(INDIRECT("F2!I"&amp;MATCH(Sites!$J$1,F2!H$1:H$15,0),1)=E1271,Sites!$J$2=A1271),ROW(),"")</f>
        <v/>
      </c>
    </row>
    <row r="1272" customFormat="false" ht="13.8" hidden="false" customHeight="false" outlineLevel="0" collapsed="false">
      <c r="A1272" s="7" t="n">
        <v>43831</v>
      </c>
      <c r="B1272" s="2" t="s">
        <v>3306</v>
      </c>
      <c r="C1272" s="2" t="s">
        <v>3307</v>
      </c>
      <c r="D1272" s="2" t="s">
        <v>3308</v>
      </c>
      <c r="E1272" s="2" t="s">
        <v>690</v>
      </c>
      <c r="F1272" s="2" t="n">
        <v>0</v>
      </c>
      <c r="G1272" s="2" t="n">
        <v>0</v>
      </c>
      <c r="H1272" s="2" t="n">
        <v>0</v>
      </c>
      <c r="J1272" s="1"/>
      <c r="K1272" s="1"/>
      <c r="L1272" s="1"/>
      <c r="M1272" s="1"/>
      <c r="N1272" s="1"/>
      <c r="O1272" s="1"/>
      <c r="W1272" s="2" t="str">
        <f aca="false">IF(AND(C1272=Agent!$A$1,D1272=Agent!$D$1),ROW(),"")</f>
        <v/>
      </c>
      <c r="X1272" s="2" t="str">
        <f aca="false">IF(C1272=Agent!$A$1,ROW(),"")</f>
        <v/>
      </c>
      <c r="Z1272" s="8" t="str">
        <f aca="true">IF(AND(INDIRECT("F2!I"&amp;MATCH(Sites!$J$1,F2!H$1:H$15,0),1)=E1272,Sites!$J$2=A1272),ROW(),"")</f>
        <v/>
      </c>
    </row>
    <row r="1273" customFormat="false" ht="13.8" hidden="false" customHeight="false" outlineLevel="0" collapsed="false">
      <c r="A1273" s="7" t="n">
        <v>43831</v>
      </c>
      <c r="B1273" s="2" t="s">
        <v>3309</v>
      </c>
      <c r="C1273" s="2" t="s">
        <v>3310</v>
      </c>
      <c r="D1273" s="2" t="s">
        <v>3311</v>
      </c>
      <c r="E1273" s="2" t="s">
        <v>690</v>
      </c>
      <c r="F1273" s="2" t="n">
        <v>0</v>
      </c>
      <c r="G1273" s="2" t="n">
        <v>0</v>
      </c>
      <c r="H1273" s="2" t="n">
        <v>0</v>
      </c>
      <c r="J1273" s="1"/>
      <c r="K1273" s="1"/>
      <c r="L1273" s="1"/>
      <c r="M1273" s="1"/>
      <c r="N1273" s="1"/>
      <c r="O1273" s="1"/>
      <c r="W1273" s="2" t="str">
        <f aca="false">IF(AND(C1273=Agent!$A$1,D1273=Agent!$D$1),ROW(),"")</f>
        <v/>
      </c>
      <c r="X1273" s="2" t="str">
        <f aca="false">IF(C1273=Agent!$A$1,ROW(),"")</f>
        <v/>
      </c>
      <c r="Z1273" s="8" t="str">
        <f aca="true">IF(AND(INDIRECT("F2!I"&amp;MATCH(Sites!$J$1,F2!H$1:H$15,0),1)=E1273,Sites!$J$2=A1273),ROW(),"")</f>
        <v/>
      </c>
    </row>
    <row r="1274" customFormat="false" ht="13.8" hidden="false" customHeight="false" outlineLevel="0" collapsed="false">
      <c r="A1274" s="7" t="n">
        <v>43831</v>
      </c>
      <c r="B1274" s="2" t="s">
        <v>3312</v>
      </c>
      <c r="C1274" s="2" t="s">
        <v>3313</v>
      </c>
      <c r="D1274" s="2" t="s">
        <v>3314</v>
      </c>
      <c r="E1274" s="2" t="s">
        <v>690</v>
      </c>
      <c r="F1274" s="2" t="n">
        <v>0</v>
      </c>
      <c r="G1274" s="2" t="n">
        <v>0</v>
      </c>
      <c r="H1274" s="2" t="n">
        <v>0</v>
      </c>
      <c r="J1274" s="1"/>
      <c r="K1274" s="1"/>
      <c r="L1274" s="1"/>
      <c r="M1274" s="1"/>
      <c r="N1274" s="1"/>
      <c r="O1274" s="1"/>
      <c r="W1274" s="2" t="str">
        <f aca="false">IF(AND(C1274=Agent!$A$1,D1274=Agent!$D$1),ROW(),"")</f>
        <v/>
      </c>
      <c r="X1274" s="2" t="str">
        <f aca="false">IF(C1274=Agent!$A$1,ROW(),"")</f>
        <v/>
      </c>
      <c r="Z1274" s="8" t="str">
        <f aca="true">IF(AND(INDIRECT("F2!I"&amp;MATCH(Sites!$J$1,F2!H$1:H$15,0),1)=E1274,Sites!$J$2=A1274),ROW(),"")</f>
        <v/>
      </c>
    </row>
    <row r="1275" customFormat="false" ht="13.8" hidden="false" customHeight="false" outlineLevel="0" collapsed="false">
      <c r="A1275" s="7" t="n">
        <v>43831</v>
      </c>
      <c r="B1275" s="2" t="s">
        <v>3315</v>
      </c>
      <c r="C1275" s="2" t="s">
        <v>3316</v>
      </c>
      <c r="D1275" s="2" t="s">
        <v>1447</v>
      </c>
      <c r="E1275" s="2" t="s">
        <v>690</v>
      </c>
      <c r="F1275" s="2" t="n">
        <v>0</v>
      </c>
      <c r="G1275" s="2" t="n">
        <v>0</v>
      </c>
      <c r="H1275" s="2" t="n">
        <v>0</v>
      </c>
      <c r="J1275" s="1"/>
      <c r="K1275" s="1"/>
      <c r="L1275" s="1"/>
      <c r="M1275" s="1"/>
      <c r="N1275" s="1"/>
      <c r="O1275" s="1"/>
      <c r="W1275" s="2" t="str">
        <f aca="false">IF(AND(C1275=Agent!$A$1,D1275=Agent!$D$1),ROW(),"")</f>
        <v/>
      </c>
      <c r="X1275" s="2" t="str">
        <f aca="false">IF(C1275=Agent!$A$1,ROW(),"")</f>
        <v/>
      </c>
      <c r="Z1275" s="8" t="str">
        <f aca="true">IF(AND(INDIRECT("F2!I"&amp;MATCH(Sites!$J$1,F2!H$1:H$15,0),1)=E1275,Sites!$J$2=A1275),ROW(),"")</f>
        <v/>
      </c>
    </row>
    <row r="1276" customFormat="false" ht="13.8" hidden="false" customHeight="false" outlineLevel="0" collapsed="false">
      <c r="A1276" s="7" t="n">
        <v>43831</v>
      </c>
      <c r="B1276" s="2" t="s">
        <v>3317</v>
      </c>
      <c r="C1276" s="2" t="s">
        <v>3318</v>
      </c>
      <c r="D1276" s="2" t="s">
        <v>3319</v>
      </c>
      <c r="E1276" s="2" t="s">
        <v>690</v>
      </c>
      <c r="F1276" s="2" t="n">
        <v>0</v>
      </c>
      <c r="G1276" s="2" t="n">
        <v>0</v>
      </c>
      <c r="H1276" s="2" t="n">
        <v>0</v>
      </c>
      <c r="J1276" s="1"/>
      <c r="K1276" s="1"/>
      <c r="L1276" s="1"/>
      <c r="M1276" s="1"/>
      <c r="N1276" s="1"/>
      <c r="O1276" s="1"/>
      <c r="W1276" s="2" t="str">
        <f aca="false">IF(AND(C1276=Agent!$A$1,D1276=Agent!$D$1),ROW(),"")</f>
        <v/>
      </c>
      <c r="X1276" s="2" t="str">
        <f aca="false">IF(C1276=Agent!$A$1,ROW(),"")</f>
        <v/>
      </c>
      <c r="Z1276" s="8" t="str">
        <f aca="true">IF(AND(INDIRECT("F2!I"&amp;MATCH(Sites!$J$1,F2!H$1:H$15,0),1)=E1276,Sites!$J$2=A1276),ROW(),"")</f>
        <v/>
      </c>
    </row>
    <row r="1277" customFormat="false" ht="13.8" hidden="false" customHeight="false" outlineLevel="0" collapsed="false">
      <c r="A1277" s="7" t="n">
        <v>43831</v>
      </c>
      <c r="B1277" s="2" t="s">
        <v>3320</v>
      </c>
      <c r="C1277" s="2" t="s">
        <v>3321</v>
      </c>
      <c r="D1277" s="2" t="s">
        <v>3322</v>
      </c>
      <c r="E1277" s="2" t="s">
        <v>690</v>
      </c>
      <c r="F1277" s="2" t="n">
        <v>0</v>
      </c>
      <c r="G1277" s="2" t="n">
        <v>0</v>
      </c>
      <c r="H1277" s="2" t="n">
        <v>0</v>
      </c>
      <c r="J1277" s="1"/>
      <c r="K1277" s="1"/>
      <c r="L1277" s="1"/>
      <c r="M1277" s="1"/>
      <c r="N1277" s="1"/>
      <c r="O1277" s="1"/>
      <c r="W1277" s="2" t="str">
        <f aca="false">IF(AND(C1277=Agent!$A$1,D1277=Agent!$D$1),ROW(),"")</f>
        <v/>
      </c>
      <c r="X1277" s="2" t="str">
        <f aca="false">IF(C1277=Agent!$A$1,ROW(),"")</f>
        <v/>
      </c>
      <c r="Z1277" s="8" t="str">
        <f aca="true">IF(AND(INDIRECT("F2!I"&amp;MATCH(Sites!$J$1,F2!H$1:H$15,0),1)=E1277,Sites!$J$2=A1277),ROW(),"")</f>
        <v/>
      </c>
    </row>
    <row r="1278" customFormat="false" ht="13.8" hidden="false" customHeight="false" outlineLevel="0" collapsed="false">
      <c r="A1278" s="7" t="n">
        <v>43831</v>
      </c>
      <c r="B1278" s="2" t="s">
        <v>3323</v>
      </c>
      <c r="C1278" s="2" t="s">
        <v>3324</v>
      </c>
      <c r="D1278" s="2" t="s">
        <v>3325</v>
      </c>
      <c r="E1278" s="2" t="s">
        <v>690</v>
      </c>
      <c r="F1278" s="2" t="n">
        <v>0</v>
      </c>
      <c r="G1278" s="2" t="n">
        <v>0</v>
      </c>
      <c r="H1278" s="2" t="n">
        <v>0</v>
      </c>
      <c r="J1278" s="1"/>
      <c r="K1278" s="1"/>
      <c r="L1278" s="1"/>
      <c r="M1278" s="1"/>
      <c r="N1278" s="1"/>
      <c r="O1278" s="1"/>
      <c r="W1278" s="2" t="str">
        <f aca="false">IF(AND(C1278=Agent!$A$1,D1278=Agent!$D$1),ROW(),"")</f>
        <v/>
      </c>
      <c r="X1278" s="2" t="str">
        <f aca="false">IF(C1278=Agent!$A$1,ROW(),"")</f>
        <v/>
      </c>
      <c r="Z1278" s="8" t="str">
        <f aca="true">IF(AND(INDIRECT("F2!I"&amp;MATCH(Sites!$J$1,F2!H$1:H$15,0),1)=E1278,Sites!$J$2=A1278),ROW(),"")</f>
        <v/>
      </c>
    </row>
    <row r="1279" customFormat="false" ht="13.8" hidden="false" customHeight="false" outlineLevel="0" collapsed="false">
      <c r="A1279" s="7" t="n">
        <v>43831</v>
      </c>
      <c r="B1279" s="2" t="s">
        <v>3326</v>
      </c>
      <c r="C1279" s="2" t="s">
        <v>3327</v>
      </c>
      <c r="D1279" s="2" t="s">
        <v>3328</v>
      </c>
      <c r="E1279" s="2" t="s">
        <v>690</v>
      </c>
      <c r="F1279" s="2" t="n">
        <v>0</v>
      </c>
      <c r="G1279" s="2" t="n">
        <v>0</v>
      </c>
      <c r="H1279" s="2" t="n">
        <v>0</v>
      </c>
      <c r="J1279" s="1"/>
      <c r="K1279" s="1"/>
      <c r="L1279" s="1"/>
      <c r="M1279" s="1"/>
      <c r="N1279" s="1"/>
      <c r="O1279" s="1"/>
      <c r="W1279" s="2" t="str">
        <f aca="false">IF(AND(C1279=Agent!$A$1,D1279=Agent!$D$1),ROW(),"")</f>
        <v/>
      </c>
      <c r="X1279" s="2" t="str">
        <f aca="false">IF(C1279=Agent!$A$1,ROW(),"")</f>
        <v/>
      </c>
      <c r="Z1279" s="8" t="str">
        <f aca="true">IF(AND(INDIRECT("F2!I"&amp;MATCH(Sites!$J$1,F2!H$1:H$15,0),1)=E1279,Sites!$J$2=A1279),ROW(),"")</f>
        <v/>
      </c>
    </row>
    <row r="1280" customFormat="false" ht="13.8" hidden="false" customHeight="false" outlineLevel="0" collapsed="false">
      <c r="A1280" s="7" t="n">
        <v>43831</v>
      </c>
      <c r="B1280" s="2" t="s">
        <v>3329</v>
      </c>
      <c r="C1280" s="2" t="s">
        <v>3330</v>
      </c>
      <c r="D1280" s="2" t="s">
        <v>3331</v>
      </c>
      <c r="E1280" s="2" t="s">
        <v>690</v>
      </c>
      <c r="F1280" s="2" t="n">
        <v>0</v>
      </c>
      <c r="G1280" s="2" t="n">
        <v>0</v>
      </c>
      <c r="H1280" s="2" t="n">
        <v>0</v>
      </c>
      <c r="J1280" s="1"/>
      <c r="K1280" s="1"/>
      <c r="L1280" s="1"/>
      <c r="M1280" s="1"/>
      <c r="N1280" s="1"/>
      <c r="O1280" s="1"/>
      <c r="W1280" s="2" t="str">
        <f aca="false">IF(AND(C1280=Agent!$A$1,D1280=Agent!$D$1),ROW(),"")</f>
        <v/>
      </c>
      <c r="X1280" s="2" t="str">
        <f aca="false">IF(C1280=Agent!$A$1,ROW(),"")</f>
        <v/>
      </c>
      <c r="Z1280" s="8" t="str">
        <f aca="true">IF(AND(INDIRECT("F2!I"&amp;MATCH(Sites!$J$1,F2!H$1:H$15,0),1)=E1280,Sites!$J$2=A1280),ROW(),"")</f>
        <v/>
      </c>
    </row>
    <row r="1281" customFormat="false" ht="13.8" hidden="false" customHeight="false" outlineLevel="0" collapsed="false">
      <c r="A1281" s="7" t="n">
        <v>43831</v>
      </c>
      <c r="B1281" s="2" t="s">
        <v>3332</v>
      </c>
      <c r="C1281" s="2" t="s">
        <v>3333</v>
      </c>
      <c r="D1281" s="2" t="s">
        <v>3334</v>
      </c>
      <c r="E1281" s="2" t="s">
        <v>690</v>
      </c>
      <c r="F1281" s="2" t="n">
        <v>0</v>
      </c>
      <c r="G1281" s="2" t="n">
        <v>0</v>
      </c>
      <c r="H1281" s="2" t="n">
        <v>0</v>
      </c>
      <c r="J1281" s="1"/>
      <c r="K1281" s="1"/>
      <c r="L1281" s="1"/>
      <c r="M1281" s="1"/>
      <c r="N1281" s="1"/>
      <c r="O1281" s="1"/>
      <c r="W1281" s="2" t="str">
        <f aca="false">IF(AND(C1281=Agent!$A$1,D1281=Agent!$D$1),ROW(),"")</f>
        <v/>
      </c>
      <c r="X1281" s="2" t="str">
        <f aca="false">IF(C1281=Agent!$A$1,ROW(),"")</f>
        <v/>
      </c>
      <c r="Z1281" s="8" t="str">
        <f aca="true">IF(AND(INDIRECT("F2!I"&amp;MATCH(Sites!$J$1,F2!H$1:H$15,0),1)=E1281,Sites!$J$2=A1281),ROW(),"")</f>
        <v/>
      </c>
    </row>
    <row r="1282" customFormat="false" ht="13.8" hidden="false" customHeight="false" outlineLevel="0" collapsed="false">
      <c r="A1282" s="7" t="n">
        <v>43831</v>
      </c>
      <c r="B1282" s="2" t="s">
        <v>3335</v>
      </c>
      <c r="C1282" s="2" t="s">
        <v>3336</v>
      </c>
      <c r="D1282" s="2" t="s">
        <v>3337</v>
      </c>
      <c r="E1282" s="2" t="s">
        <v>690</v>
      </c>
      <c r="F1282" s="2" t="n">
        <v>0</v>
      </c>
      <c r="G1282" s="2" t="n">
        <v>0</v>
      </c>
      <c r="H1282" s="2" t="n">
        <v>0</v>
      </c>
      <c r="J1282" s="1"/>
      <c r="K1282" s="1"/>
      <c r="L1282" s="1"/>
      <c r="M1282" s="1"/>
      <c r="N1282" s="1"/>
      <c r="O1282" s="1"/>
      <c r="W1282" s="2" t="str">
        <f aca="false">IF(AND(C1282=Agent!$A$1,D1282=Agent!$D$1),ROW(),"")</f>
        <v/>
      </c>
      <c r="X1282" s="2" t="str">
        <f aca="false">IF(C1282=Agent!$A$1,ROW(),"")</f>
        <v/>
      </c>
      <c r="Z1282" s="8" t="str">
        <f aca="true">IF(AND(INDIRECT("F2!I"&amp;MATCH(Sites!$J$1,F2!H$1:H$15,0),1)=E1282,Sites!$J$2=A1282),ROW(),"")</f>
        <v/>
      </c>
    </row>
    <row r="1283" customFormat="false" ht="13.8" hidden="false" customHeight="false" outlineLevel="0" collapsed="false">
      <c r="A1283" s="7" t="n">
        <v>43831</v>
      </c>
      <c r="B1283" s="2" t="s">
        <v>3338</v>
      </c>
      <c r="C1283" s="2" t="s">
        <v>3339</v>
      </c>
      <c r="D1283" s="2" t="s">
        <v>3340</v>
      </c>
      <c r="E1283" s="2" t="s">
        <v>690</v>
      </c>
      <c r="F1283" s="2" t="n">
        <v>0</v>
      </c>
      <c r="G1283" s="2" t="n">
        <v>0</v>
      </c>
      <c r="H1283" s="2" t="n">
        <v>0</v>
      </c>
      <c r="J1283" s="1"/>
      <c r="K1283" s="1"/>
      <c r="L1283" s="1"/>
      <c r="M1283" s="1"/>
      <c r="N1283" s="1"/>
      <c r="O1283" s="1"/>
      <c r="W1283" s="2" t="str">
        <f aca="false">IF(AND(C1283=Agent!$A$1,D1283=Agent!$D$1),ROW(),"")</f>
        <v/>
      </c>
      <c r="X1283" s="2" t="str">
        <f aca="false">IF(C1283=Agent!$A$1,ROW(),"")</f>
        <v/>
      </c>
      <c r="Z1283" s="8" t="str">
        <f aca="true">IF(AND(INDIRECT("F2!I"&amp;MATCH(Sites!$J$1,F2!H$1:H$15,0),1)=E1283,Sites!$J$2=A1283),ROW(),"")</f>
        <v/>
      </c>
    </row>
    <row r="1284" customFormat="false" ht="13.8" hidden="false" customHeight="false" outlineLevel="0" collapsed="false">
      <c r="A1284" s="7" t="n">
        <v>43831</v>
      </c>
      <c r="B1284" s="2" t="s">
        <v>3341</v>
      </c>
      <c r="C1284" s="2" t="s">
        <v>3342</v>
      </c>
      <c r="D1284" s="2" t="s">
        <v>1492</v>
      </c>
      <c r="E1284" s="2" t="s">
        <v>690</v>
      </c>
      <c r="F1284" s="2" t="n">
        <v>0</v>
      </c>
      <c r="G1284" s="2" t="n">
        <v>0</v>
      </c>
      <c r="H1284" s="2" t="n">
        <v>0</v>
      </c>
      <c r="J1284" s="1"/>
      <c r="K1284" s="1"/>
      <c r="L1284" s="1"/>
      <c r="M1284" s="1"/>
      <c r="N1284" s="1"/>
      <c r="O1284" s="1"/>
      <c r="W1284" s="2" t="str">
        <f aca="false">IF(AND(C1284=Agent!$A$1,D1284=Agent!$D$1),ROW(),"")</f>
        <v/>
      </c>
      <c r="X1284" s="2" t="str">
        <f aca="false">IF(C1284=Agent!$A$1,ROW(),"")</f>
        <v/>
      </c>
      <c r="Z1284" s="8" t="str">
        <f aca="true">IF(AND(INDIRECT("F2!I"&amp;MATCH(Sites!$J$1,F2!H$1:H$15,0),1)=E1284,Sites!$J$2=A1284),ROW(),"")</f>
        <v/>
      </c>
    </row>
    <row r="1285" customFormat="false" ht="13.8" hidden="false" customHeight="false" outlineLevel="0" collapsed="false">
      <c r="A1285" s="7" t="n">
        <v>43831</v>
      </c>
      <c r="B1285" s="2" t="s">
        <v>3343</v>
      </c>
      <c r="C1285" s="2" t="s">
        <v>3344</v>
      </c>
      <c r="D1285" s="2" t="s">
        <v>348</v>
      </c>
      <c r="E1285" s="2" t="s">
        <v>3345</v>
      </c>
      <c r="F1285" s="2" t="n">
        <v>0</v>
      </c>
      <c r="G1285" s="2" t="n">
        <v>0</v>
      </c>
      <c r="H1285" s="2" t="n">
        <v>0</v>
      </c>
      <c r="J1285" s="1"/>
      <c r="K1285" s="1"/>
      <c r="L1285" s="1"/>
      <c r="M1285" s="1"/>
      <c r="N1285" s="1"/>
      <c r="O1285" s="1"/>
      <c r="W1285" s="2" t="str">
        <f aca="false">IF(AND(C1285=Agent!$A$1,D1285=Agent!$D$1),ROW(),"")</f>
        <v/>
      </c>
      <c r="X1285" s="2" t="str">
        <f aca="false">IF(C1285=Agent!$A$1,ROW(),"")</f>
        <v/>
      </c>
      <c r="Z1285" s="8" t="str">
        <f aca="true">IF(AND(INDIRECT("F2!I"&amp;MATCH(Sites!$J$1,F2!H$1:H$15,0),1)=E1285,Sites!$J$2=A1285),ROW(),"")</f>
        <v/>
      </c>
    </row>
    <row r="1286" customFormat="false" ht="13.8" hidden="false" customHeight="false" outlineLevel="0" collapsed="false">
      <c r="A1286" s="7" t="n">
        <v>43831</v>
      </c>
      <c r="B1286" s="2" t="s">
        <v>3346</v>
      </c>
      <c r="C1286" s="2" t="s">
        <v>2399</v>
      </c>
      <c r="D1286" s="2" t="s">
        <v>1925</v>
      </c>
      <c r="E1286" s="2" t="s">
        <v>3345</v>
      </c>
      <c r="F1286" s="2" t="n">
        <v>0</v>
      </c>
      <c r="G1286" s="2" t="n">
        <v>0</v>
      </c>
      <c r="H1286" s="2" t="n">
        <v>0</v>
      </c>
      <c r="J1286" s="1"/>
      <c r="K1286" s="1"/>
      <c r="L1286" s="1"/>
      <c r="M1286" s="1"/>
      <c r="N1286" s="1"/>
      <c r="O1286" s="1"/>
      <c r="W1286" s="2" t="str">
        <f aca="false">IF(AND(C1286=Agent!$A$1,D1286=Agent!$D$1),ROW(),"")</f>
        <v/>
      </c>
      <c r="X1286" s="2" t="str">
        <f aca="false">IF(C1286=Agent!$A$1,ROW(),"")</f>
        <v/>
      </c>
      <c r="Z1286" s="8" t="str">
        <f aca="true">IF(AND(INDIRECT("F2!I"&amp;MATCH(Sites!$J$1,F2!H$1:H$15,0),1)=E1286,Sites!$J$2=A1286),ROW(),"")</f>
        <v/>
      </c>
    </row>
    <row r="1287" customFormat="false" ht="13.8" hidden="false" customHeight="false" outlineLevel="0" collapsed="false">
      <c r="A1287" s="7" t="n">
        <v>43831</v>
      </c>
      <c r="B1287" s="2" t="s">
        <v>3347</v>
      </c>
      <c r="C1287" s="2" t="s">
        <v>3348</v>
      </c>
      <c r="D1287" s="2" t="s">
        <v>3349</v>
      </c>
      <c r="E1287" s="2" t="s">
        <v>3345</v>
      </c>
      <c r="F1287" s="2" t="n">
        <v>0</v>
      </c>
      <c r="G1287" s="2" t="n">
        <v>0</v>
      </c>
      <c r="H1287" s="2" t="n">
        <v>0</v>
      </c>
      <c r="J1287" s="1"/>
      <c r="K1287" s="1"/>
      <c r="L1287" s="1"/>
      <c r="M1287" s="1"/>
      <c r="N1287" s="1"/>
      <c r="O1287" s="1"/>
      <c r="W1287" s="2" t="str">
        <f aca="false">IF(AND(C1287=Agent!$A$1,D1287=Agent!$D$1),ROW(),"")</f>
        <v/>
      </c>
      <c r="X1287" s="2" t="str">
        <f aca="false">IF(C1287=Agent!$A$1,ROW(),"")</f>
        <v/>
      </c>
      <c r="Z1287" s="8" t="str">
        <f aca="true">IF(AND(INDIRECT("F2!I"&amp;MATCH(Sites!$J$1,F2!H$1:H$15,0),1)=E1287,Sites!$J$2=A1287),ROW(),"")</f>
        <v/>
      </c>
    </row>
    <row r="1288" customFormat="false" ht="13.8" hidden="false" customHeight="false" outlineLevel="0" collapsed="false">
      <c r="A1288" s="7" t="n">
        <v>43831</v>
      </c>
      <c r="B1288" s="2" t="s">
        <v>3350</v>
      </c>
      <c r="C1288" s="2" t="s">
        <v>3351</v>
      </c>
      <c r="D1288" s="2" t="s">
        <v>3352</v>
      </c>
      <c r="E1288" s="2" t="s">
        <v>3345</v>
      </c>
      <c r="F1288" s="2" t="n">
        <v>0</v>
      </c>
      <c r="G1288" s="2" t="n">
        <v>0</v>
      </c>
      <c r="H1288" s="2" t="n">
        <v>0</v>
      </c>
      <c r="J1288" s="1"/>
      <c r="K1288" s="1"/>
      <c r="L1288" s="1"/>
      <c r="M1288" s="1"/>
      <c r="N1288" s="1"/>
      <c r="O1288" s="1"/>
      <c r="W1288" s="2" t="str">
        <f aca="false">IF(AND(C1288=Agent!$A$1,D1288=Agent!$D$1),ROW(),"")</f>
        <v/>
      </c>
      <c r="X1288" s="2" t="str">
        <f aca="false">IF(C1288=Agent!$A$1,ROW(),"")</f>
        <v/>
      </c>
      <c r="Z1288" s="8" t="str">
        <f aca="true">IF(AND(INDIRECT("F2!I"&amp;MATCH(Sites!$J$1,F2!H$1:H$15,0),1)=E1288,Sites!$J$2=A1288),ROW(),"")</f>
        <v/>
      </c>
    </row>
    <row r="1289" customFormat="false" ht="13.8" hidden="false" customHeight="false" outlineLevel="0" collapsed="false">
      <c r="A1289" s="7" t="n">
        <v>43831</v>
      </c>
      <c r="B1289" s="2" t="s">
        <v>3353</v>
      </c>
      <c r="C1289" s="2" t="s">
        <v>3354</v>
      </c>
      <c r="D1289" s="2" t="s">
        <v>1061</v>
      </c>
      <c r="E1289" s="2" t="s">
        <v>3345</v>
      </c>
      <c r="F1289" s="2" t="n">
        <v>0</v>
      </c>
      <c r="G1289" s="2" t="n">
        <v>0</v>
      </c>
      <c r="H1289" s="2" t="n">
        <v>0</v>
      </c>
      <c r="J1289" s="1"/>
      <c r="K1289" s="1"/>
      <c r="L1289" s="1"/>
      <c r="M1289" s="1"/>
      <c r="N1289" s="1"/>
      <c r="O1289" s="1"/>
      <c r="W1289" s="2" t="str">
        <f aca="false">IF(AND(C1289=Agent!$A$1,D1289=Agent!$D$1),ROW(),"")</f>
        <v/>
      </c>
      <c r="X1289" s="2" t="str">
        <f aca="false">IF(C1289=Agent!$A$1,ROW(),"")</f>
        <v/>
      </c>
      <c r="Z1289" s="8" t="str">
        <f aca="true">IF(AND(INDIRECT("F2!I"&amp;MATCH(Sites!$J$1,F2!H$1:H$15,0),1)=E1289,Sites!$J$2=A1289),ROW(),"")</f>
        <v/>
      </c>
    </row>
    <row r="1290" customFormat="false" ht="13.8" hidden="false" customHeight="false" outlineLevel="0" collapsed="false">
      <c r="A1290" s="7" t="n">
        <v>43831</v>
      </c>
      <c r="B1290" s="2" t="s">
        <v>3355</v>
      </c>
      <c r="C1290" s="2" t="s">
        <v>3356</v>
      </c>
      <c r="D1290" s="2" t="s">
        <v>90</v>
      </c>
      <c r="E1290" s="2" t="s">
        <v>3345</v>
      </c>
      <c r="F1290" s="2" t="n">
        <v>0</v>
      </c>
      <c r="G1290" s="2" t="n">
        <v>0</v>
      </c>
      <c r="H1290" s="2" t="n">
        <v>0</v>
      </c>
      <c r="J1290" s="1"/>
      <c r="K1290" s="1"/>
      <c r="L1290" s="1"/>
      <c r="M1290" s="1"/>
      <c r="N1290" s="1"/>
      <c r="O1290" s="1"/>
      <c r="W1290" s="2" t="str">
        <f aca="false">IF(AND(C1290=Agent!$A$1,D1290=Agent!$D$1),ROW(),"")</f>
        <v/>
      </c>
      <c r="X1290" s="2" t="str">
        <f aca="false">IF(C1290=Agent!$A$1,ROW(),"")</f>
        <v/>
      </c>
      <c r="Z1290" s="8" t="str">
        <f aca="true">IF(AND(INDIRECT("F2!I"&amp;MATCH(Sites!$J$1,F2!H$1:H$15,0),1)=E1290,Sites!$J$2=A1290),ROW(),"")</f>
        <v/>
      </c>
    </row>
    <row r="1291" customFormat="false" ht="13.8" hidden="false" customHeight="false" outlineLevel="0" collapsed="false">
      <c r="A1291" s="7" t="n">
        <v>43831</v>
      </c>
      <c r="B1291" s="2" t="s">
        <v>3357</v>
      </c>
      <c r="C1291" s="2" t="s">
        <v>3358</v>
      </c>
      <c r="D1291" s="2" t="s">
        <v>3359</v>
      </c>
      <c r="E1291" s="2" t="s">
        <v>3345</v>
      </c>
      <c r="F1291" s="2" t="n">
        <v>0</v>
      </c>
      <c r="G1291" s="2" t="n">
        <v>0</v>
      </c>
      <c r="H1291" s="2" t="n">
        <v>0</v>
      </c>
      <c r="J1291" s="1"/>
      <c r="K1291" s="1"/>
      <c r="L1291" s="1"/>
      <c r="M1291" s="1"/>
      <c r="N1291" s="1"/>
      <c r="O1291" s="1"/>
      <c r="W1291" s="2" t="str">
        <f aca="false">IF(AND(C1291=Agent!$A$1,D1291=Agent!$D$1),ROW(),"")</f>
        <v/>
      </c>
      <c r="X1291" s="2" t="str">
        <f aca="false">IF(C1291=Agent!$A$1,ROW(),"")</f>
        <v/>
      </c>
      <c r="Z1291" s="8" t="str">
        <f aca="true">IF(AND(INDIRECT("F2!I"&amp;MATCH(Sites!$J$1,F2!H$1:H$15,0),1)=E1291,Sites!$J$2=A1291),ROW(),"")</f>
        <v/>
      </c>
    </row>
    <row r="1292" customFormat="false" ht="13.8" hidden="false" customHeight="false" outlineLevel="0" collapsed="false">
      <c r="A1292" s="7" t="n">
        <v>43831</v>
      </c>
      <c r="B1292" s="2" t="s">
        <v>3360</v>
      </c>
      <c r="C1292" s="2" t="s">
        <v>3361</v>
      </c>
      <c r="D1292" s="2" t="s">
        <v>47</v>
      </c>
      <c r="E1292" s="2" t="s">
        <v>3345</v>
      </c>
      <c r="F1292" s="2" t="n">
        <v>0</v>
      </c>
      <c r="G1292" s="2" t="n">
        <v>0</v>
      </c>
      <c r="H1292" s="2" t="n">
        <v>0</v>
      </c>
      <c r="J1292" s="1"/>
      <c r="K1292" s="1"/>
      <c r="L1292" s="1"/>
      <c r="M1292" s="1"/>
      <c r="N1292" s="1"/>
      <c r="O1292" s="1"/>
      <c r="W1292" s="2" t="str">
        <f aca="false">IF(AND(C1292=Agent!$A$1,D1292=Agent!$D$1),ROW(),"")</f>
        <v/>
      </c>
      <c r="X1292" s="2" t="str">
        <f aca="false">IF(C1292=Agent!$A$1,ROW(),"")</f>
        <v/>
      </c>
      <c r="Z1292" s="8" t="str">
        <f aca="true">IF(AND(INDIRECT("F2!I"&amp;MATCH(Sites!$J$1,F2!H$1:H$15,0),1)=E1292,Sites!$J$2=A1292),ROW(),"")</f>
        <v/>
      </c>
    </row>
    <row r="1293" customFormat="false" ht="13.8" hidden="false" customHeight="false" outlineLevel="0" collapsed="false">
      <c r="A1293" s="7" t="n">
        <v>43831</v>
      </c>
      <c r="B1293" s="2" t="s">
        <v>3362</v>
      </c>
      <c r="C1293" s="2" t="s">
        <v>3363</v>
      </c>
      <c r="D1293" s="2" t="s">
        <v>59</v>
      </c>
      <c r="E1293" s="2" t="s">
        <v>3345</v>
      </c>
      <c r="F1293" s="2" t="n">
        <v>0</v>
      </c>
      <c r="G1293" s="2" t="n">
        <v>0</v>
      </c>
      <c r="H1293" s="2" t="n">
        <v>0</v>
      </c>
      <c r="J1293" s="1"/>
      <c r="K1293" s="1"/>
      <c r="L1293" s="1"/>
      <c r="M1293" s="1"/>
      <c r="N1293" s="1"/>
      <c r="O1293" s="1"/>
      <c r="W1293" s="2" t="str">
        <f aca="false">IF(AND(C1293=Agent!$A$1,D1293=Agent!$D$1),ROW(),"")</f>
        <v/>
      </c>
      <c r="X1293" s="2" t="str">
        <f aca="false">IF(C1293=Agent!$A$1,ROW(),"")</f>
        <v/>
      </c>
      <c r="Z1293" s="8" t="str">
        <f aca="true">IF(AND(INDIRECT("F2!I"&amp;MATCH(Sites!$J$1,F2!H$1:H$15,0),1)=E1293,Sites!$J$2=A1293),ROW(),"")</f>
        <v/>
      </c>
    </row>
    <row r="1294" customFormat="false" ht="13.8" hidden="false" customHeight="false" outlineLevel="0" collapsed="false">
      <c r="A1294" s="7" t="n">
        <v>43831</v>
      </c>
      <c r="B1294" s="2" t="s">
        <v>3364</v>
      </c>
      <c r="C1294" s="2" t="s">
        <v>3365</v>
      </c>
      <c r="D1294" s="2" t="s">
        <v>157</v>
      </c>
      <c r="E1294" s="2" t="s">
        <v>3345</v>
      </c>
      <c r="F1294" s="2" t="n">
        <v>0</v>
      </c>
      <c r="G1294" s="2" t="n">
        <v>0</v>
      </c>
      <c r="H1294" s="2" t="n">
        <v>0</v>
      </c>
      <c r="J1294" s="1"/>
      <c r="K1294" s="1"/>
      <c r="L1294" s="1"/>
      <c r="M1294" s="1"/>
      <c r="N1294" s="1"/>
      <c r="O1294" s="1"/>
      <c r="W1294" s="2" t="str">
        <f aca="false">IF(AND(C1294=Agent!$A$1,D1294=Agent!$D$1),ROW(),"")</f>
        <v/>
      </c>
      <c r="X1294" s="2" t="str">
        <f aca="false">IF(C1294=Agent!$A$1,ROW(),"")</f>
        <v/>
      </c>
      <c r="Z1294" s="8" t="str">
        <f aca="true">IF(AND(INDIRECT("F2!I"&amp;MATCH(Sites!$J$1,F2!H$1:H$15,0),1)=E1294,Sites!$J$2=A1294),ROW(),"")</f>
        <v/>
      </c>
    </row>
    <row r="1295" customFormat="false" ht="13.8" hidden="false" customHeight="false" outlineLevel="0" collapsed="false">
      <c r="A1295" s="7" t="n">
        <v>43831</v>
      </c>
      <c r="B1295" s="2" t="s">
        <v>3366</v>
      </c>
      <c r="C1295" s="2" t="s">
        <v>3367</v>
      </c>
      <c r="D1295" s="2" t="s">
        <v>3368</v>
      </c>
      <c r="E1295" s="2" t="s">
        <v>3345</v>
      </c>
      <c r="F1295" s="2" t="n">
        <v>0</v>
      </c>
      <c r="G1295" s="2" t="n">
        <v>0</v>
      </c>
      <c r="H1295" s="2" t="n">
        <v>0</v>
      </c>
      <c r="J1295" s="1"/>
      <c r="K1295" s="1"/>
      <c r="L1295" s="1"/>
      <c r="M1295" s="1"/>
      <c r="N1295" s="1"/>
      <c r="O1295" s="1"/>
      <c r="W1295" s="2" t="str">
        <f aca="false">IF(AND(C1295=Agent!$A$1,D1295=Agent!$D$1),ROW(),"")</f>
        <v/>
      </c>
      <c r="X1295" s="2" t="str">
        <f aca="false">IF(C1295=Agent!$A$1,ROW(),"")</f>
        <v/>
      </c>
      <c r="Z1295" s="8" t="str">
        <f aca="true">IF(AND(INDIRECT("F2!I"&amp;MATCH(Sites!$J$1,F2!H$1:H$15,0),1)=E1295,Sites!$J$2=A1295),ROW(),"")</f>
        <v/>
      </c>
    </row>
    <row r="1296" customFormat="false" ht="13.8" hidden="false" customHeight="false" outlineLevel="0" collapsed="false">
      <c r="A1296" s="7" t="n">
        <v>43831</v>
      </c>
      <c r="B1296" s="2" t="s">
        <v>3369</v>
      </c>
      <c r="C1296" s="2" t="s">
        <v>3370</v>
      </c>
      <c r="D1296" s="2" t="s">
        <v>3371</v>
      </c>
      <c r="E1296" s="2" t="s">
        <v>3345</v>
      </c>
      <c r="F1296" s="2" t="n">
        <v>0</v>
      </c>
      <c r="G1296" s="2" t="n">
        <v>0</v>
      </c>
      <c r="H1296" s="2" t="n">
        <v>0</v>
      </c>
      <c r="J1296" s="1"/>
      <c r="K1296" s="1"/>
      <c r="L1296" s="1"/>
      <c r="M1296" s="1"/>
      <c r="N1296" s="1"/>
      <c r="O1296" s="1"/>
      <c r="W1296" s="2" t="str">
        <f aca="false">IF(AND(C1296=Agent!$A$1,D1296=Agent!$D$1),ROW(),"")</f>
        <v/>
      </c>
      <c r="X1296" s="2" t="str">
        <f aca="false">IF(C1296=Agent!$A$1,ROW(),"")</f>
        <v/>
      </c>
      <c r="Z1296" s="8" t="str">
        <f aca="true">IF(AND(INDIRECT("F2!I"&amp;MATCH(Sites!$J$1,F2!H$1:H$15,0),1)=E1296,Sites!$J$2=A1296),ROW(),"")</f>
        <v/>
      </c>
    </row>
    <row r="1297" customFormat="false" ht="13.8" hidden="false" customHeight="false" outlineLevel="0" collapsed="false">
      <c r="A1297" s="7" t="n">
        <v>43831</v>
      </c>
      <c r="B1297" s="2" t="s">
        <v>3372</v>
      </c>
      <c r="C1297" s="2" t="s">
        <v>3373</v>
      </c>
      <c r="D1297" s="2" t="s">
        <v>101</v>
      </c>
      <c r="E1297" s="2" t="s">
        <v>3345</v>
      </c>
      <c r="F1297" s="2" t="n">
        <v>0</v>
      </c>
      <c r="G1297" s="2" t="n">
        <v>0</v>
      </c>
      <c r="H1297" s="2" t="n">
        <v>0</v>
      </c>
      <c r="J1297" s="1"/>
      <c r="K1297" s="1"/>
      <c r="L1297" s="1"/>
      <c r="M1297" s="1"/>
      <c r="N1297" s="1"/>
      <c r="O1297" s="1"/>
      <c r="W1297" s="2" t="str">
        <f aca="false">IF(AND(C1297=Agent!$A$1,D1297=Agent!$D$1),ROW(),"")</f>
        <v/>
      </c>
      <c r="X1297" s="2" t="str">
        <f aca="false">IF(C1297=Agent!$A$1,ROW(),"")</f>
        <v/>
      </c>
      <c r="Z1297" s="8" t="str">
        <f aca="true">IF(AND(INDIRECT("F2!I"&amp;MATCH(Sites!$J$1,F2!H$1:H$15,0),1)=E1297,Sites!$J$2=A1297),ROW(),"")</f>
        <v/>
      </c>
    </row>
    <row r="1298" customFormat="false" ht="13.8" hidden="false" customHeight="false" outlineLevel="0" collapsed="false">
      <c r="A1298" s="7" t="n">
        <v>43831</v>
      </c>
      <c r="B1298" s="2" t="s">
        <v>3374</v>
      </c>
      <c r="C1298" s="2" t="s">
        <v>3375</v>
      </c>
      <c r="D1298" s="2" t="s">
        <v>21</v>
      </c>
      <c r="E1298" s="2" t="s">
        <v>3345</v>
      </c>
      <c r="F1298" s="2" t="n">
        <v>0</v>
      </c>
      <c r="G1298" s="2" t="n">
        <v>0</v>
      </c>
      <c r="H1298" s="2" t="n">
        <v>0</v>
      </c>
      <c r="J1298" s="1"/>
      <c r="K1298" s="1"/>
      <c r="L1298" s="1"/>
      <c r="M1298" s="1"/>
      <c r="N1298" s="1"/>
      <c r="O1298" s="1"/>
      <c r="W1298" s="2" t="str">
        <f aca="false">IF(AND(C1298=Agent!$A$1,D1298=Agent!$D$1),ROW(),"")</f>
        <v/>
      </c>
      <c r="X1298" s="2" t="str">
        <f aca="false">IF(C1298=Agent!$A$1,ROW(),"")</f>
        <v/>
      </c>
      <c r="Z1298" s="8" t="str">
        <f aca="true">IF(AND(INDIRECT("F2!I"&amp;MATCH(Sites!$J$1,F2!H$1:H$15,0),1)=E1298,Sites!$J$2=A1298),ROW(),"")</f>
        <v/>
      </c>
    </row>
    <row r="1299" customFormat="false" ht="13.8" hidden="false" customHeight="false" outlineLevel="0" collapsed="false">
      <c r="A1299" s="7" t="n">
        <v>43831</v>
      </c>
      <c r="B1299" s="2" t="s">
        <v>3376</v>
      </c>
      <c r="C1299" s="2" t="s">
        <v>3377</v>
      </c>
      <c r="D1299" s="2" t="s">
        <v>2414</v>
      </c>
      <c r="E1299" s="2" t="s">
        <v>3345</v>
      </c>
      <c r="F1299" s="2" t="n">
        <v>0</v>
      </c>
      <c r="G1299" s="2" t="n">
        <v>0</v>
      </c>
      <c r="H1299" s="2" t="n">
        <v>0</v>
      </c>
      <c r="J1299" s="1"/>
      <c r="K1299" s="1"/>
      <c r="L1299" s="1"/>
      <c r="M1299" s="1"/>
      <c r="N1299" s="1"/>
      <c r="O1299" s="1"/>
      <c r="W1299" s="2" t="str">
        <f aca="false">IF(AND(C1299=Agent!$A$1,D1299=Agent!$D$1),ROW(),"")</f>
        <v/>
      </c>
      <c r="X1299" s="2" t="str">
        <f aca="false">IF(C1299=Agent!$A$1,ROW(),"")</f>
        <v/>
      </c>
      <c r="Z1299" s="8" t="str">
        <f aca="true">IF(AND(INDIRECT("F2!I"&amp;MATCH(Sites!$J$1,F2!H$1:H$15,0),1)=E1299,Sites!$J$2=A1299),ROW(),"")</f>
        <v/>
      </c>
    </row>
    <row r="1300" customFormat="false" ht="13.8" hidden="false" customHeight="false" outlineLevel="0" collapsed="false">
      <c r="A1300" s="7" t="n">
        <v>43831</v>
      </c>
      <c r="B1300" s="2" t="s">
        <v>3378</v>
      </c>
      <c r="C1300" s="2" t="s">
        <v>3379</v>
      </c>
      <c r="D1300" s="2" t="s">
        <v>3380</v>
      </c>
      <c r="E1300" s="2" t="s">
        <v>3345</v>
      </c>
      <c r="F1300" s="2" t="n">
        <v>0</v>
      </c>
      <c r="G1300" s="2" t="n">
        <v>0</v>
      </c>
      <c r="H1300" s="2" t="n">
        <v>0</v>
      </c>
      <c r="J1300" s="1"/>
      <c r="K1300" s="1"/>
      <c r="L1300" s="1"/>
      <c r="M1300" s="1"/>
      <c r="N1300" s="1"/>
      <c r="O1300" s="1"/>
      <c r="W1300" s="2" t="str">
        <f aca="false">IF(AND(C1300=Agent!$A$1,D1300=Agent!$D$1),ROW(),"")</f>
        <v/>
      </c>
      <c r="X1300" s="2" t="str">
        <f aca="false">IF(C1300=Agent!$A$1,ROW(),"")</f>
        <v/>
      </c>
      <c r="Z1300" s="8" t="str">
        <f aca="true">IF(AND(INDIRECT("F2!I"&amp;MATCH(Sites!$J$1,F2!H$1:H$15,0),1)=E1300,Sites!$J$2=A1300),ROW(),"")</f>
        <v/>
      </c>
    </row>
    <row r="1301" customFormat="false" ht="13.8" hidden="false" customHeight="false" outlineLevel="0" collapsed="false">
      <c r="A1301" s="7" t="n">
        <v>43831</v>
      </c>
      <c r="B1301" s="2" t="s">
        <v>3381</v>
      </c>
      <c r="C1301" s="2" t="s">
        <v>3382</v>
      </c>
      <c r="D1301" s="2" t="s">
        <v>232</v>
      </c>
      <c r="E1301" s="2" t="s">
        <v>3345</v>
      </c>
      <c r="F1301" s="2" t="n">
        <v>0</v>
      </c>
      <c r="G1301" s="2" t="n">
        <v>0</v>
      </c>
      <c r="H1301" s="2" t="n">
        <v>0</v>
      </c>
      <c r="J1301" s="1"/>
      <c r="K1301" s="1"/>
      <c r="L1301" s="1"/>
      <c r="M1301" s="1"/>
      <c r="N1301" s="1"/>
      <c r="O1301" s="1"/>
      <c r="W1301" s="2" t="str">
        <f aca="false">IF(AND(C1301=Agent!$A$1,D1301=Agent!$D$1),ROW(),"")</f>
        <v/>
      </c>
      <c r="X1301" s="2" t="str">
        <f aca="false">IF(C1301=Agent!$A$1,ROW(),"")</f>
        <v/>
      </c>
      <c r="Z1301" s="8" t="str">
        <f aca="true">IF(AND(INDIRECT("F2!I"&amp;MATCH(Sites!$J$1,F2!H$1:H$15,0),1)=E1301,Sites!$J$2=A1301),ROW(),"")</f>
        <v/>
      </c>
    </row>
    <row r="1302" customFormat="false" ht="13.8" hidden="false" customHeight="false" outlineLevel="0" collapsed="false">
      <c r="A1302" s="7" t="n">
        <v>43831</v>
      </c>
      <c r="B1302" s="2" t="s">
        <v>3383</v>
      </c>
      <c r="C1302" s="2" t="s">
        <v>347</v>
      </c>
      <c r="D1302" s="2" t="s">
        <v>2628</v>
      </c>
      <c r="E1302" s="2" t="s">
        <v>3345</v>
      </c>
      <c r="F1302" s="2" t="n">
        <v>0</v>
      </c>
      <c r="G1302" s="2" t="n">
        <v>0</v>
      </c>
      <c r="H1302" s="2" t="n">
        <v>0</v>
      </c>
      <c r="J1302" s="1"/>
      <c r="K1302" s="1"/>
      <c r="L1302" s="1"/>
      <c r="M1302" s="1"/>
      <c r="N1302" s="1"/>
      <c r="O1302" s="1"/>
      <c r="W1302" s="2" t="str">
        <f aca="false">IF(AND(C1302=Agent!$A$1,D1302=Agent!$D$1),ROW(),"")</f>
        <v/>
      </c>
      <c r="X1302" s="2" t="str">
        <f aca="false">IF(C1302=Agent!$A$1,ROW(),"")</f>
        <v/>
      </c>
      <c r="Z1302" s="8" t="str">
        <f aca="true">IF(AND(INDIRECT("F2!I"&amp;MATCH(Sites!$J$1,F2!H$1:H$15,0),1)=E1302,Sites!$J$2=A1302),ROW(),"")</f>
        <v/>
      </c>
    </row>
    <row r="1303" customFormat="false" ht="13.8" hidden="false" customHeight="false" outlineLevel="0" collapsed="false">
      <c r="A1303" s="7" t="n">
        <v>43831</v>
      </c>
      <c r="B1303" s="2" t="s">
        <v>3384</v>
      </c>
      <c r="C1303" s="2" t="s">
        <v>3385</v>
      </c>
      <c r="D1303" s="2" t="s">
        <v>1291</v>
      </c>
      <c r="E1303" s="2" t="s">
        <v>3345</v>
      </c>
      <c r="F1303" s="2" t="n">
        <v>0</v>
      </c>
      <c r="G1303" s="2" t="n">
        <v>0</v>
      </c>
      <c r="H1303" s="2" t="n">
        <v>0</v>
      </c>
      <c r="J1303" s="1"/>
      <c r="K1303" s="1"/>
      <c r="L1303" s="1"/>
      <c r="M1303" s="1"/>
      <c r="N1303" s="1"/>
      <c r="O1303" s="1"/>
      <c r="W1303" s="2" t="str">
        <f aca="false">IF(AND(C1303=Agent!$A$1,D1303=Agent!$D$1),ROW(),"")</f>
        <v/>
      </c>
      <c r="X1303" s="2" t="str">
        <f aca="false">IF(C1303=Agent!$A$1,ROW(),"")</f>
        <v/>
      </c>
      <c r="Z1303" s="8" t="str">
        <f aca="true">IF(AND(INDIRECT("F2!I"&amp;MATCH(Sites!$J$1,F2!H$1:H$15,0),1)=E1303,Sites!$J$2=A1303),ROW(),"")</f>
        <v/>
      </c>
    </row>
    <row r="1304" customFormat="false" ht="13.8" hidden="false" customHeight="false" outlineLevel="0" collapsed="false">
      <c r="A1304" s="7" t="n">
        <v>43831</v>
      </c>
      <c r="B1304" s="2" t="s">
        <v>3386</v>
      </c>
      <c r="C1304" s="2" t="s">
        <v>3387</v>
      </c>
      <c r="D1304" s="2" t="s">
        <v>107</v>
      </c>
      <c r="E1304" s="2" t="s">
        <v>3345</v>
      </c>
      <c r="F1304" s="2" t="n">
        <v>0</v>
      </c>
      <c r="G1304" s="2" t="n">
        <v>0</v>
      </c>
      <c r="H1304" s="2" t="n">
        <v>0</v>
      </c>
      <c r="J1304" s="1"/>
      <c r="K1304" s="1"/>
      <c r="L1304" s="1"/>
      <c r="M1304" s="1"/>
      <c r="N1304" s="1"/>
      <c r="O1304" s="1"/>
      <c r="W1304" s="2" t="str">
        <f aca="false">IF(AND(C1304=Agent!$A$1,D1304=Agent!$D$1),ROW(),"")</f>
        <v/>
      </c>
      <c r="X1304" s="2" t="str">
        <f aca="false">IF(C1304=Agent!$A$1,ROW(),"")</f>
        <v/>
      </c>
      <c r="Z1304" s="8" t="str">
        <f aca="true">IF(AND(INDIRECT("F2!I"&amp;MATCH(Sites!$J$1,F2!H$1:H$15,0),1)=E1304,Sites!$J$2=A1304),ROW(),"")</f>
        <v/>
      </c>
    </row>
    <row r="1305" customFormat="false" ht="13.8" hidden="false" customHeight="false" outlineLevel="0" collapsed="false">
      <c r="A1305" s="7" t="n">
        <v>43831</v>
      </c>
      <c r="B1305" s="2" t="s">
        <v>3388</v>
      </c>
      <c r="C1305" s="2" t="s">
        <v>3389</v>
      </c>
      <c r="D1305" s="2" t="s">
        <v>2719</v>
      </c>
      <c r="E1305" s="2" t="s">
        <v>3345</v>
      </c>
      <c r="F1305" s="2" t="n">
        <v>0</v>
      </c>
      <c r="G1305" s="2" t="n">
        <v>0</v>
      </c>
      <c r="H1305" s="2" t="n">
        <v>0</v>
      </c>
      <c r="J1305" s="1"/>
      <c r="K1305" s="1"/>
      <c r="L1305" s="1"/>
      <c r="M1305" s="1"/>
      <c r="N1305" s="1"/>
      <c r="O1305" s="1"/>
      <c r="W1305" s="2" t="str">
        <f aca="false">IF(AND(C1305=Agent!$A$1,D1305=Agent!$D$1),ROW(),"")</f>
        <v/>
      </c>
      <c r="X1305" s="2" t="str">
        <f aca="false">IF(C1305=Agent!$A$1,ROW(),"")</f>
        <v/>
      </c>
      <c r="Z1305" s="8" t="str">
        <f aca="true">IF(AND(INDIRECT("F2!I"&amp;MATCH(Sites!$J$1,F2!H$1:H$15,0),1)=E1305,Sites!$J$2=A1305),ROW(),"")</f>
        <v/>
      </c>
    </row>
    <row r="1306" customFormat="false" ht="13.8" hidden="false" customHeight="false" outlineLevel="0" collapsed="false">
      <c r="A1306" s="7" t="n">
        <v>43831</v>
      </c>
      <c r="B1306" s="2" t="s">
        <v>3390</v>
      </c>
      <c r="C1306" s="2" t="s">
        <v>3391</v>
      </c>
      <c r="D1306" s="2" t="s">
        <v>181</v>
      </c>
      <c r="E1306" s="2" t="s">
        <v>3345</v>
      </c>
      <c r="F1306" s="2" t="n">
        <v>0</v>
      </c>
      <c r="G1306" s="2" t="n">
        <v>0</v>
      </c>
      <c r="H1306" s="2" t="n">
        <v>0</v>
      </c>
      <c r="J1306" s="1"/>
      <c r="K1306" s="1"/>
      <c r="L1306" s="1"/>
      <c r="M1306" s="1"/>
      <c r="N1306" s="1"/>
      <c r="O1306" s="1"/>
      <c r="W1306" s="2" t="str">
        <f aca="false">IF(AND(C1306=Agent!$A$1,D1306=Agent!$D$1),ROW(),"")</f>
        <v/>
      </c>
      <c r="X1306" s="2" t="str">
        <f aca="false">IF(C1306=Agent!$A$1,ROW(),"")</f>
        <v/>
      </c>
      <c r="Z1306" s="8" t="str">
        <f aca="true">IF(AND(INDIRECT("F2!I"&amp;MATCH(Sites!$J$1,F2!H$1:H$15,0),1)=E1306,Sites!$J$2=A1306),ROW(),"")</f>
        <v/>
      </c>
    </row>
    <row r="1307" customFormat="false" ht="13.8" hidden="false" customHeight="false" outlineLevel="0" collapsed="false">
      <c r="A1307" s="7" t="n">
        <v>43831</v>
      </c>
      <c r="B1307" s="2" t="s">
        <v>3392</v>
      </c>
      <c r="C1307" s="2" t="s">
        <v>3393</v>
      </c>
      <c r="D1307" s="2" t="s">
        <v>3394</v>
      </c>
      <c r="E1307" s="2" t="s">
        <v>3345</v>
      </c>
      <c r="F1307" s="2" t="n">
        <v>0</v>
      </c>
      <c r="G1307" s="2" t="n">
        <v>0</v>
      </c>
      <c r="H1307" s="2" t="n">
        <v>0</v>
      </c>
      <c r="J1307" s="1"/>
      <c r="K1307" s="1"/>
      <c r="L1307" s="1"/>
      <c r="M1307" s="1"/>
      <c r="N1307" s="1"/>
      <c r="O1307" s="1"/>
      <c r="W1307" s="2" t="str">
        <f aca="false">IF(AND(C1307=Agent!$A$1,D1307=Agent!$D$1),ROW(),"")</f>
        <v/>
      </c>
      <c r="X1307" s="2" t="str">
        <f aca="false">IF(C1307=Agent!$A$1,ROW(),"")</f>
        <v/>
      </c>
      <c r="Z1307" s="8" t="str">
        <f aca="true">IF(AND(INDIRECT("F2!I"&amp;MATCH(Sites!$J$1,F2!H$1:H$15,0),1)=E1307,Sites!$J$2=A1307),ROW(),"")</f>
        <v/>
      </c>
    </row>
    <row r="1308" customFormat="false" ht="13.8" hidden="false" customHeight="false" outlineLevel="0" collapsed="false">
      <c r="A1308" s="7" t="n">
        <v>43831</v>
      </c>
      <c r="B1308" s="2" t="s">
        <v>3395</v>
      </c>
      <c r="C1308" s="2" t="s">
        <v>3396</v>
      </c>
      <c r="D1308" s="2" t="s">
        <v>3397</v>
      </c>
      <c r="E1308" s="2" t="s">
        <v>3345</v>
      </c>
      <c r="F1308" s="2" t="n">
        <v>0</v>
      </c>
      <c r="G1308" s="2" t="n">
        <v>0</v>
      </c>
      <c r="H1308" s="2" t="n">
        <v>0</v>
      </c>
      <c r="J1308" s="1"/>
      <c r="K1308" s="1"/>
      <c r="L1308" s="1"/>
      <c r="M1308" s="1"/>
      <c r="N1308" s="1"/>
      <c r="O1308" s="1"/>
      <c r="W1308" s="2" t="str">
        <f aca="false">IF(AND(C1308=Agent!$A$1,D1308=Agent!$D$1),ROW(),"")</f>
        <v/>
      </c>
      <c r="X1308" s="2" t="str">
        <f aca="false">IF(C1308=Agent!$A$1,ROW(),"")</f>
        <v/>
      </c>
      <c r="Z1308" s="8" t="str">
        <f aca="true">IF(AND(INDIRECT("F2!I"&amp;MATCH(Sites!$J$1,F2!H$1:H$15,0),1)=E1308,Sites!$J$2=A1308),ROW(),"")</f>
        <v/>
      </c>
    </row>
    <row r="1309" customFormat="false" ht="13.8" hidden="false" customHeight="false" outlineLevel="0" collapsed="false">
      <c r="A1309" s="7" t="n">
        <v>43831</v>
      </c>
      <c r="B1309" s="2" t="s">
        <v>3398</v>
      </c>
      <c r="C1309" s="2" t="s">
        <v>3399</v>
      </c>
      <c r="D1309" s="2" t="s">
        <v>2014</v>
      </c>
      <c r="E1309" s="2" t="s">
        <v>3345</v>
      </c>
      <c r="F1309" s="2" t="n">
        <v>0</v>
      </c>
      <c r="G1309" s="2" t="n">
        <v>0</v>
      </c>
      <c r="H1309" s="2" t="n">
        <v>0</v>
      </c>
      <c r="J1309" s="1"/>
      <c r="K1309" s="1"/>
      <c r="L1309" s="1"/>
      <c r="M1309" s="1"/>
      <c r="N1309" s="1"/>
      <c r="O1309" s="1"/>
      <c r="W1309" s="2" t="str">
        <f aca="false">IF(AND(C1309=Agent!$A$1,D1309=Agent!$D$1),ROW(),"")</f>
        <v/>
      </c>
      <c r="X1309" s="2" t="str">
        <f aca="false">IF(C1309=Agent!$A$1,ROW(),"")</f>
        <v/>
      </c>
      <c r="Z1309" s="8" t="str">
        <f aca="true">IF(AND(INDIRECT("F2!I"&amp;MATCH(Sites!$J$1,F2!H$1:H$15,0),1)=E1309,Sites!$J$2=A1309),ROW(),"")</f>
        <v/>
      </c>
    </row>
    <row r="1310" customFormat="false" ht="13.8" hidden="false" customHeight="false" outlineLevel="0" collapsed="false">
      <c r="A1310" s="7" t="n">
        <v>43831</v>
      </c>
      <c r="B1310" s="2" t="s">
        <v>3400</v>
      </c>
      <c r="C1310" s="2" t="s">
        <v>3401</v>
      </c>
      <c r="D1310" s="2" t="s">
        <v>838</v>
      </c>
      <c r="E1310" s="2" t="s">
        <v>3345</v>
      </c>
      <c r="F1310" s="2" t="n">
        <v>0</v>
      </c>
      <c r="G1310" s="2" t="n">
        <v>0</v>
      </c>
      <c r="H1310" s="2" t="n">
        <v>0</v>
      </c>
      <c r="J1310" s="1"/>
      <c r="K1310" s="1"/>
      <c r="L1310" s="1"/>
      <c r="M1310" s="1"/>
      <c r="N1310" s="1"/>
      <c r="O1310" s="1"/>
      <c r="W1310" s="2" t="str">
        <f aca="false">IF(AND(C1310=Agent!$A$1,D1310=Agent!$D$1),ROW(),"")</f>
        <v/>
      </c>
      <c r="X1310" s="2" t="str">
        <f aca="false">IF(C1310=Agent!$A$1,ROW(),"")</f>
        <v/>
      </c>
      <c r="Z1310" s="8" t="str">
        <f aca="true">IF(AND(INDIRECT("F2!I"&amp;MATCH(Sites!$J$1,F2!H$1:H$15,0),1)=E1310,Sites!$J$2=A1310),ROW(),"")</f>
        <v/>
      </c>
    </row>
    <row r="1311" customFormat="false" ht="13.8" hidden="false" customHeight="false" outlineLevel="0" collapsed="false">
      <c r="A1311" s="7" t="n">
        <v>43831</v>
      </c>
      <c r="B1311" s="2" t="s">
        <v>3402</v>
      </c>
      <c r="C1311" s="2" t="s">
        <v>3403</v>
      </c>
      <c r="D1311" s="2" t="s">
        <v>3404</v>
      </c>
      <c r="E1311" s="2" t="s">
        <v>3345</v>
      </c>
      <c r="F1311" s="2" t="n">
        <v>0</v>
      </c>
      <c r="G1311" s="2" t="n">
        <v>0</v>
      </c>
      <c r="H1311" s="2" t="n">
        <v>0</v>
      </c>
      <c r="J1311" s="1"/>
      <c r="K1311" s="1"/>
      <c r="L1311" s="1"/>
      <c r="M1311" s="1"/>
      <c r="N1311" s="1"/>
      <c r="O1311" s="1"/>
      <c r="W1311" s="2" t="str">
        <f aca="false">IF(AND(C1311=Agent!$A$1,D1311=Agent!$D$1),ROW(),"")</f>
        <v/>
      </c>
      <c r="X1311" s="2" t="str">
        <f aca="false">IF(C1311=Agent!$A$1,ROW(),"")</f>
        <v/>
      </c>
      <c r="Z1311" s="8" t="str">
        <f aca="true">IF(AND(INDIRECT("F2!I"&amp;MATCH(Sites!$J$1,F2!H$1:H$15,0),1)=E1311,Sites!$J$2=A1311),ROW(),"")</f>
        <v/>
      </c>
    </row>
    <row r="1312" customFormat="false" ht="13.8" hidden="false" customHeight="false" outlineLevel="0" collapsed="false">
      <c r="A1312" s="7" t="n">
        <v>43831</v>
      </c>
      <c r="B1312" s="2" t="s">
        <v>3405</v>
      </c>
      <c r="C1312" s="2" t="s">
        <v>3406</v>
      </c>
      <c r="D1312" s="2" t="s">
        <v>170</v>
      </c>
      <c r="E1312" s="2" t="s">
        <v>3345</v>
      </c>
      <c r="F1312" s="2" t="n">
        <v>0</v>
      </c>
      <c r="G1312" s="2" t="n">
        <v>0</v>
      </c>
      <c r="H1312" s="2" t="n">
        <v>0</v>
      </c>
      <c r="J1312" s="1"/>
      <c r="K1312" s="1"/>
      <c r="L1312" s="1"/>
      <c r="M1312" s="1"/>
      <c r="N1312" s="1"/>
      <c r="O1312" s="1"/>
      <c r="W1312" s="2" t="str">
        <f aca="false">IF(AND(C1312=Agent!$A$1,D1312=Agent!$D$1),ROW(),"")</f>
        <v/>
      </c>
      <c r="X1312" s="2" t="str">
        <f aca="false">IF(C1312=Agent!$A$1,ROW(),"")</f>
        <v/>
      </c>
      <c r="Z1312" s="8" t="str">
        <f aca="true">IF(AND(INDIRECT("F2!I"&amp;MATCH(Sites!$J$1,F2!H$1:H$15,0),1)=E1312,Sites!$J$2=A1312),ROW(),"")</f>
        <v/>
      </c>
    </row>
    <row r="1313" customFormat="false" ht="13.8" hidden="false" customHeight="false" outlineLevel="0" collapsed="false">
      <c r="A1313" s="7" t="n">
        <v>43831</v>
      </c>
      <c r="B1313" s="2" t="s">
        <v>3407</v>
      </c>
      <c r="C1313" s="2" t="s">
        <v>3408</v>
      </c>
      <c r="D1313" s="2" t="s">
        <v>3409</v>
      </c>
      <c r="E1313" s="2" t="s">
        <v>3345</v>
      </c>
      <c r="F1313" s="2" t="n">
        <v>0</v>
      </c>
      <c r="G1313" s="2" t="n">
        <v>0</v>
      </c>
      <c r="H1313" s="2" t="n">
        <v>0</v>
      </c>
      <c r="J1313" s="1"/>
      <c r="K1313" s="1"/>
      <c r="L1313" s="1"/>
      <c r="M1313" s="1"/>
      <c r="N1313" s="1"/>
      <c r="O1313" s="1"/>
      <c r="W1313" s="2" t="str">
        <f aca="false">IF(AND(C1313=Agent!$A$1,D1313=Agent!$D$1),ROW(),"")</f>
        <v/>
      </c>
      <c r="X1313" s="2" t="str">
        <f aca="false">IF(C1313=Agent!$A$1,ROW(),"")</f>
        <v/>
      </c>
      <c r="Z1313" s="8" t="str">
        <f aca="true">IF(AND(INDIRECT("F2!I"&amp;MATCH(Sites!$J$1,F2!H$1:H$15,0),1)=E1313,Sites!$J$2=A1313),ROW(),"")</f>
        <v/>
      </c>
    </row>
    <row r="1314" customFormat="false" ht="13.8" hidden="false" customHeight="false" outlineLevel="0" collapsed="false">
      <c r="A1314" s="7" t="n">
        <v>43831</v>
      </c>
      <c r="B1314" s="2" t="s">
        <v>3410</v>
      </c>
      <c r="C1314" s="2" t="s">
        <v>3411</v>
      </c>
      <c r="D1314" s="2" t="s">
        <v>128</v>
      </c>
      <c r="E1314" s="2" t="s">
        <v>3345</v>
      </c>
      <c r="F1314" s="2" t="n">
        <v>0</v>
      </c>
      <c r="G1314" s="2" t="n">
        <v>0</v>
      </c>
      <c r="H1314" s="2" t="n">
        <v>0</v>
      </c>
      <c r="J1314" s="1"/>
      <c r="K1314" s="1"/>
      <c r="L1314" s="1"/>
      <c r="M1314" s="1"/>
      <c r="N1314" s="1"/>
      <c r="O1314" s="1"/>
      <c r="W1314" s="2" t="str">
        <f aca="false">IF(AND(C1314=Agent!$A$1,D1314=Agent!$D$1),ROW(),"")</f>
        <v/>
      </c>
      <c r="X1314" s="2" t="str">
        <f aca="false">IF(C1314=Agent!$A$1,ROW(),"")</f>
        <v/>
      </c>
      <c r="Z1314" s="8" t="str">
        <f aca="true">IF(AND(INDIRECT("F2!I"&amp;MATCH(Sites!$J$1,F2!H$1:H$15,0),1)=E1314,Sites!$J$2=A1314),ROW(),"")</f>
        <v/>
      </c>
    </row>
    <row r="1315" customFormat="false" ht="13.8" hidden="false" customHeight="false" outlineLevel="0" collapsed="false">
      <c r="A1315" s="7" t="n">
        <v>43831</v>
      </c>
      <c r="B1315" s="2" t="s">
        <v>3412</v>
      </c>
      <c r="C1315" s="2" t="s">
        <v>3413</v>
      </c>
      <c r="D1315" s="2" t="s">
        <v>1826</v>
      </c>
      <c r="E1315" s="2" t="s">
        <v>3345</v>
      </c>
      <c r="F1315" s="2" t="n">
        <v>0</v>
      </c>
      <c r="G1315" s="2" t="n">
        <v>0</v>
      </c>
      <c r="H1315" s="2" t="n">
        <v>0</v>
      </c>
      <c r="J1315" s="1"/>
      <c r="K1315" s="1"/>
      <c r="L1315" s="1"/>
      <c r="M1315" s="1"/>
      <c r="N1315" s="1"/>
      <c r="O1315" s="1"/>
      <c r="W1315" s="2" t="str">
        <f aca="false">IF(AND(C1315=Agent!$A$1,D1315=Agent!$D$1),ROW(),"")</f>
        <v/>
      </c>
      <c r="X1315" s="2" t="str">
        <f aca="false">IF(C1315=Agent!$A$1,ROW(),"")</f>
        <v/>
      </c>
      <c r="Z1315" s="8" t="str">
        <f aca="true">IF(AND(INDIRECT("F2!I"&amp;MATCH(Sites!$J$1,F2!H$1:H$15,0),1)=E1315,Sites!$J$2=A1315),ROW(),"")</f>
        <v/>
      </c>
    </row>
    <row r="1316" customFormat="false" ht="13.8" hidden="false" customHeight="false" outlineLevel="0" collapsed="false">
      <c r="A1316" s="7" t="n">
        <v>43831</v>
      </c>
      <c r="B1316" s="2" t="s">
        <v>3414</v>
      </c>
      <c r="C1316" s="2" t="s">
        <v>3415</v>
      </c>
      <c r="D1316" s="2" t="s">
        <v>3416</v>
      </c>
      <c r="E1316" s="2" t="s">
        <v>3345</v>
      </c>
      <c r="F1316" s="2" t="n">
        <v>0</v>
      </c>
      <c r="G1316" s="2" t="n">
        <v>0</v>
      </c>
      <c r="H1316" s="2" t="n">
        <v>0</v>
      </c>
      <c r="J1316" s="1"/>
      <c r="K1316" s="1"/>
      <c r="L1316" s="1"/>
      <c r="M1316" s="1"/>
      <c r="N1316" s="1"/>
      <c r="O1316" s="1"/>
      <c r="W1316" s="2" t="str">
        <f aca="false">IF(AND(C1316=Agent!$A$1,D1316=Agent!$D$1),ROW(),"")</f>
        <v/>
      </c>
      <c r="X1316" s="2" t="str">
        <f aca="false">IF(C1316=Agent!$A$1,ROW(),"")</f>
        <v/>
      </c>
      <c r="Z1316" s="8" t="str">
        <f aca="true">IF(AND(INDIRECT("F2!I"&amp;MATCH(Sites!$J$1,F2!H$1:H$15,0),1)=E1316,Sites!$J$2=A1316),ROW(),"")</f>
        <v/>
      </c>
    </row>
    <row r="1317" customFormat="false" ht="13.8" hidden="false" customHeight="false" outlineLevel="0" collapsed="false">
      <c r="A1317" s="7" t="n">
        <v>43831</v>
      </c>
      <c r="B1317" s="2" t="s">
        <v>3417</v>
      </c>
      <c r="C1317" s="2" t="s">
        <v>3418</v>
      </c>
      <c r="D1317" s="2" t="s">
        <v>555</v>
      </c>
      <c r="E1317" s="2" t="s">
        <v>3345</v>
      </c>
      <c r="F1317" s="2" t="n">
        <v>0</v>
      </c>
      <c r="G1317" s="2" t="n">
        <v>0</v>
      </c>
      <c r="H1317" s="2" t="n">
        <v>0</v>
      </c>
      <c r="J1317" s="1"/>
      <c r="K1317" s="1"/>
      <c r="L1317" s="1"/>
      <c r="M1317" s="1"/>
      <c r="N1317" s="1"/>
      <c r="O1317" s="1"/>
      <c r="W1317" s="2" t="str">
        <f aca="false">IF(AND(C1317=Agent!$A$1,D1317=Agent!$D$1),ROW(),"")</f>
        <v/>
      </c>
      <c r="X1317" s="2" t="str">
        <f aca="false">IF(C1317=Agent!$A$1,ROW(),"")</f>
        <v/>
      </c>
      <c r="Z1317" s="8" t="str">
        <f aca="true">IF(AND(INDIRECT("F2!I"&amp;MATCH(Sites!$J$1,F2!H$1:H$15,0),1)=E1317,Sites!$J$2=A1317),ROW(),"")</f>
        <v/>
      </c>
    </row>
    <row r="1318" customFormat="false" ht="13.8" hidden="false" customHeight="false" outlineLevel="0" collapsed="false">
      <c r="A1318" s="7" t="n">
        <v>43831</v>
      </c>
      <c r="B1318" s="2" t="s">
        <v>3419</v>
      </c>
      <c r="C1318" s="2" t="s">
        <v>3420</v>
      </c>
      <c r="D1318" s="2" t="s">
        <v>90</v>
      </c>
      <c r="E1318" s="2" t="s">
        <v>3345</v>
      </c>
      <c r="F1318" s="2" t="n">
        <v>0</v>
      </c>
      <c r="G1318" s="2" t="n">
        <v>0</v>
      </c>
      <c r="H1318" s="2" t="n">
        <v>0</v>
      </c>
      <c r="J1318" s="1"/>
      <c r="K1318" s="1"/>
      <c r="L1318" s="1"/>
      <c r="M1318" s="1"/>
      <c r="N1318" s="1"/>
      <c r="O1318" s="1"/>
      <c r="W1318" s="2" t="str">
        <f aca="false">IF(AND(C1318=Agent!$A$1,D1318=Agent!$D$1),ROW(),"")</f>
        <v/>
      </c>
      <c r="X1318" s="2" t="str">
        <f aca="false">IF(C1318=Agent!$A$1,ROW(),"")</f>
        <v/>
      </c>
      <c r="Z1318" s="8" t="str">
        <f aca="true">IF(AND(INDIRECT("F2!I"&amp;MATCH(Sites!$J$1,F2!H$1:H$15,0),1)=E1318,Sites!$J$2=A1318),ROW(),"")</f>
        <v/>
      </c>
    </row>
    <row r="1319" customFormat="false" ht="13.8" hidden="false" customHeight="false" outlineLevel="0" collapsed="false">
      <c r="A1319" s="7" t="n">
        <v>43831</v>
      </c>
      <c r="B1319" s="2" t="s">
        <v>3421</v>
      </c>
      <c r="C1319" s="2" t="s">
        <v>2373</v>
      </c>
      <c r="D1319" s="2" t="s">
        <v>523</v>
      </c>
      <c r="E1319" s="2" t="s">
        <v>3345</v>
      </c>
      <c r="F1319" s="2" t="n">
        <v>0</v>
      </c>
      <c r="G1319" s="2" t="n">
        <v>0</v>
      </c>
      <c r="H1319" s="2" t="n">
        <v>0</v>
      </c>
      <c r="J1319" s="1"/>
      <c r="K1319" s="1"/>
      <c r="L1319" s="1"/>
      <c r="M1319" s="1"/>
      <c r="N1319" s="1"/>
      <c r="O1319" s="1"/>
      <c r="W1319" s="2" t="str">
        <f aca="false">IF(AND(C1319=Agent!$A$1,D1319=Agent!$D$1),ROW(),"")</f>
        <v/>
      </c>
      <c r="X1319" s="2" t="str">
        <f aca="false">IF(C1319=Agent!$A$1,ROW(),"")</f>
        <v/>
      </c>
      <c r="Z1319" s="8" t="str">
        <f aca="true">IF(AND(INDIRECT("F2!I"&amp;MATCH(Sites!$J$1,F2!H$1:H$15,0),1)=E1319,Sites!$J$2=A1319),ROW(),"")</f>
        <v/>
      </c>
    </row>
    <row r="1320" customFormat="false" ht="13.8" hidden="false" customHeight="false" outlineLevel="0" collapsed="false">
      <c r="A1320" s="7" t="n">
        <v>43831</v>
      </c>
      <c r="B1320" s="2" t="s">
        <v>3422</v>
      </c>
      <c r="C1320" s="2" t="s">
        <v>3423</v>
      </c>
      <c r="D1320" s="2" t="s">
        <v>1010</v>
      </c>
      <c r="E1320" s="2" t="s">
        <v>3345</v>
      </c>
      <c r="F1320" s="2" t="n">
        <v>0</v>
      </c>
      <c r="G1320" s="2" t="n">
        <v>0</v>
      </c>
      <c r="H1320" s="2" t="n">
        <v>0</v>
      </c>
      <c r="J1320" s="1"/>
      <c r="K1320" s="1"/>
      <c r="L1320" s="1"/>
      <c r="M1320" s="1"/>
      <c r="N1320" s="1"/>
      <c r="O1320" s="1"/>
      <c r="W1320" s="2" t="str">
        <f aca="false">IF(AND(C1320=Agent!$A$1,D1320=Agent!$D$1),ROW(),"")</f>
        <v/>
      </c>
      <c r="X1320" s="2" t="str">
        <f aca="false">IF(C1320=Agent!$A$1,ROW(),"")</f>
        <v/>
      </c>
      <c r="Z1320" s="8" t="str">
        <f aca="true">IF(AND(INDIRECT("F2!I"&amp;MATCH(Sites!$J$1,F2!H$1:H$15,0),1)=E1320,Sites!$J$2=A1320),ROW(),"")</f>
        <v/>
      </c>
    </row>
    <row r="1321" customFormat="false" ht="13.8" hidden="false" customHeight="false" outlineLevel="0" collapsed="false">
      <c r="A1321" s="7" t="n">
        <v>43831</v>
      </c>
      <c r="B1321" s="2" t="s">
        <v>3424</v>
      </c>
      <c r="C1321" s="2" t="s">
        <v>3425</v>
      </c>
      <c r="D1321" s="2" t="s">
        <v>1954</v>
      </c>
      <c r="E1321" s="2" t="s">
        <v>3345</v>
      </c>
      <c r="F1321" s="2" t="n">
        <v>0</v>
      </c>
      <c r="G1321" s="2" t="n">
        <v>0</v>
      </c>
      <c r="H1321" s="2" t="n">
        <v>0</v>
      </c>
      <c r="J1321" s="1"/>
      <c r="K1321" s="1"/>
      <c r="L1321" s="1"/>
      <c r="M1321" s="1"/>
      <c r="N1321" s="1"/>
      <c r="O1321" s="1"/>
      <c r="W1321" s="2" t="str">
        <f aca="false">IF(AND(C1321=Agent!$A$1,D1321=Agent!$D$1),ROW(),"")</f>
        <v/>
      </c>
      <c r="X1321" s="2" t="str">
        <f aca="false">IF(C1321=Agent!$A$1,ROW(),"")</f>
        <v/>
      </c>
      <c r="Z1321" s="8" t="str">
        <f aca="true">IF(AND(INDIRECT("F2!I"&amp;MATCH(Sites!$J$1,F2!H$1:H$15,0),1)=E1321,Sites!$J$2=A1321),ROW(),"")</f>
        <v/>
      </c>
    </row>
    <row r="1322" customFormat="false" ht="13.8" hidden="false" customHeight="false" outlineLevel="0" collapsed="false">
      <c r="A1322" s="7" t="n">
        <v>43831</v>
      </c>
      <c r="B1322" s="2" t="s">
        <v>3426</v>
      </c>
      <c r="C1322" s="2" t="s">
        <v>3427</v>
      </c>
      <c r="D1322" s="2" t="s">
        <v>3428</v>
      </c>
      <c r="E1322" s="2" t="s">
        <v>3345</v>
      </c>
      <c r="F1322" s="2" t="n">
        <v>0</v>
      </c>
      <c r="G1322" s="2" t="n">
        <v>0</v>
      </c>
      <c r="H1322" s="2" t="n">
        <v>0</v>
      </c>
      <c r="J1322" s="1"/>
      <c r="K1322" s="1"/>
      <c r="L1322" s="1"/>
      <c r="M1322" s="1"/>
      <c r="N1322" s="1"/>
      <c r="O1322" s="1"/>
      <c r="W1322" s="2" t="str">
        <f aca="false">IF(AND(C1322=Agent!$A$1,D1322=Agent!$D$1),ROW(),"")</f>
        <v/>
      </c>
      <c r="X1322" s="2" t="str">
        <f aca="false">IF(C1322=Agent!$A$1,ROW(),"")</f>
        <v/>
      </c>
      <c r="Z1322" s="8" t="str">
        <f aca="true">IF(AND(INDIRECT("F2!I"&amp;MATCH(Sites!$J$1,F2!H$1:H$15,0),1)=E1322,Sites!$J$2=A1322),ROW(),"")</f>
        <v/>
      </c>
    </row>
    <row r="1323" customFormat="false" ht="13.8" hidden="false" customHeight="false" outlineLevel="0" collapsed="false">
      <c r="A1323" s="7" t="n">
        <v>43831</v>
      </c>
      <c r="B1323" s="2" t="s">
        <v>3429</v>
      </c>
      <c r="C1323" s="2" t="s">
        <v>3430</v>
      </c>
      <c r="D1323" s="2" t="s">
        <v>1534</v>
      </c>
      <c r="E1323" s="2" t="s">
        <v>3345</v>
      </c>
      <c r="F1323" s="2" t="n">
        <v>0</v>
      </c>
      <c r="G1323" s="2" t="n">
        <v>0</v>
      </c>
      <c r="H1323" s="2" t="n">
        <v>0</v>
      </c>
      <c r="J1323" s="1"/>
      <c r="K1323" s="1"/>
      <c r="L1323" s="1"/>
      <c r="M1323" s="1"/>
      <c r="N1323" s="1"/>
      <c r="O1323" s="1"/>
      <c r="W1323" s="2" t="str">
        <f aca="false">IF(AND(C1323=Agent!$A$1,D1323=Agent!$D$1),ROW(),"")</f>
        <v/>
      </c>
      <c r="X1323" s="2" t="str">
        <f aca="false">IF(C1323=Agent!$A$1,ROW(),"")</f>
        <v/>
      </c>
      <c r="Z1323" s="8" t="str">
        <f aca="true">IF(AND(INDIRECT("F2!I"&amp;MATCH(Sites!$J$1,F2!H$1:H$15,0),1)=E1323,Sites!$J$2=A1323),ROW(),"")</f>
        <v/>
      </c>
    </row>
    <row r="1324" customFormat="false" ht="13.8" hidden="false" customHeight="false" outlineLevel="0" collapsed="false">
      <c r="A1324" s="7" t="n">
        <v>43831</v>
      </c>
      <c r="B1324" s="2" t="s">
        <v>3431</v>
      </c>
      <c r="C1324" s="2" t="s">
        <v>3432</v>
      </c>
      <c r="D1324" s="2" t="s">
        <v>3433</v>
      </c>
      <c r="E1324" s="2" t="s">
        <v>3345</v>
      </c>
      <c r="F1324" s="2" t="n">
        <v>0</v>
      </c>
      <c r="G1324" s="2" t="n">
        <v>0</v>
      </c>
      <c r="H1324" s="2" t="n">
        <v>0</v>
      </c>
      <c r="J1324" s="1"/>
      <c r="K1324" s="1"/>
      <c r="L1324" s="1"/>
      <c r="M1324" s="1"/>
      <c r="N1324" s="1"/>
      <c r="O1324" s="1"/>
      <c r="W1324" s="2" t="str">
        <f aca="false">IF(AND(C1324=Agent!$A$1,D1324=Agent!$D$1),ROW(),"")</f>
        <v/>
      </c>
      <c r="X1324" s="2" t="str">
        <f aca="false">IF(C1324=Agent!$A$1,ROW(),"")</f>
        <v/>
      </c>
      <c r="Z1324" s="8" t="str">
        <f aca="true">IF(AND(INDIRECT("F2!I"&amp;MATCH(Sites!$J$1,F2!H$1:H$15,0),1)=E1324,Sites!$J$2=A1324),ROW(),"")</f>
        <v/>
      </c>
    </row>
    <row r="1325" customFormat="false" ht="13.8" hidden="false" customHeight="false" outlineLevel="0" collapsed="false">
      <c r="A1325" s="7" t="n">
        <v>43831</v>
      </c>
      <c r="B1325" s="2" t="s">
        <v>3434</v>
      </c>
      <c r="C1325" s="2" t="s">
        <v>3435</v>
      </c>
      <c r="D1325" s="2" t="s">
        <v>1457</v>
      </c>
      <c r="E1325" s="2" t="s">
        <v>3345</v>
      </c>
      <c r="F1325" s="2" t="n">
        <v>0</v>
      </c>
      <c r="G1325" s="2" t="n">
        <v>0</v>
      </c>
      <c r="H1325" s="2" t="n">
        <v>0</v>
      </c>
      <c r="J1325" s="1"/>
      <c r="K1325" s="1"/>
      <c r="L1325" s="1"/>
      <c r="M1325" s="1"/>
      <c r="N1325" s="1"/>
      <c r="O1325" s="1"/>
      <c r="W1325" s="2" t="str">
        <f aca="false">IF(AND(C1325=Agent!$A$1,D1325=Agent!$D$1),ROW(),"")</f>
        <v/>
      </c>
      <c r="X1325" s="2" t="str">
        <f aca="false">IF(C1325=Agent!$A$1,ROW(),"")</f>
        <v/>
      </c>
      <c r="Z1325" s="8" t="str">
        <f aca="true">IF(AND(INDIRECT("F2!I"&amp;MATCH(Sites!$J$1,F2!H$1:H$15,0),1)=E1325,Sites!$J$2=A1325),ROW(),"")</f>
        <v/>
      </c>
    </row>
    <row r="1326" customFormat="false" ht="13.8" hidden="false" customHeight="false" outlineLevel="0" collapsed="false">
      <c r="A1326" s="7" t="n">
        <v>43831</v>
      </c>
      <c r="B1326" s="2" t="s">
        <v>3436</v>
      </c>
      <c r="C1326" s="2" t="s">
        <v>3437</v>
      </c>
      <c r="D1326" s="2" t="s">
        <v>2875</v>
      </c>
      <c r="E1326" s="2" t="s">
        <v>3345</v>
      </c>
      <c r="F1326" s="2" t="n">
        <v>0</v>
      </c>
      <c r="G1326" s="2" t="n">
        <v>0</v>
      </c>
      <c r="H1326" s="2" t="n">
        <v>0</v>
      </c>
      <c r="J1326" s="1"/>
      <c r="K1326" s="1"/>
      <c r="L1326" s="1"/>
      <c r="M1326" s="1"/>
      <c r="N1326" s="1"/>
      <c r="O1326" s="1"/>
      <c r="W1326" s="2" t="str">
        <f aca="false">IF(AND(C1326=Agent!$A$1,D1326=Agent!$D$1),ROW(),"")</f>
        <v/>
      </c>
      <c r="X1326" s="2" t="str">
        <f aca="false">IF(C1326=Agent!$A$1,ROW(),"")</f>
        <v/>
      </c>
      <c r="Z1326" s="8" t="str">
        <f aca="true">IF(AND(INDIRECT("F2!I"&amp;MATCH(Sites!$J$1,F2!H$1:H$15,0),1)=E1326,Sites!$J$2=A1326),ROW(),"")</f>
        <v/>
      </c>
    </row>
    <row r="1327" customFormat="false" ht="13.8" hidden="false" customHeight="false" outlineLevel="0" collapsed="false">
      <c r="A1327" s="7" t="n">
        <v>43831</v>
      </c>
      <c r="B1327" s="2" t="s">
        <v>3438</v>
      </c>
      <c r="C1327" s="2" t="s">
        <v>3439</v>
      </c>
      <c r="D1327" s="2" t="s">
        <v>396</v>
      </c>
      <c r="E1327" s="2" t="s">
        <v>3345</v>
      </c>
      <c r="F1327" s="2" t="n">
        <v>0</v>
      </c>
      <c r="G1327" s="2" t="n">
        <v>0</v>
      </c>
      <c r="H1327" s="2" t="n">
        <v>0</v>
      </c>
      <c r="J1327" s="1"/>
      <c r="K1327" s="1"/>
      <c r="L1327" s="1"/>
      <c r="M1327" s="1"/>
      <c r="N1327" s="1"/>
      <c r="O1327" s="1"/>
      <c r="W1327" s="2" t="str">
        <f aca="false">IF(AND(C1327=Agent!$A$1,D1327=Agent!$D$1),ROW(),"")</f>
        <v/>
      </c>
      <c r="X1327" s="2" t="str">
        <f aca="false">IF(C1327=Agent!$A$1,ROW(),"")</f>
        <v/>
      </c>
      <c r="Z1327" s="8" t="str">
        <f aca="true">IF(AND(INDIRECT("F2!I"&amp;MATCH(Sites!$J$1,F2!H$1:H$15,0),1)=E1327,Sites!$J$2=A1327),ROW(),"")</f>
        <v/>
      </c>
    </row>
    <row r="1328" customFormat="false" ht="13.8" hidden="false" customHeight="false" outlineLevel="0" collapsed="false">
      <c r="A1328" s="7" t="n">
        <v>43831</v>
      </c>
      <c r="B1328" s="2" t="s">
        <v>3440</v>
      </c>
      <c r="C1328" s="2" t="s">
        <v>3441</v>
      </c>
      <c r="D1328" s="2" t="s">
        <v>555</v>
      </c>
      <c r="E1328" s="2" t="s">
        <v>3345</v>
      </c>
      <c r="F1328" s="2" t="n">
        <v>0</v>
      </c>
      <c r="G1328" s="2" t="n">
        <v>0</v>
      </c>
      <c r="H1328" s="2" t="n">
        <v>0</v>
      </c>
      <c r="J1328" s="1"/>
      <c r="K1328" s="1"/>
      <c r="L1328" s="1"/>
      <c r="M1328" s="1"/>
      <c r="N1328" s="1"/>
      <c r="O1328" s="1"/>
      <c r="W1328" s="2" t="str">
        <f aca="false">IF(AND(C1328=Agent!$A$1,D1328=Agent!$D$1),ROW(),"")</f>
        <v/>
      </c>
      <c r="X1328" s="2" t="str">
        <f aca="false">IF(C1328=Agent!$A$1,ROW(),"")</f>
        <v/>
      </c>
      <c r="Z1328" s="8" t="str">
        <f aca="true">IF(AND(INDIRECT("F2!I"&amp;MATCH(Sites!$J$1,F2!H$1:H$15,0),1)=E1328,Sites!$J$2=A1328),ROW(),"")</f>
        <v/>
      </c>
    </row>
    <row r="1329" customFormat="false" ht="13.8" hidden="false" customHeight="false" outlineLevel="0" collapsed="false">
      <c r="A1329" s="7" t="n">
        <v>43831</v>
      </c>
      <c r="B1329" s="2" t="s">
        <v>3442</v>
      </c>
      <c r="C1329" s="2" t="s">
        <v>3443</v>
      </c>
      <c r="D1329" s="2" t="s">
        <v>3444</v>
      </c>
      <c r="E1329" s="2" t="s">
        <v>3345</v>
      </c>
      <c r="F1329" s="2" t="n">
        <v>0</v>
      </c>
      <c r="G1329" s="2" t="n">
        <v>0</v>
      </c>
      <c r="H1329" s="2" t="n">
        <v>0</v>
      </c>
      <c r="J1329" s="1"/>
      <c r="K1329" s="1"/>
      <c r="L1329" s="1"/>
      <c r="M1329" s="1"/>
      <c r="N1329" s="1"/>
      <c r="O1329" s="1"/>
      <c r="W1329" s="2" t="str">
        <f aca="false">IF(AND(C1329=Agent!$A$1,D1329=Agent!$D$1),ROW(),"")</f>
        <v/>
      </c>
      <c r="X1329" s="2" t="str">
        <f aca="false">IF(C1329=Agent!$A$1,ROW(),"")</f>
        <v/>
      </c>
      <c r="Z1329" s="8" t="str">
        <f aca="true">IF(AND(INDIRECT("F2!I"&amp;MATCH(Sites!$J$1,F2!H$1:H$15,0),1)=E1329,Sites!$J$2=A1329),ROW(),"")</f>
        <v/>
      </c>
    </row>
    <row r="1330" customFormat="false" ht="13.8" hidden="false" customHeight="false" outlineLevel="0" collapsed="false">
      <c r="A1330" s="7" t="n">
        <v>43831</v>
      </c>
      <c r="B1330" s="2" t="s">
        <v>3445</v>
      </c>
      <c r="C1330" s="2" t="s">
        <v>3446</v>
      </c>
      <c r="D1330" s="2" t="s">
        <v>3447</v>
      </c>
      <c r="E1330" s="2" t="s">
        <v>3345</v>
      </c>
      <c r="F1330" s="2" t="n">
        <v>0</v>
      </c>
      <c r="G1330" s="2" t="n">
        <v>0</v>
      </c>
      <c r="H1330" s="2" t="n">
        <v>0</v>
      </c>
      <c r="J1330" s="1"/>
      <c r="K1330" s="1"/>
      <c r="L1330" s="1"/>
      <c r="M1330" s="1"/>
      <c r="N1330" s="1"/>
      <c r="O1330" s="1"/>
      <c r="W1330" s="2" t="str">
        <f aca="false">IF(AND(C1330=Agent!$A$1,D1330=Agent!$D$1),ROW(),"")</f>
        <v/>
      </c>
      <c r="X1330" s="2" t="str">
        <f aca="false">IF(C1330=Agent!$A$1,ROW(),"")</f>
        <v/>
      </c>
      <c r="Z1330" s="8" t="str">
        <f aca="true">IF(AND(INDIRECT("F2!I"&amp;MATCH(Sites!$J$1,F2!H$1:H$15,0),1)=E1330,Sites!$J$2=A1330),ROW(),"")</f>
        <v/>
      </c>
    </row>
    <row r="1331" customFormat="false" ht="13.8" hidden="false" customHeight="false" outlineLevel="0" collapsed="false">
      <c r="A1331" s="7" t="n">
        <v>43831</v>
      </c>
      <c r="B1331" s="2" t="s">
        <v>3448</v>
      </c>
      <c r="C1331" s="2" t="s">
        <v>3449</v>
      </c>
      <c r="D1331" s="2" t="s">
        <v>90</v>
      </c>
      <c r="E1331" s="2" t="s">
        <v>3345</v>
      </c>
      <c r="F1331" s="2" t="n">
        <v>0</v>
      </c>
      <c r="G1331" s="2" t="n">
        <v>0</v>
      </c>
      <c r="H1331" s="2" t="n">
        <v>0</v>
      </c>
      <c r="J1331" s="1"/>
      <c r="K1331" s="1"/>
      <c r="L1331" s="1"/>
      <c r="M1331" s="1"/>
      <c r="N1331" s="1"/>
      <c r="O1331" s="1"/>
      <c r="W1331" s="2" t="str">
        <f aca="false">IF(AND(C1331=Agent!$A$1,D1331=Agent!$D$1),ROW(),"")</f>
        <v/>
      </c>
      <c r="X1331" s="2" t="str">
        <f aca="false">IF(C1331=Agent!$A$1,ROW(),"")</f>
        <v/>
      </c>
      <c r="Z1331" s="8" t="str">
        <f aca="true">IF(AND(INDIRECT("F2!I"&amp;MATCH(Sites!$J$1,F2!H$1:H$15,0),1)=E1331,Sites!$J$2=A1331),ROW(),"")</f>
        <v/>
      </c>
    </row>
    <row r="1332" customFormat="false" ht="13.8" hidden="false" customHeight="false" outlineLevel="0" collapsed="false">
      <c r="A1332" s="7" t="n">
        <v>43831</v>
      </c>
      <c r="B1332" s="2" t="s">
        <v>3450</v>
      </c>
      <c r="C1332" s="2" t="s">
        <v>3451</v>
      </c>
      <c r="D1332" s="2" t="s">
        <v>3452</v>
      </c>
      <c r="E1332" s="2" t="s">
        <v>3345</v>
      </c>
      <c r="F1332" s="2" t="n">
        <v>0</v>
      </c>
      <c r="G1332" s="2" t="n">
        <v>0</v>
      </c>
      <c r="H1332" s="2" t="n">
        <v>0</v>
      </c>
      <c r="J1332" s="1"/>
      <c r="K1332" s="1"/>
      <c r="L1332" s="1"/>
      <c r="M1332" s="1"/>
      <c r="N1332" s="1"/>
      <c r="O1332" s="1"/>
      <c r="W1332" s="2" t="str">
        <f aca="false">IF(AND(C1332=Agent!$A$1,D1332=Agent!$D$1),ROW(),"")</f>
        <v/>
      </c>
      <c r="X1332" s="2" t="str">
        <f aca="false">IF(C1332=Agent!$A$1,ROW(),"")</f>
        <v/>
      </c>
      <c r="Z1332" s="8" t="str">
        <f aca="true">IF(AND(INDIRECT("F2!I"&amp;MATCH(Sites!$J$1,F2!H$1:H$15,0),1)=E1332,Sites!$J$2=A1332),ROW(),"")</f>
        <v/>
      </c>
    </row>
    <row r="1333" customFormat="false" ht="13.8" hidden="false" customHeight="false" outlineLevel="0" collapsed="false">
      <c r="A1333" s="7" t="n">
        <v>43831</v>
      </c>
      <c r="B1333" s="2" t="s">
        <v>3453</v>
      </c>
      <c r="C1333" s="2" t="s">
        <v>3454</v>
      </c>
      <c r="D1333" s="2" t="s">
        <v>47</v>
      </c>
      <c r="E1333" s="2" t="s">
        <v>3345</v>
      </c>
      <c r="F1333" s="2" t="n">
        <v>0</v>
      </c>
      <c r="G1333" s="2" t="n">
        <v>0</v>
      </c>
      <c r="H1333" s="2" t="n">
        <v>0</v>
      </c>
      <c r="J1333" s="1"/>
      <c r="K1333" s="1"/>
      <c r="L1333" s="1"/>
      <c r="M1333" s="1"/>
      <c r="N1333" s="1"/>
      <c r="O1333" s="1"/>
      <c r="W1333" s="2" t="str">
        <f aca="false">IF(AND(C1333=Agent!$A$1,D1333=Agent!$D$1),ROW(),"")</f>
        <v/>
      </c>
      <c r="X1333" s="2" t="str">
        <f aca="false">IF(C1333=Agent!$A$1,ROW(),"")</f>
        <v/>
      </c>
      <c r="Z1333" s="8" t="str">
        <f aca="true">IF(AND(INDIRECT("F2!I"&amp;MATCH(Sites!$J$1,F2!H$1:H$15,0),1)=E1333,Sites!$J$2=A1333),ROW(),"")</f>
        <v/>
      </c>
    </row>
    <row r="1334" customFormat="false" ht="13.8" hidden="false" customHeight="false" outlineLevel="0" collapsed="false">
      <c r="A1334" s="7" t="n">
        <v>43831</v>
      </c>
      <c r="B1334" s="2" t="s">
        <v>3455</v>
      </c>
      <c r="C1334" s="2" t="s">
        <v>3456</v>
      </c>
      <c r="D1334" s="2" t="s">
        <v>119</v>
      </c>
      <c r="E1334" s="2" t="s">
        <v>3345</v>
      </c>
      <c r="F1334" s="2" t="n">
        <v>0</v>
      </c>
      <c r="G1334" s="2" t="n">
        <v>0</v>
      </c>
      <c r="H1334" s="2" t="n">
        <v>0</v>
      </c>
      <c r="J1334" s="1"/>
      <c r="K1334" s="1"/>
      <c r="L1334" s="1"/>
      <c r="M1334" s="1"/>
      <c r="N1334" s="1"/>
      <c r="O1334" s="1"/>
      <c r="W1334" s="2" t="str">
        <f aca="false">IF(AND(C1334=Agent!$A$1,D1334=Agent!$D$1),ROW(),"")</f>
        <v/>
      </c>
      <c r="X1334" s="2" t="str">
        <f aca="false">IF(C1334=Agent!$A$1,ROW(),"")</f>
        <v/>
      </c>
      <c r="Z1334" s="8" t="str">
        <f aca="true">IF(AND(INDIRECT("F2!I"&amp;MATCH(Sites!$J$1,F2!H$1:H$15,0),1)=E1334,Sites!$J$2=A1334),ROW(),"")</f>
        <v/>
      </c>
    </row>
    <row r="1335" customFormat="false" ht="13.8" hidden="false" customHeight="false" outlineLevel="0" collapsed="false">
      <c r="A1335" s="7" t="n">
        <v>43831</v>
      </c>
      <c r="B1335" s="2" t="s">
        <v>3457</v>
      </c>
      <c r="C1335" s="2" t="s">
        <v>3458</v>
      </c>
      <c r="D1335" s="2" t="s">
        <v>104</v>
      </c>
      <c r="E1335" s="2" t="s">
        <v>3345</v>
      </c>
      <c r="F1335" s="2" t="n">
        <v>0</v>
      </c>
      <c r="G1335" s="2" t="n">
        <v>0</v>
      </c>
      <c r="H1335" s="2" t="n">
        <v>0</v>
      </c>
      <c r="J1335" s="1"/>
      <c r="K1335" s="1"/>
      <c r="L1335" s="1"/>
      <c r="M1335" s="1"/>
      <c r="N1335" s="1"/>
      <c r="O1335" s="1"/>
      <c r="W1335" s="2" t="str">
        <f aca="false">IF(AND(C1335=Agent!$A$1,D1335=Agent!$D$1),ROW(),"")</f>
        <v/>
      </c>
      <c r="X1335" s="2" t="str">
        <f aca="false">IF(C1335=Agent!$A$1,ROW(),"")</f>
        <v/>
      </c>
      <c r="Z1335" s="8" t="str">
        <f aca="true">IF(AND(INDIRECT("F2!I"&amp;MATCH(Sites!$J$1,F2!H$1:H$15,0),1)=E1335,Sites!$J$2=A1335),ROW(),"")</f>
        <v/>
      </c>
    </row>
    <row r="1336" customFormat="false" ht="13.8" hidden="false" customHeight="false" outlineLevel="0" collapsed="false">
      <c r="A1336" s="7" t="n">
        <v>43831</v>
      </c>
      <c r="B1336" s="2" t="s">
        <v>3459</v>
      </c>
      <c r="C1336" s="2" t="s">
        <v>3460</v>
      </c>
      <c r="D1336" s="2" t="s">
        <v>3461</v>
      </c>
      <c r="E1336" s="2" t="s">
        <v>3345</v>
      </c>
      <c r="F1336" s="2" t="n">
        <v>0</v>
      </c>
      <c r="G1336" s="2" t="n">
        <v>0</v>
      </c>
      <c r="H1336" s="2" t="n">
        <v>0</v>
      </c>
      <c r="J1336" s="1"/>
      <c r="K1336" s="1"/>
      <c r="L1336" s="1"/>
      <c r="M1336" s="1"/>
      <c r="N1336" s="1"/>
      <c r="O1336" s="1"/>
      <c r="W1336" s="2" t="str">
        <f aca="false">IF(AND(C1336=Agent!$A$1,D1336=Agent!$D$1),ROW(),"")</f>
        <v/>
      </c>
      <c r="X1336" s="2" t="str">
        <f aca="false">IF(C1336=Agent!$A$1,ROW(),"")</f>
        <v/>
      </c>
      <c r="Z1336" s="8" t="str">
        <f aca="true">IF(AND(INDIRECT("F2!I"&amp;MATCH(Sites!$J$1,F2!H$1:H$15,0),1)=E1336,Sites!$J$2=A1336),ROW(),"")</f>
        <v/>
      </c>
    </row>
    <row r="1337" customFormat="false" ht="13.8" hidden="false" customHeight="false" outlineLevel="0" collapsed="false">
      <c r="A1337" s="7" t="n">
        <v>43831</v>
      </c>
      <c r="B1337" s="2" t="s">
        <v>3462</v>
      </c>
      <c r="C1337" s="2" t="s">
        <v>3463</v>
      </c>
      <c r="D1337" s="2" t="s">
        <v>3464</v>
      </c>
      <c r="E1337" s="2" t="s">
        <v>3345</v>
      </c>
      <c r="F1337" s="2" t="n">
        <v>0</v>
      </c>
      <c r="G1337" s="2" t="n">
        <v>0</v>
      </c>
      <c r="H1337" s="2" t="n">
        <v>0</v>
      </c>
      <c r="J1337" s="1"/>
      <c r="K1337" s="1"/>
      <c r="L1337" s="1"/>
      <c r="M1337" s="1"/>
      <c r="N1337" s="1"/>
      <c r="O1337" s="1"/>
      <c r="W1337" s="2" t="str">
        <f aca="false">IF(AND(C1337=Agent!$A$1,D1337=Agent!$D$1),ROW(),"")</f>
        <v/>
      </c>
      <c r="X1337" s="2" t="str">
        <f aca="false">IF(C1337=Agent!$A$1,ROW(),"")</f>
        <v/>
      </c>
      <c r="Z1337" s="8" t="str">
        <f aca="true">IF(AND(INDIRECT("F2!I"&amp;MATCH(Sites!$J$1,F2!H$1:H$15,0),1)=E1337,Sites!$J$2=A1337),ROW(),"")</f>
        <v/>
      </c>
    </row>
    <row r="1338" customFormat="false" ht="13.8" hidden="false" customHeight="false" outlineLevel="0" collapsed="false">
      <c r="A1338" s="7" t="n">
        <v>43831</v>
      </c>
      <c r="B1338" s="2" t="s">
        <v>3465</v>
      </c>
      <c r="C1338" s="2" t="s">
        <v>683</v>
      </c>
      <c r="D1338" s="2" t="s">
        <v>3466</v>
      </c>
      <c r="E1338" s="2" t="s">
        <v>3345</v>
      </c>
      <c r="F1338" s="2" t="n">
        <v>0</v>
      </c>
      <c r="G1338" s="2" t="n">
        <v>0</v>
      </c>
      <c r="H1338" s="2" t="n">
        <v>0</v>
      </c>
      <c r="J1338" s="1"/>
      <c r="K1338" s="1"/>
      <c r="L1338" s="1"/>
      <c r="M1338" s="1"/>
      <c r="N1338" s="1"/>
      <c r="O1338" s="1"/>
      <c r="W1338" s="2" t="str">
        <f aca="false">IF(AND(C1338=Agent!$A$1,D1338=Agent!$D$1),ROW(),"")</f>
        <v/>
      </c>
      <c r="X1338" s="2" t="str">
        <f aca="false">IF(C1338=Agent!$A$1,ROW(),"")</f>
        <v/>
      </c>
      <c r="Z1338" s="8" t="str">
        <f aca="true">IF(AND(INDIRECT("F2!I"&amp;MATCH(Sites!$J$1,F2!H$1:H$15,0),1)=E1338,Sites!$J$2=A1338),ROW(),"")</f>
        <v/>
      </c>
    </row>
    <row r="1339" customFormat="false" ht="13.8" hidden="false" customHeight="false" outlineLevel="0" collapsed="false">
      <c r="A1339" s="7" t="n">
        <v>43831</v>
      </c>
      <c r="B1339" s="2" t="s">
        <v>3467</v>
      </c>
      <c r="C1339" s="2" t="s">
        <v>3468</v>
      </c>
      <c r="D1339" s="2" t="s">
        <v>3469</v>
      </c>
      <c r="E1339" s="2" t="s">
        <v>3345</v>
      </c>
      <c r="F1339" s="2" t="n">
        <v>0</v>
      </c>
      <c r="G1339" s="2" t="n">
        <v>0</v>
      </c>
      <c r="H1339" s="2" t="n">
        <v>0</v>
      </c>
      <c r="J1339" s="1"/>
      <c r="K1339" s="1"/>
      <c r="L1339" s="1"/>
      <c r="M1339" s="1"/>
      <c r="N1339" s="1"/>
      <c r="O1339" s="1"/>
      <c r="W1339" s="2" t="str">
        <f aca="false">IF(AND(C1339=Agent!$A$1,D1339=Agent!$D$1),ROW(),"")</f>
        <v/>
      </c>
      <c r="X1339" s="2" t="str">
        <f aca="false">IF(C1339=Agent!$A$1,ROW(),"")</f>
        <v/>
      </c>
      <c r="Z1339" s="8" t="str">
        <f aca="true">IF(AND(INDIRECT("F2!I"&amp;MATCH(Sites!$J$1,F2!H$1:H$15,0),1)=E1339,Sites!$J$2=A1339),ROW(),"")</f>
        <v/>
      </c>
    </row>
    <row r="1340" customFormat="false" ht="13.8" hidden="false" customHeight="false" outlineLevel="0" collapsed="false">
      <c r="A1340" s="7" t="n">
        <v>43831</v>
      </c>
      <c r="B1340" s="2" t="s">
        <v>3470</v>
      </c>
      <c r="C1340" s="2" t="s">
        <v>3471</v>
      </c>
      <c r="D1340" s="2" t="s">
        <v>336</v>
      </c>
      <c r="E1340" s="2" t="s">
        <v>3345</v>
      </c>
      <c r="F1340" s="2" t="n">
        <v>0</v>
      </c>
      <c r="G1340" s="2" t="n">
        <v>0</v>
      </c>
      <c r="H1340" s="2" t="n">
        <v>0</v>
      </c>
      <c r="J1340" s="1"/>
      <c r="K1340" s="1"/>
      <c r="L1340" s="1"/>
      <c r="M1340" s="1"/>
      <c r="N1340" s="1"/>
      <c r="O1340" s="1"/>
      <c r="W1340" s="2" t="str">
        <f aca="false">IF(AND(C1340=Agent!$A$1,D1340=Agent!$D$1),ROW(),"")</f>
        <v/>
      </c>
      <c r="X1340" s="2" t="str">
        <f aca="false">IF(C1340=Agent!$A$1,ROW(),"")</f>
        <v/>
      </c>
      <c r="Z1340" s="8" t="str">
        <f aca="true">IF(AND(INDIRECT("F2!I"&amp;MATCH(Sites!$J$1,F2!H$1:H$15,0),1)=E1340,Sites!$J$2=A1340),ROW(),"")</f>
        <v/>
      </c>
    </row>
    <row r="1341" customFormat="false" ht="13.8" hidden="false" customHeight="false" outlineLevel="0" collapsed="false">
      <c r="A1341" s="7" t="n">
        <v>43831</v>
      </c>
      <c r="B1341" s="2" t="s">
        <v>3472</v>
      </c>
      <c r="C1341" s="2" t="s">
        <v>3473</v>
      </c>
      <c r="D1341" s="2" t="s">
        <v>3474</v>
      </c>
      <c r="E1341" s="2" t="s">
        <v>3345</v>
      </c>
      <c r="F1341" s="2" t="n">
        <v>0</v>
      </c>
      <c r="G1341" s="2" t="n">
        <v>0</v>
      </c>
      <c r="H1341" s="2" t="n">
        <v>0</v>
      </c>
      <c r="J1341" s="1"/>
      <c r="K1341" s="1"/>
      <c r="L1341" s="1"/>
      <c r="M1341" s="1"/>
      <c r="N1341" s="1"/>
      <c r="O1341" s="1"/>
      <c r="W1341" s="2" t="str">
        <f aca="false">IF(AND(C1341=Agent!$A$1,D1341=Agent!$D$1),ROW(),"")</f>
        <v/>
      </c>
      <c r="X1341" s="2" t="str">
        <f aca="false">IF(C1341=Agent!$A$1,ROW(),"")</f>
        <v/>
      </c>
      <c r="Z1341" s="8" t="str">
        <f aca="true">IF(AND(INDIRECT("F2!I"&amp;MATCH(Sites!$J$1,F2!H$1:H$15,0),1)=E1341,Sites!$J$2=A1341),ROW(),"")</f>
        <v/>
      </c>
    </row>
    <row r="1342" customFormat="false" ht="13.8" hidden="false" customHeight="false" outlineLevel="0" collapsed="false">
      <c r="A1342" s="7" t="n">
        <v>43831</v>
      </c>
      <c r="B1342" s="2" t="s">
        <v>3475</v>
      </c>
      <c r="C1342" s="2" t="s">
        <v>3476</v>
      </c>
      <c r="D1342" s="2" t="s">
        <v>3477</v>
      </c>
      <c r="E1342" s="2" t="s">
        <v>3345</v>
      </c>
      <c r="F1342" s="2" t="n">
        <v>0</v>
      </c>
      <c r="G1342" s="2" t="n">
        <v>0</v>
      </c>
      <c r="H1342" s="2" t="n">
        <v>0</v>
      </c>
      <c r="J1342" s="1"/>
      <c r="K1342" s="1"/>
      <c r="L1342" s="1"/>
      <c r="M1342" s="1"/>
      <c r="N1342" s="1"/>
      <c r="O1342" s="1"/>
      <c r="W1342" s="2" t="str">
        <f aca="false">IF(AND(C1342=Agent!$A$1,D1342=Agent!$D$1),ROW(),"")</f>
        <v/>
      </c>
      <c r="X1342" s="2" t="str">
        <f aca="false">IF(C1342=Agent!$A$1,ROW(),"")</f>
        <v/>
      </c>
      <c r="Z1342" s="8" t="str">
        <f aca="true">IF(AND(INDIRECT("F2!I"&amp;MATCH(Sites!$J$1,F2!H$1:H$15,0),1)=E1342,Sites!$J$2=A1342),ROW(),"")</f>
        <v/>
      </c>
    </row>
    <row r="1343" customFormat="false" ht="13.8" hidden="false" customHeight="false" outlineLevel="0" collapsed="false">
      <c r="A1343" s="7" t="n">
        <v>43831</v>
      </c>
      <c r="B1343" s="2" t="s">
        <v>3478</v>
      </c>
      <c r="C1343" s="2" t="s">
        <v>3479</v>
      </c>
      <c r="D1343" s="2" t="s">
        <v>50</v>
      </c>
      <c r="E1343" s="2" t="s">
        <v>3345</v>
      </c>
      <c r="F1343" s="2" t="n">
        <v>0</v>
      </c>
      <c r="G1343" s="2" t="n">
        <v>0</v>
      </c>
      <c r="H1343" s="2" t="n">
        <v>0</v>
      </c>
      <c r="J1343" s="1"/>
      <c r="K1343" s="1"/>
      <c r="L1343" s="1"/>
      <c r="M1343" s="1"/>
      <c r="N1343" s="1"/>
      <c r="O1343" s="1"/>
      <c r="W1343" s="2" t="str">
        <f aca="false">IF(AND(C1343=Agent!$A$1,D1343=Agent!$D$1),ROW(),"")</f>
        <v/>
      </c>
      <c r="X1343" s="2" t="str">
        <f aca="false">IF(C1343=Agent!$A$1,ROW(),"")</f>
        <v/>
      </c>
      <c r="Z1343" s="8" t="str">
        <f aca="true">IF(AND(INDIRECT("F2!I"&amp;MATCH(Sites!$J$1,F2!H$1:H$15,0),1)=E1343,Sites!$J$2=A1343),ROW(),"")</f>
        <v/>
      </c>
    </row>
    <row r="1344" customFormat="false" ht="13.8" hidden="false" customHeight="false" outlineLevel="0" collapsed="false">
      <c r="A1344" s="7" t="n">
        <v>43831</v>
      </c>
      <c r="B1344" s="2" t="s">
        <v>3480</v>
      </c>
      <c r="C1344" s="2" t="s">
        <v>3481</v>
      </c>
      <c r="D1344" s="2" t="s">
        <v>3151</v>
      </c>
      <c r="E1344" s="2" t="s">
        <v>3345</v>
      </c>
      <c r="F1344" s="2" t="n">
        <v>0</v>
      </c>
      <c r="G1344" s="2" t="n">
        <v>0</v>
      </c>
      <c r="H1344" s="2" t="n">
        <v>0</v>
      </c>
      <c r="J1344" s="1"/>
      <c r="K1344" s="1"/>
      <c r="L1344" s="1"/>
      <c r="M1344" s="1"/>
      <c r="N1344" s="1"/>
      <c r="O1344" s="1"/>
      <c r="W1344" s="2" t="str">
        <f aca="false">IF(AND(C1344=Agent!$A$1,D1344=Agent!$D$1),ROW(),"")</f>
        <v/>
      </c>
      <c r="X1344" s="2" t="str">
        <f aca="false">IF(C1344=Agent!$A$1,ROW(),"")</f>
        <v/>
      </c>
      <c r="Z1344" s="8" t="str">
        <f aca="true">IF(AND(INDIRECT("F2!I"&amp;MATCH(Sites!$J$1,F2!H$1:H$15,0),1)=E1344,Sites!$J$2=A1344),ROW(),"")</f>
        <v/>
      </c>
    </row>
    <row r="1345" customFormat="false" ht="13.8" hidden="false" customHeight="false" outlineLevel="0" collapsed="false">
      <c r="A1345" s="7" t="n">
        <v>43831</v>
      </c>
      <c r="B1345" s="2" t="s">
        <v>3482</v>
      </c>
      <c r="C1345" s="2" t="s">
        <v>3483</v>
      </c>
      <c r="D1345" s="2" t="s">
        <v>125</v>
      </c>
      <c r="E1345" s="2" t="s">
        <v>3345</v>
      </c>
      <c r="F1345" s="2" t="n">
        <v>0</v>
      </c>
      <c r="G1345" s="2" t="n">
        <v>0</v>
      </c>
      <c r="H1345" s="2" t="n">
        <v>0</v>
      </c>
      <c r="J1345" s="1"/>
      <c r="K1345" s="1"/>
      <c r="L1345" s="1"/>
      <c r="M1345" s="1"/>
      <c r="N1345" s="1"/>
      <c r="O1345" s="1"/>
      <c r="W1345" s="2" t="str">
        <f aca="false">IF(AND(C1345=Agent!$A$1,D1345=Agent!$D$1),ROW(),"")</f>
        <v/>
      </c>
      <c r="X1345" s="2" t="str">
        <f aca="false">IF(C1345=Agent!$A$1,ROW(),"")</f>
        <v/>
      </c>
      <c r="Z1345" s="8" t="str">
        <f aca="true">IF(AND(INDIRECT("F2!I"&amp;MATCH(Sites!$J$1,F2!H$1:H$15,0),1)=E1345,Sites!$J$2=A1345),ROW(),"")</f>
        <v/>
      </c>
    </row>
    <row r="1346" customFormat="false" ht="13.8" hidden="false" customHeight="false" outlineLevel="0" collapsed="false">
      <c r="A1346" s="7" t="n">
        <v>43831</v>
      </c>
      <c r="B1346" s="2" t="s">
        <v>3484</v>
      </c>
      <c r="C1346" s="2" t="s">
        <v>3485</v>
      </c>
      <c r="D1346" s="2" t="s">
        <v>50</v>
      </c>
      <c r="E1346" s="2" t="s">
        <v>3345</v>
      </c>
      <c r="F1346" s="2" t="n">
        <v>0</v>
      </c>
      <c r="G1346" s="2" t="n">
        <v>0</v>
      </c>
      <c r="H1346" s="2" t="n">
        <v>0</v>
      </c>
      <c r="J1346" s="1"/>
      <c r="K1346" s="1"/>
      <c r="L1346" s="1"/>
      <c r="M1346" s="1"/>
      <c r="N1346" s="1"/>
      <c r="O1346" s="1"/>
      <c r="W1346" s="2" t="str">
        <f aca="false">IF(AND(C1346=Agent!$A$1,D1346=Agent!$D$1),ROW(),"")</f>
        <v/>
      </c>
      <c r="X1346" s="2" t="str">
        <f aca="false">IF(C1346=Agent!$A$1,ROW(),"")</f>
        <v/>
      </c>
      <c r="Z1346" s="8" t="str">
        <f aca="true">IF(AND(INDIRECT("F2!I"&amp;MATCH(Sites!$J$1,F2!H$1:H$15,0),1)=E1346,Sites!$J$2=A1346),ROW(),"")</f>
        <v/>
      </c>
    </row>
    <row r="1347" customFormat="false" ht="13.8" hidden="false" customHeight="false" outlineLevel="0" collapsed="false">
      <c r="A1347" s="7" t="n">
        <v>43831</v>
      </c>
      <c r="B1347" s="2" t="s">
        <v>3486</v>
      </c>
      <c r="C1347" s="2" t="s">
        <v>3487</v>
      </c>
      <c r="D1347" s="2" t="s">
        <v>865</v>
      </c>
      <c r="E1347" s="2" t="s">
        <v>3345</v>
      </c>
      <c r="F1347" s="2" t="n">
        <v>0</v>
      </c>
      <c r="G1347" s="2" t="n">
        <v>0</v>
      </c>
      <c r="H1347" s="2" t="n">
        <v>0</v>
      </c>
      <c r="J1347" s="1"/>
      <c r="K1347" s="1"/>
      <c r="L1347" s="1"/>
      <c r="M1347" s="1"/>
      <c r="N1347" s="1"/>
      <c r="O1347" s="1"/>
      <c r="W1347" s="2" t="str">
        <f aca="false">IF(AND(C1347=Agent!$A$1,D1347=Agent!$D$1),ROW(),"")</f>
        <v/>
      </c>
      <c r="X1347" s="2" t="str">
        <f aca="false">IF(C1347=Agent!$A$1,ROW(),"")</f>
        <v/>
      </c>
      <c r="Z1347" s="8" t="str">
        <f aca="true">IF(AND(INDIRECT("F2!I"&amp;MATCH(Sites!$J$1,F2!H$1:H$15,0),1)=E1347,Sites!$J$2=A1347),ROW(),"")</f>
        <v/>
      </c>
    </row>
    <row r="1348" customFormat="false" ht="13.8" hidden="false" customHeight="false" outlineLevel="0" collapsed="false">
      <c r="A1348" s="7" t="n">
        <v>43831</v>
      </c>
      <c r="B1348" s="2" t="s">
        <v>3488</v>
      </c>
      <c r="C1348" s="2" t="s">
        <v>3489</v>
      </c>
      <c r="D1348" s="2" t="s">
        <v>3490</v>
      </c>
      <c r="E1348" s="2" t="s">
        <v>3345</v>
      </c>
      <c r="F1348" s="2" t="n">
        <v>0</v>
      </c>
      <c r="G1348" s="2" t="n">
        <v>0</v>
      </c>
      <c r="H1348" s="2" t="n">
        <v>0</v>
      </c>
      <c r="J1348" s="1"/>
      <c r="K1348" s="1"/>
      <c r="L1348" s="1"/>
      <c r="M1348" s="1"/>
      <c r="N1348" s="1"/>
      <c r="O1348" s="1"/>
      <c r="W1348" s="2" t="str">
        <f aca="false">IF(AND(C1348=Agent!$A$1,D1348=Agent!$D$1),ROW(),"")</f>
        <v/>
      </c>
      <c r="X1348" s="2" t="str">
        <f aca="false">IF(C1348=Agent!$A$1,ROW(),"")</f>
        <v/>
      </c>
      <c r="Z1348" s="8" t="str">
        <f aca="true">IF(AND(INDIRECT("F2!I"&amp;MATCH(Sites!$J$1,F2!H$1:H$15,0),1)=E1348,Sites!$J$2=A1348),ROW(),"")</f>
        <v/>
      </c>
    </row>
    <row r="1349" customFormat="false" ht="13.8" hidden="false" customHeight="false" outlineLevel="0" collapsed="false">
      <c r="A1349" s="7" t="n">
        <v>43831</v>
      </c>
      <c r="B1349" s="2" t="s">
        <v>3491</v>
      </c>
      <c r="C1349" s="2" t="s">
        <v>3492</v>
      </c>
      <c r="D1349" s="2" t="s">
        <v>2252</v>
      </c>
      <c r="E1349" s="2" t="s">
        <v>3345</v>
      </c>
      <c r="F1349" s="2" t="n">
        <v>0</v>
      </c>
      <c r="G1349" s="2" t="n">
        <v>0</v>
      </c>
      <c r="H1349" s="2" t="n">
        <v>0</v>
      </c>
      <c r="J1349" s="1"/>
      <c r="K1349" s="1"/>
      <c r="L1349" s="1"/>
      <c r="M1349" s="1"/>
      <c r="N1349" s="1"/>
      <c r="O1349" s="1"/>
      <c r="W1349" s="2" t="str">
        <f aca="false">IF(AND(C1349=Agent!$A$1,D1349=Agent!$D$1),ROW(),"")</f>
        <v/>
      </c>
      <c r="X1349" s="2" t="str">
        <f aca="false">IF(C1349=Agent!$A$1,ROW(),"")</f>
        <v/>
      </c>
      <c r="Z1349" s="8" t="str">
        <f aca="true">IF(AND(INDIRECT("F2!I"&amp;MATCH(Sites!$J$1,F2!H$1:H$15,0),1)=E1349,Sites!$J$2=A1349),ROW(),"")</f>
        <v/>
      </c>
    </row>
    <row r="1350" customFormat="false" ht="13.8" hidden="false" customHeight="false" outlineLevel="0" collapsed="false">
      <c r="A1350" s="7" t="n">
        <v>43831</v>
      </c>
      <c r="B1350" s="2" t="s">
        <v>3493</v>
      </c>
      <c r="C1350" s="2" t="s">
        <v>186</v>
      </c>
      <c r="D1350" s="2" t="s">
        <v>3119</v>
      </c>
      <c r="E1350" s="2" t="s">
        <v>3345</v>
      </c>
      <c r="F1350" s="2" t="n">
        <v>0</v>
      </c>
      <c r="G1350" s="2" t="n">
        <v>0</v>
      </c>
      <c r="H1350" s="2" t="n">
        <v>0</v>
      </c>
      <c r="J1350" s="1"/>
      <c r="K1350" s="1"/>
      <c r="L1350" s="1"/>
      <c r="M1350" s="1"/>
      <c r="N1350" s="1"/>
      <c r="O1350" s="1"/>
      <c r="W1350" s="2" t="str">
        <f aca="false">IF(AND(C1350=Agent!$A$1,D1350=Agent!$D$1),ROW(),"")</f>
        <v/>
      </c>
      <c r="X1350" s="2" t="str">
        <f aca="false">IF(C1350=Agent!$A$1,ROW(),"")</f>
        <v/>
      </c>
      <c r="Z1350" s="8" t="str">
        <f aca="true">IF(AND(INDIRECT("F2!I"&amp;MATCH(Sites!$J$1,F2!H$1:H$15,0),1)=E1350,Sites!$J$2=A1350),ROW(),"")</f>
        <v/>
      </c>
    </row>
    <row r="1351" customFormat="false" ht="13.8" hidden="false" customHeight="false" outlineLevel="0" collapsed="false">
      <c r="A1351" s="7" t="n">
        <v>43831</v>
      </c>
      <c r="B1351" s="2" t="s">
        <v>3494</v>
      </c>
      <c r="C1351" s="2" t="s">
        <v>3495</v>
      </c>
      <c r="D1351" s="2" t="s">
        <v>223</v>
      </c>
      <c r="E1351" s="2" t="s">
        <v>3345</v>
      </c>
      <c r="F1351" s="2" t="n">
        <v>0</v>
      </c>
      <c r="G1351" s="2" t="n">
        <v>0</v>
      </c>
      <c r="H1351" s="2" t="n">
        <v>0</v>
      </c>
      <c r="J1351" s="1"/>
      <c r="K1351" s="1"/>
      <c r="L1351" s="1"/>
      <c r="M1351" s="1"/>
      <c r="N1351" s="1"/>
      <c r="O1351" s="1"/>
      <c r="W1351" s="2" t="str">
        <f aca="false">IF(AND(C1351=Agent!$A$1,D1351=Agent!$D$1),ROW(),"")</f>
        <v/>
      </c>
      <c r="X1351" s="2" t="str">
        <f aca="false">IF(C1351=Agent!$A$1,ROW(),"")</f>
        <v/>
      </c>
      <c r="Z1351" s="8" t="str">
        <f aca="true">IF(AND(INDIRECT("F2!I"&amp;MATCH(Sites!$J$1,F2!H$1:H$15,0),1)=E1351,Sites!$J$2=A1351),ROW(),"")</f>
        <v/>
      </c>
    </row>
    <row r="1352" customFormat="false" ht="13.8" hidden="false" customHeight="false" outlineLevel="0" collapsed="false">
      <c r="A1352" s="7" t="n">
        <v>43831</v>
      </c>
      <c r="B1352" s="2" t="s">
        <v>3496</v>
      </c>
      <c r="C1352" s="2" t="s">
        <v>3497</v>
      </c>
      <c r="D1352" s="2" t="s">
        <v>21</v>
      </c>
      <c r="E1352" s="2" t="s">
        <v>3345</v>
      </c>
      <c r="F1352" s="2" t="n">
        <v>0</v>
      </c>
      <c r="G1352" s="2" t="n">
        <v>0</v>
      </c>
      <c r="H1352" s="2" t="n">
        <v>0</v>
      </c>
      <c r="J1352" s="1"/>
      <c r="K1352" s="1"/>
      <c r="L1352" s="1"/>
      <c r="M1352" s="1"/>
      <c r="N1352" s="1"/>
      <c r="O1352" s="1"/>
      <c r="W1352" s="2" t="str">
        <f aca="false">IF(AND(C1352=Agent!$A$1,D1352=Agent!$D$1),ROW(),"")</f>
        <v/>
      </c>
      <c r="X1352" s="2" t="str">
        <f aca="false">IF(C1352=Agent!$A$1,ROW(),"")</f>
        <v/>
      </c>
      <c r="Z1352" s="8" t="str">
        <f aca="true">IF(AND(INDIRECT("F2!I"&amp;MATCH(Sites!$J$1,F2!H$1:H$15,0),1)=E1352,Sites!$J$2=A1352),ROW(),"")</f>
        <v/>
      </c>
    </row>
    <row r="1353" customFormat="false" ht="13.8" hidden="false" customHeight="false" outlineLevel="0" collapsed="false">
      <c r="A1353" s="7" t="n">
        <v>43831</v>
      </c>
      <c r="B1353" s="2" t="s">
        <v>3498</v>
      </c>
      <c r="C1353" s="2" t="s">
        <v>3499</v>
      </c>
      <c r="D1353" s="2" t="s">
        <v>3500</v>
      </c>
      <c r="E1353" s="2" t="s">
        <v>3345</v>
      </c>
      <c r="F1353" s="2" t="n">
        <v>0</v>
      </c>
      <c r="G1353" s="2" t="n">
        <v>0</v>
      </c>
      <c r="H1353" s="2" t="n">
        <v>0</v>
      </c>
      <c r="J1353" s="1"/>
      <c r="K1353" s="1"/>
      <c r="L1353" s="1"/>
      <c r="M1353" s="1"/>
      <c r="N1353" s="1"/>
      <c r="O1353" s="1"/>
      <c r="W1353" s="2" t="str">
        <f aca="false">IF(AND(C1353=Agent!$A$1,D1353=Agent!$D$1),ROW(),"")</f>
        <v/>
      </c>
      <c r="X1353" s="2" t="str">
        <f aca="false">IF(C1353=Agent!$A$1,ROW(),"")</f>
        <v/>
      </c>
      <c r="Z1353" s="8" t="str">
        <f aca="true">IF(AND(INDIRECT("F2!I"&amp;MATCH(Sites!$J$1,F2!H$1:H$15,0),1)=E1353,Sites!$J$2=A1353),ROW(),"")</f>
        <v/>
      </c>
    </row>
    <row r="1354" customFormat="false" ht="13.8" hidden="false" customHeight="false" outlineLevel="0" collapsed="false">
      <c r="A1354" s="7" t="n">
        <v>43831</v>
      </c>
      <c r="B1354" s="2" t="s">
        <v>3501</v>
      </c>
      <c r="C1354" s="2" t="s">
        <v>3502</v>
      </c>
      <c r="D1354" s="2" t="s">
        <v>555</v>
      </c>
      <c r="E1354" s="2" t="s">
        <v>3345</v>
      </c>
      <c r="F1354" s="2" t="n">
        <v>0</v>
      </c>
      <c r="G1354" s="2" t="n">
        <v>0</v>
      </c>
      <c r="H1354" s="2" t="n">
        <v>0</v>
      </c>
      <c r="J1354" s="1"/>
      <c r="K1354" s="1"/>
      <c r="L1354" s="1"/>
      <c r="M1354" s="1"/>
      <c r="N1354" s="1"/>
      <c r="O1354" s="1"/>
      <c r="W1354" s="2" t="str">
        <f aca="false">IF(AND(C1354=Agent!$A$1,D1354=Agent!$D$1),ROW(),"")</f>
        <v/>
      </c>
      <c r="X1354" s="2" t="str">
        <f aca="false">IF(C1354=Agent!$A$1,ROW(),"")</f>
        <v/>
      </c>
      <c r="Z1354" s="8" t="str">
        <f aca="true">IF(AND(INDIRECT("F2!I"&amp;MATCH(Sites!$J$1,F2!H$1:H$15,0),1)=E1354,Sites!$J$2=A1354),ROW(),"")</f>
        <v/>
      </c>
    </row>
    <row r="1355" customFormat="false" ht="13.8" hidden="false" customHeight="false" outlineLevel="0" collapsed="false">
      <c r="A1355" s="7" t="n">
        <v>43831</v>
      </c>
      <c r="B1355" s="2" t="s">
        <v>3503</v>
      </c>
      <c r="C1355" s="2" t="s">
        <v>3035</v>
      </c>
      <c r="D1355" s="2" t="s">
        <v>3504</v>
      </c>
      <c r="E1355" s="2" t="s">
        <v>3345</v>
      </c>
      <c r="F1355" s="2" t="n">
        <v>0</v>
      </c>
      <c r="G1355" s="2" t="n">
        <v>0</v>
      </c>
      <c r="H1355" s="2" t="n">
        <v>0</v>
      </c>
      <c r="J1355" s="1"/>
      <c r="K1355" s="1"/>
      <c r="L1355" s="1"/>
      <c r="M1355" s="1"/>
      <c r="N1355" s="1"/>
      <c r="O1355" s="1"/>
      <c r="W1355" s="2" t="str">
        <f aca="false">IF(AND(C1355=Agent!$A$1,D1355=Agent!$D$1),ROW(),"")</f>
        <v/>
      </c>
      <c r="X1355" s="2" t="str">
        <f aca="false">IF(C1355=Agent!$A$1,ROW(),"")</f>
        <v/>
      </c>
      <c r="Z1355" s="8" t="str">
        <f aca="true">IF(AND(INDIRECT("F2!I"&amp;MATCH(Sites!$J$1,F2!H$1:H$15,0),1)=E1355,Sites!$J$2=A1355),ROW(),"")</f>
        <v/>
      </c>
    </row>
    <row r="1356" customFormat="false" ht="13.8" hidden="false" customHeight="false" outlineLevel="0" collapsed="false">
      <c r="A1356" s="7" t="n">
        <v>43831</v>
      </c>
      <c r="B1356" s="2" t="s">
        <v>3505</v>
      </c>
      <c r="C1356" s="2" t="s">
        <v>3506</v>
      </c>
      <c r="D1356" s="2" t="s">
        <v>65</v>
      </c>
      <c r="E1356" s="2" t="s">
        <v>3345</v>
      </c>
      <c r="F1356" s="2" t="n">
        <v>0</v>
      </c>
      <c r="G1356" s="2" t="n">
        <v>0</v>
      </c>
      <c r="H1356" s="2" t="n">
        <v>0</v>
      </c>
      <c r="J1356" s="1"/>
      <c r="K1356" s="1"/>
      <c r="L1356" s="1"/>
      <c r="M1356" s="1"/>
      <c r="N1356" s="1"/>
      <c r="O1356" s="1"/>
      <c r="W1356" s="2" t="str">
        <f aca="false">IF(AND(C1356=Agent!$A$1,D1356=Agent!$D$1),ROW(),"")</f>
        <v/>
      </c>
      <c r="X1356" s="2" t="str">
        <f aca="false">IF(C1356=Agent!$A$1,ROW(),"")</f>
        <v/>
      </c>
      <c r="Z1356" s="8" t="str">
        <f aca="true">IF(AND(INDIRECT("F2!I"&amp;MATCH(Sites!$J$1,F2!H$1:H$15,0),1)=E1356,Sites!$J$2=A1356),ROW(),"")</f>
        <v/>
      </c>
    </row>
    <row r="1357" customFormat="false" ht="13.8" hidden="false" customHeight="false" outlineLevel="0" collapsed="false">
      <c r="A1357" s="7" t="n">
        <v>43831</v>
      </c>
      <c r="B1357" s="2" t="s">
        <v>3507</v>
      </c>
      <c r="C1357" s="2" t="s">
        <v>3508</v>
      </c>
      <c r="D1357" s="2" t="s">
        <v>3509</v>
      </c>
      <c r="E1357" s="2" t="s">
        <v>3345</v>
      </c>
      <c r="F1357" s="2" t="n">
        <v>0</v>
      </c>
      <c r="G1357" s="2" t="n">
        <v>0</v>
      </c>
      <c r="H1357" s="2" t="n">
        <v>0</v>
      </c>
      <c r="J1357" s="1"/>
      <c r="K1357" s="1"/>
      <c r="L1357" s="1"/>
      <c r="M1357" s="1"/>
      <c r="N1357" s="1"/>
      <c r="O1357" s="1"/>
      <c r="W1357" s="2" t="str">
        <f aca="false">IF(AND(C1357=Agent!$A$1,D1357=Agent!$D$1),ROW(),"")</f>
        <v/>
      </c>
      <c r="X1357" s="2" t="str">
        <f aca="false">IF(C1357=Agent!$A$1,ROW(),"")</f>
        <v/>
      </c>
      <c r="Z1357" s="8" t="str">
        <f aca="true">IF(AND(INDIRECT("F2!I"&amp;MATCH(Sites!$J$1,F2!H$1:H$15,0),1)=E1357,Sites!$J$2=A1357),ROW(),"")</f>
        <v/>
      </c>
    </row>
    <row r="1358" customFormat="false" ht="13.8" hidden="false" customHeight="false" outlineLevel="0" collapsed="false">
      <c r="A1358" s="7" t="n">
        <v>43831</v>
      </c>
      <c r="B1358" s="2" t="s">
        <v>3510</v>
      </c>
      <c r="C1358" s="2" t="s">
        <v>3511</v>
      </c>
      <c r="D1358" s="2" t="s">
        <v>3512</v>
      </c>
      <c r="E1358" s="2" t="s">
        <v>3345</v>
      </c>
      <c r="F1358" s="2" t="n">
        <v>0</v>
      </c>
      <c r="G1358" s="2" t="n">
        <v>0</v>
      </c>
      <c r="H1358" s="2" t="n">
        <v>0</v>
      </c>
      <c r="J1358" s="1"/>
      <c r="K1358" s="1"/>
      <c r="L1358" s="1"/>
      <c r="M1358" s="1"/>
      <c r="N1358" s="1"/>
      <c r="O1358" s="1"/>
      <c r="W1358" s="2" t="str">
        <f aca="false">IF(AND(C1358=Agent!$A$1,D1358=Agent!$D$1),ROW(),"")</f>
        <v/>
      </c>
      <c r="X1358" s="2" t="str">
        <f aca="false">IF(C1358=Agent!$A$1,ROW(),"")</f>
        <v/>
      </c>
      <c r="Z1358" s="8" t="str">
        <f aca="true">IF(AND(INDIRECT("F2!I"&amp;MATCH(Sites!$J$1,F2!H$1:H$15,0),1)=E1358,Sites!$J$2=A1358),ROW(),"")</f>
        <v/>
      </c>
    </row>
    <row r="1359" customFormat="false" ht="13.8" hidden="false" customHeight="false" outlineLevel="0" collapsed="false">
      <c r="A1359" s="7" t="n">
        <v>43831</v>
      </c>
      <c r="B1359" s="2" t="s">
        <v>3513</v>
      </c>
      <c r="C1359" s="2" t="s">
        <v>3514</v>
      </c>
      <c r="D1359" s="2" t="s">
        <v>399</v>
      </c>
      <c r="E1359" s="2" t="s">
        <v>3345</v>
      </c>
      <c r="F1359" s="2" t="n">
        <v>0</v>
      </c>
      <c r="G1359" s="2" t="n">
        <v>0</v>
      </c>
      <c r="H1359" s="2" t="n">
        <v>0</v>
      </c>
      <c r="J1359" s="1"/>
      <c r="K1359" s="1"/>
      <c r="L1359" s="1"/>
      <c r="M1359" s="1"/>
      <c r="N1359" s="1"/>
      <c r="O1359" s="1"/>
      <c r="W1359" s="2" t="str">
        <f aca="false">IF(AND(C1359=Agent!$A$1,D1359=Agent!$D$1),ROW(),"")</f>
        <v/>
      </c>
      <c r="X1359" s="2" t="str">
        <f aca="false">IF(C1359=Agent!$A$1,ROW(),"")</f>
        <v/>
      </c>
      <c r="Z1359" s="8" t="str">
        <f aca="true">IF(AND(INDIRECT("F2!I"&amp;MATCH(Sites!$J$1,F2!H$1:H$15,0),1)=E1359,Sites!$J$2=A1359),ROW(),"")</f>
        <v/>
      </c>
    </row>
    <row r="1360" customFormat="false" ht="13.8" hidden="false" customHeight="false" outlineLevel="0" collapsed="false">
      <c r="A1360" s="7" t="n">
        <v>43831</v>
      </c>
      <c r="B1360" s="2" t="s">
        <v>3515</v>
      </c>
      <c r="C1360" s="2" t="s">
        <v>3516</v>
      </c>
      <c r="D1360" s="2" t="s">
        <v>1972</v>
      </c>
      <c r="E1360" s="2" t="s">
        <v>3345</v>
      </c>
      <c r="F1360" s="2" t="n">
        <v>0</v>
      </c>
      <c r="G1360" s="2" t="n">
        <v>0</v>
      </c>
      <c r="H1360" s="2" t="n">
        <v>0</v>
      </c>
      <c r="J1360" s="1"/>
      <c r="K1360" s="1"/>
      <c r="L1360" s="1"/>
      <c r="M1360" s="1"/>
      <c r="N1360" s="1"/>
      <c r="O1360" s="1"/>
      <c r="W1360" s="2" t="str">
        <f aca="false">IF(AND(C1360=Agent!$A$1,D1360=Agent!$D$1),ROW(),"")</f>
        <v/>
      </c>
      <c r="X1360" s="2" t="str">
        <f aca="false">IF(C1360=Agent!$A$1,ROW(),"")</f>
        <v/>
      </c>
      <c r="Z1360" s="8" t="str">
        <f aca="true">IF(AND(INDIRECT("F2!I"&amp;MATCH(Sites!$J$1,F2!H$1:H$15,0),1)=E1360,Sites!$J$2=A1360),ROW(),"")</f>
        <v/>
      </c>
    </row>
    <row r="1361" customFormat="false" ht="13.8" hidden="false" customHeight="false" outlineLevel="0" collapsed="false">
      <c r="A1361" s="7" t="n">
        <v>43831</v>
      </c>
      <c r="B1361" s="2" t="s">
        <v>3517</v>
      </c>
      <c r="C1361" s="2" t="s">
        <v>3518</v>
      </c>
      <c r="D1361" s="2" t="s">
        <v>21</v>
      </c>
      <c r="E1361" s="2" t="s">
        <v>3345</v>
      </c>
      <c r="F1361" s="2" t="n">
        <v>0</v>
      </c>
      <c r="G1361" s="2" t="n">
        <v>0</v>
      </c>
      <c r="H1361" s="2" t="n">
        <v>0</v>
      </c>
      <c r="J1361" s="1"/>
      <c r="K1361" s="1"/>
      <c r="L1361" s="1"/>
      <c r="M1361" s="1"/>
      <c r="N1361" s="1"/>
      <c r="O1361" s="1"/>
      <c r="W1361" s="2" t="str">
        <f aca="false">IF(AND(C1361=Agent!$A$1,D1361=Agent!$D$1),ROW(),"")</f>
        <v/>
      </c>
      <c r="X1361" s="2" t="str">
        <f aca="false">IF(C1361=Agent!$A$1,ROW(),"")</f>
        <v/>
      </c>
      <c r="Z1361" s="8" t="str">
        <f aca="true">IF(AND(INDIRECT("F2!I"&amp;MATCH(Sites!$J$1,F2!H$1:H$15,0),1)=E1361,Sites!$J$2=A1361),ROW(),"")</f>
        <v/>
      </c>
    </row>
    <row r="1362" customFormat="false" ht="13.8" hidden="false" customHeight="false" outlineLevel="0" collapsed="false">
      <c r="A1362" s="7" t="n">
        <v>43831</v>
      </c>
      <c r="B1362" s="2" t="s">
        <v>3519</v>
      </c>
      <c r="C1362" s="2" t="s">
        <v>1285</v>
      </c>
      <c r="D1362" s="2" t="s">
        <v>3520</v>
      </c>
      <c r="E1362" s="2" t="s">
        <v>3345</v>
      </c>
      <c r="F1362" s="2" t="n">
        <v>0</v>
      </c>
      <c r="G1362" s="2" t="n">
        <v>0</v>
      </c>
      <c r="H1362" s="2" t="n">
        <v>0</v>
      </c>
      <c r="J1362" s="1"/>
      <c r="K1362" s="1"/>
      <c r="L1362" s="1"/>
      <c r="M1362" s="1"/>
      <c r="N1362" s="1"/>
      <c r="O1362" s="1"/>
      <c r="W1362" s="2" t="str">
        <f aca="false">IF(AND(C1362=Agent!$A$1,D1362=Agent!$D$1),ROW(),"")</f>
        <v/>
      </c>
      <c r="X1362" s="2" t="str">
        <f aca="false">IF(C1362=Agent!$A$1,ROW(),"")</f>
        <v/>
      </c>
      <c r="Z1362" s="8" t="str">
        <f aca="true">IF(AND(INDIRECT("F2!I"&amp;MATCH(Sites!$J$1,F2!H$1:H$15,0),1)=E1362,Sites!$J$2=A1362),ROW(),"")</f>
        <v/>
      </c>
    </row>
    <row r="1363" customFormat="false" ht="13.8" hidden="false" customHeight="false" outlineLevel="0" collapsed="false">
      <c r="A1363" s="7" t="n">
        <v>43831</v>
      </c>
      <c r="B1363" s="2" t="s">
        <v>3521</v>
      </c>
      <c r="C1363" s="2" t="s">
        <v>3522</v>
      </c>
      <c r="D1363" s="2" t="s">
        <v>3523</v>
      </c>
      <c r="E1363" s="2" t="s">
        <v>3345</v>
      </c>
      <c r="F1363" s="2" t="n">
        <v>0</v>
      </c>
      <c r="G1363" s="2" t="n">
        <v>0</v>
      </c>
      <c r="H1363" s="2" t="n">
        <v>0</v>
      </c>
      <c r="J1363" s="1"/>
      <c r="K1363" s="1"/>
      <c r="L1363" s="1"/>
      <c r="M1363" s="1"/>
      <c r="N1363" s="1"/>
      <c r="O1363" s="1"/>
      <c r="W1363" s="2" t="str">
        <f aca="false">IF(AND(C1363=Agent!$A$1,D1363=Agent!$D$1),ROW(),"")</f>
        <v/>
      </c>
      <c r="X1363" s="2" t="str">
        <f aca="false">IF(C1363=Agent!$A$1,ROW(),"")</f>
        <v/>
      </c>
      <c r="Z1363" s="8" t="str">
        <f aca="true">IF(AND(INDIRECT("F2!I"&amp;MATCH(Sites!$J$1,F2!H$1:H$15,0),1)=E1363,Sites!$J$2=A1363),ROW(),"")</f>
        <v/>
      </c>
    </row>
    <row r="1364" customFormat="false" ht="13.8" hidden="false" customHeight="false" outlineLevel="0" collapsed="false">
      <c r="A1364" s="7" t="n">
        <v>43831</v>
      </c>
      <c r="B1364" s="2" t="s">
        <v>3524</v>
      </c>
      <c r="C1364" s="2" t="s">
        <v>3525</v>
      </c>
      <c r="D1364" s="2" t="s">
        <v>1492</v>
      </c>
      <c r="E1364" s="2" t="s">
        <v>3345</v>
      </c>
      <c r="F1364" s="2" t="n">
        <v>0</v>
      </c>
      <c r="G1364" s="2" t="n">
        <v>0</v>
      </c>
      <c r="H1364" s="2" t="n">
        <v>0</v>
      </c>
      <c r="J1364" s="1"/>
      <c r="K1364" s="1"/>
      <c r="L1364" s="1"/>
      <c r="M1364" s="1"/>
      <c r="N1364" s="1"/>
      <c r="O1364" s="1"/>
      <c r="W1364" s="2" t="str">
        <f aca="false">IF(AND(C1364=Agent!$A$1,D1364=Agent!$D$1),ROW(),"")</f>
        <v/>
      </c>
      <c r="X1364" s="2" t="str">
        <f aca="false">IF(C1364=Agent!$A$1,ROW(),"")</f>
        <v/>
      </c>
      <c r="Z1364" s="8" t="str">
        <f aca="true">IF(AND(INDIRECT("F2!I"&amp;MATCH(Sites!$J$1,F2!H$1:H$15,0),1)=E1364,Sites!$J$2=A1364),ROW(),"")</f>
        <v/>
      </c>
    </row>
    <row r="1365" customFormat="false" ht="13.8" hidden="false" customHeight="false" outlineLevel="0" collapsed="false">
      <c r="A1365" s="7" t="n">
        <v>43831</v>
      </c>
      <c r="B1365" s="2" t="s">
        <v>3526</v>
      </c>
      <c r="C1365" s="2" t="s">
        <v>3527</v>
      </c>
      <c r="D1365" s="2" t="s">
        <v>243</v>
      </c>
      <c r="E1365" s="2" t="s">
        <v>3345</v>
      </c>
      <c r="F1365" s="2" t="n">
        <v>0</v>
      </c>
      <c r="G1365" s="2" t="n">
        <v>0</v>
      </c>
      <c r="H1365" s="2" t="n">
        <v>0</v>
      </c>
      <c r="J1365" s="1"/>
      <c r="K1365" s="1"/>
      <c r="L1365" s="1"/>
      <c r="M1365" s="1"/>
      <c r="N1365" s="1"/>
      <c r="O1365" s="1"/>
      <c r="W1365" s="2" t="str">
        <f aca="false">IF(AND(C1365=Agent!$A$1,D1365=Agent!$D$1),ROW(),"")</f>
        <v/>
      </c>
      <c r="X1365" s="2" t="str">
        <f aca="false">IF(C1365=Agent!$A$1,ROW(),"")</f>
        <v/>
      </c>
      <c r="Z1365" s="8" t="str">
        <f aca="true">IF(AND(INDIRECT("F2!I"&amp;MATCH(Sites!$J$1,F2!H$1:H$15,0),1)=E1365,Sites!$J$2=A1365),ROW(),"")</f>
        <v/>
      </c>
    </row>
    <row r="1366" customFormat="false" ht="13.8" hidden="false" customHeight="false" outlineLevel="0" collapsed="false">
      <c r="A1366" s="7" t="n">
        <v>43831</v>
      </c>
      <c r="B1366" s="2" t="s">
        <v>3528</v>
      </c>
      <c r="C1366" s="2" t="s">
        <v>3529</v>
      </c>
      <c r="D1366" s="2" t="s">
        <v>3530</v>
      </c>
      <c r="E1366" s="2" t="s">
        <v>3345</v>
      </c>
      <c r="F1366" s="2" t="n">
        <v>0</v>
      </c>
      <c r="G1366" s="2" t="n">
        <v>0</v>
      </c>
      <c r="H1366" s="2" t="n">
        <v>0</v>
      </c>
      <c r="J1366" s="1"/>
      <c r="K1366" s="1"/>
      <c r="L1366" s="1"/>
      <c r="M1366" s="1"/>
      <c r="N1366" s="1"/>
      <c r="O1366" s="1"/>
      <c r="W1366" s="2" t="str">
        <f aca="false">IF(AND(C1366=Agent!$A$1,D1366=Agent!$D$1),ROW(),"")</f>
        <v/>
      </c>
      <c r="X1366" s="2" t="str">
        <f aca="false">IF(C1366=Agent!$A$1,ROW(),"")</f>
        <v/>
      </c>
      <c r="Z1366" s="8" t="str">
        <f aca="true">IF(AND(INDIRECT("F2!I"&amp;MATCH(Sites!$J$1,F2!H$1:H$15,0),1)=E1366,Sites!$J$2=A1366),ROW(),"")</f>
        <v/>
      </c>
    </row>
    <row r="1367" customFormat="false" ht="13.8" hidden="false" customHeight="false" outlineLevel="0" collapsed="false">
      <c r="A1367" s="7" t="n">
        <v>43831</v>
      </c>
      <c r="B1367" s="2" t="s">
        <v>3531</v>
      </c>
      <c r="C1367" s="2" t="s">
        <v>3532</v>
      </c>
      <c r="D1367" s="2" t="s">
        <v>2517</v>
      </c>
      <c r="E1367" s="2" t="s">
        <v>3345</v>
      </c>
      <c r="F1367" s="2" t="n">
        <v>0</v>
      </c>
      <c r="G1367" s="2" t="n">
        <v>0</v>
      </c>
      <c r="H1367" s="2" t="n">
        <v>0</v>
      </c>
      <c r="J1367" s="1"/>
      <c r="K1367" s="1"/>
      <c r="L1367" s="1"/>
      <c r="M1367" s="1"/>
      <c r="N1367" s="1"/>
      <c r="O1367" s="1"/>
      <c r="W1367" s="2" t="str">
        <f aca="false">IF(AND(C1367=Agent!$A$1,D1367=Agent!$D$1),ROW(),"")</f>
        <v/>
      </c>
      <c r="X1367" s="2" t="str">
        <f aca="false">IF(C1367=Agent!$A$1,ROW(),"")</f>
        <v/>
      </c>
      <c r="Z1367" s="8" t="str">
        <f aca="true">IF(AND(INDIRECT("F2!I"&amp;MATCH(Sites!$J$1,F2!H$1:H$15,0),1)=E1367,Sites!$J$2=A1367),ROW(),"")</f>
        <v/>
      </c>
    </row>
    <row r="1368" customFormat="false" ht="13.8" hidden="false" customHeight="false" outlineLevel="0" collapsed="false">
      <c r="A1368" s="7" t="n">
        <v>43831</v>
      </c>
      <c r="B1368" s="2" t="s">
        <v>3533</v>
      </c>
      <c r="C1368" s="2" t="s">
        <v>3534</v>
      </c>
      <c r="D1368" s="2" t="s">
        <v>555</v>
      </c>
      <c r="E1368" s="2" t="s">
        <v>3345</v>
      </c>
      <c r="F1368" s="2" t="n">
        <v>0</v>
      </c>
      <c r="G1368" s="2" t="n">
        <v>0</v>
      </c>
      <c r="H1368" s="2" t="n">
        <v>0</v>
      </c>
      <c r="J1368" s="1"/>
      <c r="K1368" s="1"/>
      <c r="L1368" s="1"/>
      <c r="M1368" s="1"/>
      <c r="N1368" s="1"/>
      <c r="O1368" s="1"/>
      <c r="W1368" s="2" t="str">
        <f aca="false">IF(AND(C1368=Agent!$A$1,D1368=Agent!$D$1),ROW(),"")</f>
        <v/>
      </c>
      <c r="X1368" s="2" t="str">
        <f aca="false">IF(C1368=Agent!$A$1,ROW(),"")</f>
        <v/>
      </c>
      <c r="Z1368" s="8" t="str">
        <f aca="true">IF(AND(INDIRECT("F2!I"&amp;MATCH(Sites!$J$1,F2!H$1:H$15,0),1)=E1368,Sites!$J$2=A1368),ROW(),"")</f>
        <v/>
      </c>
    </row>
    <row r="1369" customFormat="false" ht="13.8" hidden="false" customHeight="false" outlineLevel="0" collapsed="false">
      <c r="A1369" s="7" t="n">
        <v>43831</v>
      </c>
      <c r="B1369" s="2" t="s">
        <v>3535</v>
      </c>
      <c r="C1369" s="2" t="s">
        <v>3536</v>
      </c>
      <c r="D1369" s="2" t="s">
        <v>3537</v>
      </c>
      <c r="E1369" s="2" t="s">
        <v>3345</v>
      </c>
      <c r="F1369" s="2" t="n">
        <v>0</v>
      </c>
      <c r="G1369" s="2" t="n">
        <v>0</v>
      </c>
      <c r="H1369" s="2" t="n">
        <v>0</v>
      </c>
      <c r="J1369" s="1"/>
      <c r="K1369" s="1"/>
      <c r="L1369" s="1"/>
      <c r="M1369" s="1"/>
      <c r="N1369" s="1"/>
      <c r="O1369" s="1"/>
      <c r="W1369" s="2" t="str">
        <f aca="false">IF(AND(C1369=Agent!$A$1,D1369=Agent!$D$1),ROW(),"")</f>
        <v/>
      </c>
      <c r="X1369" s="2" t="str">
        <f aca="false">IF(C1369=Agent!$A$1,ROW(),"")</f>
        <v/>
      </c>
      <c r="Z1369" s="8" t="str">
        <f aca="true">IF(AND(INDIRECT("F2!I"&amp;MATCH(Sites!$J$1,F2!H$1:H$15,0),1)=E1369,Sites!$J$2=A1369),ROW(),"")</f>
        <v/>
      </c>
    </row>
    <row r="1370" customFormat="false" ht="13.8" hidden="false" customHeight="false" outlineLevel="0" collapsed="false">
      <c r="A1370" s="7" t="n">
        <v>43831</v>
      </c>
      <c r="B1370" s="2" t="s">
        <v>3538</v>
      </c>
      <c r="C1370" s="2" t="s">
        <v>3539</v>
      </c>
      <c r="D1370" s="2" t="s">
        <v>21</v>
      </c>
      <c r="E1370" s="2" t="s">
        <v>3345</v>
      </c>
      <c r="F1370" s="2" t="n">
        <v>0</v>
      </c>
      <c r="G1370" s="2" t="n">
        <v>0</v>
      </c>
      <c r="H1370" s="2" t="n">
        <v>0</v>
      </c>
      <c r="J1370" s="1"/>
      <c r="K1370" s="1"/>
      <c r="L1370" s="1"/>
      <c r="M1370" s="1"/>
      <c r="N1370" s="1"/>
      <c r="O1370" s="1"/>
      <c r="W1370" s="2" t="str">
        <f aca="false">IF(AND(C1370=Agent!$A$1,D1370=Agent!$D$1),ROW(),"")</f>
        <v/>
      </c>
      <c r="X1370" s="2" t="str">
        <f aca="false">IF(C1370=Agent!$A$1,ROW(),"")</f>
        <v/>
      </c>
      <c r="Z1370" s="8" t="str">
        <f aca="true">IF(AND(INDIRECT("F2!I"&amp;MATCH(Sites!$J$1,F2!H$1:H$15,0),1)=E1370,Sites!$J$2=A1370),ROW(),"")</f>
        <v/>
      </c>
    </row>
    <row r="1371" customFormat="false" ht="13.8" hidden="false" customHeight="false" outlineLevel="0" collapsed="false">
      <c r="A1371" s="7" t="n">
        <v>43831</v>
      </c>
      <c r="B1371" s="2" t="s">
        <v>3540</v>
      </c>
      <c r="C1371" s="2" t="s">
        <v>3541</v>
      </c>
      <c r="D1371" s="2" t="s">
        <v>986</v>
      </c>
      <c r="E1371" s="2" t="s">
        <v>3345</v>
      </c>
      <c r="F1371" s="2" t="n">
        <v>0</v>
      </c>
      <c r="G1371" s="2" t="n">
        <v>0</v>
      </c>
      <c r="H1371" s="2" t="n">
        <v>0</v>
      </c>
      <c r="J1371" s="1"/>
      <c r="K1371" s="1"/>
      <c r="L1371" s="1"/>
      <c r="M1371" s="1"/>
      <c r="N1371" s="1"/>
      <c r="O1371" s="1"/>
      <c r="W1371" s="2" t="str">
        <f aca="false">IF(AND(C1371=Agent!$A$1,D1371=Agent!$D$1),ROW(),"")</f>
        <v/>
      </c>
      <c r="X1371" s="2" t="str">
        <f aca="false">IF(C1371=Agent!$A$1,ROW(),"")</f>
        <v/>
      </c>
      <c r="Z1371" s="8" t="str">
        <f aca="true">IF(AND(INDIRECT("F2!I"&amp;MATCH(Sites!$J$1,F2!H$1:H$15,0),1)=E1371,Sites!$J$2=A1371),ROW(),"")</f>
        <v/>
      </c>
    </row>
    <row r="1372" customFormat="false" ht="13.8" hidden="false" customHeight="false" outlineLevel="0" collapsed="false">
      <c r="A1372" s="7" t="n">
        <v>43831</v>
      </c>
      <c r="B1372" s="2" t="s">
        <v>3542</v>
      </c>
      <c r="C1372" s="2" t="s">
        <v>3543</v>
      </c>
      <c r="D1372" s="2" t="s">
        <v>2252</v>
      </c>
      <c r="E1372" s="2" t="s">
        <v>3345</v>
      </c>
      <c r="F1372" s="2" t="n">
        <v>0</v>
      </c>
      <c r="G1372" s="2" t="n">
        <v>0</v>
      </c>
      <c r="H1372" s="2" t="n">
        <v>0</v>
      </c>
      <c r="J1372" s="1"/>
      <c r="K1372" s="1"/>
      <c r="L1372" s="1"/>
      <c r="M1372" s="1"/>
      <c r="N1372" s="1"/>
      <c r="O1372" s="1"/>
      <c r="W1372" s="2" t="str">
        <f aca="false">IF(AND(C1372=Agent!$A$1,D1372=Agent!$D$1),ROW(),"")</f>
        <v/>
      </c>
      <c r="X1372" s="2" t="str">
        <f aca="false">IF(C1372=Agent!$A$1,ROW(),"")</f>
        <v/>
      </c>
      <c r="Z1372" s="8" t="str">
        <f aca="true">IF(AND(INDIRECT("F2!I"&amp;MATCH(Sites!$J$1,F2!H$1:H$15,0),1)=E1372,Sites!$J$2=A1372),ROW(),"")</f>
        <v/>
      </c>
    </row>
    <row r="1373" customFormat="false" ht="13.8" hidden="false" customHeight="false" outlineLevel="0" collapsed="false">
      <c r="A1373" s="7" t="n">
        <v>43831</v>
      </c>
      <c r="B1373" s="2" t="s">
        <v>3544</v>
      </c>
      <c r="C1373" s="2" t="s">
        <v>3545</v>
      </c>
      <c r="D1373" s="2" t="s">
        <v>1492</v>
      </c>
      <c r="E1373" s="2" t="s">
        <v>3345</v>
      </c>
      <c r="F1373" s="2" t="n">
        <v>0</v>
      </c>
      <c r="G1373" s="2" t="n">
        <v>0</v>
      </c>
      <c r="H1373" s="2" t="n">
        <v>0</v>
      </c>
      <c r="J1373" s="1"/>
      <c r="K1373" s="1"/>
      <c r="L1373" s="1"/>
      <c r="M1373" s="1"/>
      <c r="N1373" s="1"/>
      <c r="O1373" s="1"/>
      <c r="W1373" s="2" t="str">
        <f aca="false">IF(AND(C1373=Agent!$A$1,D1373=Agent!$D$1),ROW(),"")</f>
        <v/>
      </c>
      <c r="X1373" s="2" t="str">
        <f aca="false">IF(C1373=Agent!$A$1,ROW(),"")</f>
        <v/>
      </c>
      <c r="Z1373" s="8" t="str">
        <f aca="true">IF(AND(INDIRECT("F2!I"&amp;MATCH(Sites!$J$1,F2!H$1:H$15,0),1)=E1373,Sites!$J$2=A1373),ROW(),"")</f>
        <v/>
      </c>
    </row>
    <row r="1374" customFormat="false" ht="13.8" hidden="false" customHeight="false" outlineLevel="0" collapsed="false">
      <c r="A1374" s="7" t="n">
        <v>43831</v>
      </c>
      <c r="B1374" s="2" t="s">
        <v>3546</v>
      </c>
      <c r="C1374" s="2" t="s">
        <v>3547</v>
      </c>
      <c r="D1374" s="2" t="s">
        <v>47</v>
      </c>
      <c r="E1374" s="2" t="s">
        <v>3345</v>
      </c>
      <c r="F1374" s="2" t="n">
        <v>0</v>
      </c>
      <c r="G1374" s="2" t="n">
        <v>0</v>
      </c>
      <c r="H1374" s="2" t="n">
        <v>0</v>
      </c>
      <c r="J1374" s="1"/>
      <c r="K1374" s="1"/>
      <c r="L1374" s="1"/>
      <c r="M1374" s="1"/>
      <c r="N1374" s="1"/>
      <c r="O1374" s="1"/>
      <c r="W1374" s="2" t="str">
        <f aca="false">IF(AND(C1374=Agent!$A$1,D1374=Agent!$D$1),ROW(),"")</f>
        <v/>
      </c>
      <c r="X1374" s="2" t="str">
        <f aca="false">IF(C1374=Agent!$A$1,ROW(),"")</f>
        <v/>
      </c>
      <c r="Z1374" s="8" t="str">
        <f aca="true">IF(AND(INDIRECT("F2!I"&amp;MATCH(Sites!$J$1,F2!H$1:H$15,0),1)=E1374,Sites!$J$2=A1374),ROW(),"")</f>
        <v/>
      </c>
    </row>
    <row r="1375" customFormat="false" ht="13.8" hidden="false" customHeight="false" outlineLevel="0" collapsed="false">
      <c r="A1375" s="7" t="n">
        <v>43831</v>
      </c>
      <c r="B1375" s="2" t="s">
        <v>3548</v>
      </c>
      <c r="C1375" s="2" t="s">
        <v>3549</v>
      </c>
      <c r="D1375" s="2" t="s">
        <v>336</v>
      </c>
      <c r="E1375" s="2" t="s">
        <v>3345</v>
      </c>
      <c r="F1375" s="2" t="n">
        <v>0</v>
      </c>
      <c r="G1375" s="2" t="n">
        <v>0</v>
      </c>
      <c r="H1375" s="2" t="n">
        <v>0</v>
      </c>
      <c r="J1375" s="1"/>
      <c r="K1375" s="1"/>
      <c r="L1375" s="1"/>
      <c r="M1375" s="1"/>
      <c r="N1375" s="1"/>
      <c r="O1375" s="1"/>
      <c r="W1375" s="2" t="str">
        <f aca="false">IF(AND(C1375=Agent!$A$1,D1375=Agent!$D$1),ROW(),"")</f>
        <v/>
      </c>
      <c r="X1375" s="2" t="str">
        <f aca="false">IF(C1375=Agent!$A$1,ROW(),"")</f>
        <v/>
      </c>
      <c r="Z1375" s="8" t="str">
        <f aca="true">IF(AND(INDIRECT("F2!I"&amp;MATCH(Sites!$J$1,F2!H$1:H$15,0),1)=E1375,Sites!$J$2=A1375),ROW(),"")</f>
        <v/>
      </c>
    </row>
    <row r="1376" customFormat="false" ht="13.8" hidden="false" customHeight="false" outlineLevel="0" collapsed="false">
      <c r="A1376" s="7" t="n">
        <v>43831</v>
      </c>
      <c r="B1376" s="2" t="s">
        <v>3550</v>
      </c>
      <c r="C1376" s="2" t="s">
        <v>3551</v>
      </c>
      <c r="D1376" s="2" t="s">
        <v>107</v>
      </c>
      <c r="E1376" s="2" t="s">
        <v>3345</v>
      </c>
      <c r="F1376" s="2" t="n">
        <v>0</v>
      </c>
      <c r="G1376" s="2" t="n">
        <v>0</v>
      </c>
      <c r="H1376" s="2" t="n">
        <v>0</v>
      </c>
      <c r="J1376" s="1"/>
      <c r="K1376" s="1"/>
      <c r="L1376" s="1"/>
      <c r="M1376" s="1"/>
      <c r="N1376" s="1"/>
      <c r="O1376" s="1"/>
      <c r="W1376" s="2" t="str">
        <f aca="false">IF(AND(C1376=Agent!$A$1,D1376=Agent!$D$1),ROW(),"")</f>
        <v/>
      </c>
      <c r="X1376" s="2" t="str">
        <f aca="false">IF(C1376=Agent!$A$1,ROW(),"")</f>
        <v/>
      </c>
      <c r="Z1376" s="8" t="str">
        <f aca="true">IF(AND(INDIRECT("F2!I"&amp;MATCH(Sites!$J$1,F2!H$1:H$15,0),1)=E1376,Sites!$J$2=A1376),ROW(),"")</f>
        <v/>
      </c>
    </row>
    <row r="1377" customFormat="false" ht="13.8" hidden="false" customHeight="false" outlineLevel="0" collapsed="false">
      <c r="A1377" s="7" t="n">
        <v>43831</v>
      </c>
      <c r="B1377" s="2" t="s">
        <v>3552</v>
      </c>
      <c r="C1377" s="2" t="s">
        <v>3553</v>
      </c>
      <c r="D1377" s="2" t="s">
        <v>3554</v>
      </c>
      <c r="E1377" s="2" t="s">
        <v>3345</v>
      </c>
      <c r="F1377" s="2" t="n">
        <v>0</v>
      </c>
      <c r="G1377" s="2" t="n">
        <v>0</v>
      </c>
      <c r="H1377" s="2" t="n">
        <v>0</v>
      </c>
      <c r="J1377" s="1"/>
      <c r="K1377" s="1"/>
      <c r="L1377" s="1"/>
      <c r="M1377" s="1"/>
      <c r="N1377" s="1"/>
      <c r="O1377" s="1"/>
      <c r="W1377" s="2" t="str">
        <f aca="false">IF(AND(C1377=Agent!$A$1,D1377=Agent!$D$1),ROW(),"")</f>
        <v/>
      </c>
      <c r="X1377" s="2" t="str">
        <f aca="false">IF(C1377=Agent!$A$1,ROW(),"")</f>
        <v/>
      </c>
      <c r="Z1377" s="8" t="str">
        <f aca="true">IF(AND(INDIRECT("F2!I"&amp;MATCH(Sites!$J$1,F2!H$1:H$15,0),1)=E1377,Sites!$J$2=A1377),ROW(),"")</f>
        <v/>
      </c>
    </row>
    <row r="1378" customFormat="false" ht="13.8" hidden="false" customHeight="false" outlineLevel="0" collapsed="false">
      <c r="A1378" s="7" t="n">
        <v>43831</v>
      </c>
      <c r="B1378" s="2" t="s">
        <v>3555</v>
      </c>
      <c r="C1378" s="2" t="s">
        <v>931</v>
      </c>
      <c r="D1378" s="2" t="s">
        <v>3556</v>
      </c>
      <c r="E1378" s="2" t="s">
        <v>3345</v>
      </c>
      <c r="F1378" s="2" t="n">
        <v>0</v>
      </c>
      <c r="G1378" s="2" t="n">
        <v>0</v>
      </c>
      <c r="H1378" s="2" t="n">
        <v>0</v>
      </c>
      <c r="J1378" s="1"/>
      <c r="K1378" s="1"/>
      <c r="L1378" s="1"/>
      <c r="M1378" s="1"/>
      <c r="N1378" s="1"/>
      <c r="O1378" s="1"/>
      <c r="W1378" s="2" t="str">
        <f aca="false">IF(AND(C1378=Agent!$A$1,D1378=Agent!$D$1),ROW(),"")</f>
        <v/>
      </c>
      <c r="X1378" s="2" t="str">
        <f aca="false">IF(C1378=Agent!$A$1,ROW(),"")</f>
        <v/>
      </c>
      <c r="Z1378" s="8" t="str">
        <f aca="true">IF(AND(INDIRECT("F2!I"&amp;MATCH(Sites!$J$1,F2!H$1:H$15,0),1)=E1378,Sites!$J$2=A1378),ROW(),"")</f>
        <v/>
      </c>
    </row>
    <row r="1379" customFormat="false" ht="13.8" hidden="false" customHeight="false" outlineLevel="0" collapsed="false">
      <c r="A1379" s="7" t="n">
        <v>43831</v>
      </c>
      <c r="B1379" s="2" t="s">
        <v>3557</v>
      </c>
      <c r="C1379" s="2" t="s">
        <v>3558</v>
      </c>
      <c r="D1379" s="2" t="s">
        <v>502</v>
      </c>
      <c r="E1379" s="2" t="s">
        <v>3345</v>
      </c>
      <c r="F1379" s="2" t="n">
        <v>0</v>
      </c>
      <c r="G1379" s="2" t="n">
        <v>0</v>
      </c>
      <c r="H1379" s="2" t="n">
        <v>0</v>
      </c>
      <c r="J1379" s="1"/>
      <c r="K1379" s="1"/>
      <c r="L1379" s="1"/>
      <c r="M1379" s="1"/>
      <c r="N1379" s="1"/>
      <c r="O1379" s="1"/>
      <c r="W1379" s="2" t="str">
        <f aca="false">IF(AND(C1379=Agent!$A$1,D1379=Agent!$D$1),ROW(),"")</f>
        <v/>
      </c>
      <c r="X1379" s="2" t="str">
        <f aca="false">IF(C1379=Agent!$A$1,ROW(),"")</f>
        <v/>
      </c>
      <c r="Z1379" s="8" t="str">
        <f aca="true">IF(AND(INDIRECT("F2!I"&amp;MATCH(Sites!$J$1,F2!H$1:H$15,0),1)=E1379,Sites!$J$2=A1379),ROW(),"")</f>
        <v/>
      </c>
    </row>
    <row r="1380" customFormat="false" ht="13.8" hidden="false" customHeight="false" outlineLevel="0" collapsed="false">
      <c r="A1380" s="7" t="n">
        <v>43831</v>
      </c>
      <c r="B1380" s="2" t="s">
        <v>3559</v>
      </c>
      <c r="C1380" s="2" t="s">
        <v>3560</v>
      </c>
      <c r="D1380" s="2" t="s">
        <v>1954</v>
      </c>
      <c r="E1380" s="2" t="s">
        <v>3345</v>
      </c>
      <c r="F1380" s="2" t="n">
        <v>0</v>
      </c>
      <c r="G1380" s="2" t="n">
        <v>0</v>
      </c>
      <c r="H1380" s="2" t="n">
        <v>0</v>
      </c>
      <c r="J1380" s="1"/>
      <c r="K1380" s="1"/>
      <c r="L1380" s="1"/>
      <c r="M1380" s="1"/>
      <c r="N1380" s="1"/>
      <c r="O1380" s="1"/>
      <c r="W1380" s="2" t="str">
        <f aca="false">IF(AND(C1380=Agent!$A$1,D1380=Agent!$D$1),ROW(),"")</f>
        <v/>
      </c>
      <c r="X1380" s="2" t="str">
        <f aca="false">IF(C1380=Agent!$A$1,ROW(),"")</f>
        <v/>
      </c>
      <c r="Z1380" s="8" t="str">
        <f aca="true">IF(AND(INDIRECT("F2!I"&amp;MATCH(Sites!$J$1,F2!H$1:H$15,0),1)=E1380,Sites!$J$2=A1380),ROW(),"")</f>
        <v/>
      </c>
    </row>
    <row r="1381" customFormat="false" ht="13.8" hidden="false" customHeight="false" outlineLevel="0" collapsed="false">
      <c r="A1381" s="7" t="n">
        <v>43831</v>
      </c>
      <c r="B1381" s="2" t="s">
        <v>3561</v>
      </c>
      <c r="C1381" s="2" t="s">
        <v>3562</v>
      </c>
      <c r="D1381" s="2" t="s">
        <v>3509</v>
      </c>
      <c r="E1381" s="2" t="s">
        <v>3345</v>
      </c>
      <c r="F1381" s="2" t="n">
        <v>0</v>
      </c>
      <c r="G1381" s="2" t="n">
        <v>0</v>
      </c>
      <c r="H1381" s="2" t="n">
        <v>0</v>
      </c>
      <c r="J1381" s="1"/>
      <c r="K1381" s="1"/>
      <c r="L1381" s="1"/>
      <c r="M1381" s="1"/>
      <c r="N1381" s="1"/>
      <c r="O1381" s="1"/>
      <c r="W1381" s="2" t="str">
        <f aca="false">IF(AND(C1381=Agent!$A$1,D1381=Agent!$D$1),ROW(),"")</f>
        <v/>
      </c>
      <c r="X1381" s="2" t="str">
        <f aca="false">IF(C1381=Agent!$A$1,ROW(),"")</f>
        <v/>
      </c>
      <c r="Z1381" s="8" t="str">
        <f aca="true">IF(AND(INDIRECT("F2!I"&amp;MATCH(Sites!$J$1,F2!H$1:H$15,0),1)=E1381,Sites!$J$2=A1381),ROW(),"")</f>
        <v/>
      </c>
    </row>
    <row r="1382" customFormat="false" ht="13.8" hidden="false" customHeight="false" outlineLevel="0" collapsed="false">
      <c r="A1382" s="7" t="n">
        <v>43831</v>
      </c>
      <c r="B1382" s="2" t="s">
        <v>3563</v>
      </c>
      <c r="C1382" s="2" t="s">
        <v>3564</v>
      </c>
      <c r="D1382" s="2" t="s">
        <v>3565</v>
      </c>
      <c r="E1382" s="2" t="s">
        <v>3345</v>
      </c>
      <c r="F1382" s="2" t="n">
        <v>0</v>
      </c>
      <c r="G1382" s="2" t="n">
        <v>0</v>
      </c>
      <c r="H1382" s="2" t="n">
        <v>0</v>
      </c>
      <c r="J1382" s="1"/>
      <c r="K1382" s="1"/>
      <c r="L1382" s="1"/>
      <c r="M1382" s="1"/>
      <c r="N1382" s="1"/>
      <c r="O1382" s="1"/>
      <c r="W1382" s="2" t="str">
        <f aca="false">IF(AND(C1382=Agent!$A$1,D1382=Agent!$D$1),ROW(),"")</f>
        <v/>
      </c>
      <c r="X1382" s="2" t="str">
        <f aca="false">IF(C1382=Agent!$A$1,ROW(),"")</f>
        <v/>
      </c>
      <c r="Z1382" s="8" t="str">
        <f aca="true">IF(AND(INDIRECT("F2!I"&amp;MATCH(Sites!$J$1,F2!H$1:H$15,0),1)=E1382,Sites!$J$2=A1382),ROW(),"")</f>
        <v/>
      </c>
    </row>
    <row r="1383" customFormat="false" ht="13.8" hidden="false" customHeight="false" outlineLevel="0" collapsed="false">
      <c r="A1383" s="7" t="n">
        <v>43831</v>
      </c>
      <c r="B1383" s="2" t="s">
        <v>3566</v>
      </c>
      <c r="C1383" s="2" t="s">
        <v>3567</v>
      </c>
      <c r="D1383" s="2" t="s">
        <v>937</v>
      </c>
      <c r="E1383" s="2" t="s">
        <v>3345</v>
      </c>
      <c r="F1383" s="2" t="n">
        <v>0</v>
      </c>
      <c r="G1383" s="2" t="n">
        <v>0</v>
      </c>
      <c r="H1383" s="2" t="n">
        <v>0</v>
      </c>
      <c r="J1383" s="1"/>
      <c r="K1383" s="1"/>
      <c r="L1383" s="1"/>
      <c r="M1383" s="1"/>
      <c r="N1383" s="1"/>
      <c r="O1383" s="1"/>
      <c r="W1383" s="2" t="str">
        <f aca="false">IF(AND(C1383=Agent!$A$1,D1383=Agent!$D$1),ROW(),"")</f>
        <v/>
      </c>
      <c r="X1383" s="2" t="str">
        <f aca="false">IF(C1383=Agent!$A$1,ROW(),"")</f>
        <v/>
      </c>
      <c r="Z1383" s="8" t="str">
        <f aca="true">IF(AND(INDIRECT("F2!I"&amp;MATCH(Sites!$J$1,F2!H$1:H$15,0),1)=E1383,Sites!$J$2=A1383),ROW(),"")</f>
        <v/>
      </c>
    </row>
    <row r="1384" customFormat="false" ht="13.8" hidden="false" customHeight="false" outlineLevel="0" collapsed="false">
      <c r="A1384" s="7" t="n">
        <v>43831</v>
      </c>
      <c r="B1384" s="2" t="s">
        <v>3568</v>
      </c>
      <c r="C1384" s="2" t="s">
        <v>89</v>
      </c>
      <c r="D1384" s="2" t="s">
        <v>47</v>
      </c>
      <c r="E1384" s="2" t="s">
        <v>3345</v>
      </c>
      <c r="F1384" s="2" t="n">
        <v>0</v>
      </c>
      <c r="G1384" s="2" t="n">
        <v>0</v>
      </c>
      <c r="H1384" s="2" t="n">
        <v>0</v>
      </c>
      <c r="J1384" s="1"/>
      <c r="K1384" s="1"/>
      <c r="L1384" s="1"/>
      <c r="M1384" s="1"/>
      <c r="N1384" s="1"/>
      <c r="O1384" s="1"/>
      <c r="W1384" s="2" t="str">
        <f aca="false">IF(AND(C1384=Agent!$A$1,D1384=Agent!$D$1),ROW(),"")</f>
        <v/>
      </c>
      <c r="X1384" s="2" t="str">
        <f aca="false">IF(C1384=Agent!$A$1,ROW(),"")</f>
        <v/>
      </c>
      <c r="Z1384" s="8" t="str">
        <f aca="true">IF(AND(INDIRECT("F2!I"&amp;MATCH(Sites!$J$1,F2!H$1:H$15,0),1)=E1384,Sites!$J$2=A1384),ROW(),"")</f>
        <v/>
      </c>
    </row>
    <row r="1385" customFormat="false" ht="13.8" hidden="false" customHeight="false" outlineLevel="0" collapsed="false">
      <c r="A1385" s="7" t="n">
        <v>43831</v>
      </c>
      <c r="B1385" s="2" t="s">
        <v>3569</v>
      </c>
      <c r="C1385" s="2" t="s">
        <v>3570</v>
      </c>
      <c r="D1385" s="2" t="s">
        <v>555</v>
      </c>
      <c r="E1385" s="2" t="s">
        <v>3345</v>
      </c>
      <c r="F1385" s="2" t="n">
        <v>0</v>
      </c>
      <c r="G1385" s="2" t="n">
        <v>0</v>
      </c>
      <c r="H1385" s="2" t="n">
        <v>0</v>
      </c>
      <c r="J1385" s="1"/>
      <c r="K1385" s="1"/>
      <c r="L1385" s="1"/>
      <c r="M1385" s="1"/>
      <c r="N1385" s="1"/>
      <c r="O1385" s="1"/>
      <c r="W1385" s="2" t="str">
        <f aca="false">IF(AND(C1385=Agent!$A$1,D1385=Agent!$D$1),ROW(),"")</f>
        <v/>
      </c>
      <c r="X1385" s="2" t="str">
        <f aca="false">IF(C1385=Agent!$A$1,ROW(),"")</f>
        <v/>
      </c>
      <c r="Z1385" s="8" t="str">
        <f aca="true">IF(AND(INDIRECT("F2!I"&amp;MATCH(Sites!$J$1,F2!H$1:H$15,0),1)=E1385,Sites!$J$2=A1385),ROW(),"")</f>
        <v/>
      </c>
    </row>
    <row r="1386" customFormat="false" ht="13.8" hidden="false" customHeight="false" outlineLevel="0" collapsed="false">
      <c r="A1386" s="7" t="n">
        <v>43831</v>
      </c>
      <c r="B1386" s="2" t="s">
        <v>3571</v>
      </c>
      <c r="C1386" s="2" t="s">
        <v>3572</v>
      </c>
      <c r="D1386" s="2" t="s">
        <v>2882</v>
      </c>
      <c r="E1386" s="2" t="s">
        <v>3345</v>
      </c>
      <c r="F1386" s="2" t="n">
        <v>0</v>
      </c>
      <c r="G1386" s="2" t="n">
        <v>0</v>
      </c>
      <c r="H1386" s="2" t="n">
        <v>0</v>
      </c>
      <c r="J1386" s="1"/>
      <c r="K1386" s="1"/>
      <c r="L1386" s="1"/>
      <c r="M1386" s="1"/>
      <c r="N1386" s="1"/>
      <c r="O1386" s="1"/>
      <c r="W1386" s="2" t="str">
        <f aca="false">IF(AND(C1386=Agent!$A$1,D1386=Agent!$D$1),ROW(),"")</f>
        <v/>
      </c>
      <c r="X1386" s="2" t="str">
        <f aca="false">IF(C1386=Agent!$A$1,ROW(),"")</f>
        <v/>
      </c>
      <c r="Z1386" s="8" t="str">
        <f aca="true">IF(AND(INDIRECT("F2!I"&amp;MATCH(Sites!$J$1,F2!H$1:H$15,0),1)=E1386,Sites!$J$2=A1386),ROW(),"")</f>
        <v/>
      </c>
    </row>
    <row r="1387" customFormat="false" ht="13.8" hidden="false" customHeight="false" outlineLevel="0" collapsed="false">
      <c r="A1387" s="7" t="n">
        <v>43831</v>
      </c>
      <c r="B1387" s="2" t="s">
        <v>3573</v>
      </c>
      <c r="C1387" s="2" t="s">
        <v>3574</v>
      </c>
      <c r="D1387" s="2" t="s">
        <v>2893</v>
      </c>
      <c r="E1387" s="2" t="s">
        <v>3345</v>
      </c>
      <c r="F1387" s="2" t="n">
        <v>0</v>
      </c>
      <c r="G1387" s="2" t="n">
        <v>0</v>
      </c>
      <c r="H1387" s="2" t="n">
        <v>0</v>
      </c>
      <c r="J1387" s="1"/>
      <c r="K1387" s="1"/>
      <c r="L1387" s="1"/>
      <c r="M1387" s="1"/>
      <c r="N1387" s="1"/>
      <c r="O1387" s="1"/>
      <c r="W1387" s="2" t="str">
        <f aca="false">IF(AND(C1387=Agent!$A$1,D1387=Agent!$D$1),ROW(),"")</f>
        <v/>
      </c>
      <c r="X1387" s="2" t="str">
        <f aca="false">IF(C1387=Agent!$A$1,ROW(),"")</f>
        <v/>
      </c>
      <c r="Z1387" s="8" t="str">
        <f aca="true">IF(AND(INDIRECT("F2!I"&amp;MATCH(Sites!$J$1,F2!H$1:H$15,0),1)=E1387,Sites!$J$2=A1387),ROW(),"")</f>
        <v/>
      </c>
    </row>
    <row r="1388" customFormat="false" ht="13.8" hidden="false" customHeight="false" outlineLevel="0" collapsed="false">
      <c r="A1388" s="7" t="n">
        <v>43831</v>
      </c>
      <c r="B1388" s="2" t="s">
        <v>3575</v>
      </c>
      <c r="C1388" s="2" t="s">
        <v>3576</v>
      </c>
      <c r="D1388" s="2" t="s">
        <v>3577</v>
      </c>
      <c r="E1388" s="2" t="s">
        <v>3345</v>
      </c>
      <c r="F1388" s="2" t="n">
        <v>0</v>
      </c>
      <c r="G1388" s="2" t="n">
        <v>0</v>
      </c>
      <c r="H1388" s="2" t="n">
        <v>0</v>
      </c>
      <c r="J1388" s="1"/>
      <c r="K1388" s="1"/>
      <c r="L1388" s="1"/>
      <c r="M1388" s="1"/>
      <c r="N1388" s="1"/>
      <c r="O1388" s="1"/>
      <c r="W1388" s="2" t="str">
        <f aca="false">IF(AND(C1388=Agent!$A$1,D1388=Agent!$D$1),ROW(),"")</f>
        <v/>
      </c>
      <c r="X1388" s="2" t="str">
        <f aca="false">IF(C1388=Agent!$A$1,ROW(),"")</f>
        <v/>
      </c>
      <c r="Z1388" s="8" t="str">
        <f aca="true">IF(AND(INDIRECT("F2!I"&amp;MATCH(Sites!$J$1,F2!H$1:H$15,0),1)=E1388,Sites!$J$2=A1388),ROW(),"")</f>
        <v/>
      </c>
    </row>
    <row r="1389" customFormat="false" ht="13.8" hidden="false" customHeight="false" outlineLevel="0" collapsed="false">
      <c r="A1389" s="7" t="n">
        <v>43831</v>
      </c>
      <c r="B1389" s="2" t="s">
        <v>3578</v>
      </c>
      <c r="C1389" s="2" t="s">
        <v>3579</v>
      </c>
      <c r="D1389" s="2" t="s">
        <v>3580</v>
      </c>
      <c r="E1389" s="2" t="s">
        <v>3345</v>
      </c>
      <c r="F1389" s="2" t="n">
        <v>0</v>
      </c>
      <c r="G1389" s="2" t="n">
        <v>0</v>
      </c>
      <c r="H1389" s="2" t="n">
        <v>0</v>
      </c>
      <c r="J1389" s="1"/>
      <c r="K1389" s="1"/>
      <c r="L1389" s="1"/>
      <c r="M1389" s="1"/>
      <c r="N1389" s="1"/>
      <c r="O1389" s="1"/>
      <c r="W1389" s="2" t="str">
        <f aca="false">IF(AND(C1389=Agent!$A$1,D1389=Agent!$D$1),ROW(),"")</f>
        <v/>
      </c>
      <c r="X1389" s="2" t="str">
        <f aca="false">IF(C1389=Agent!$A$1,ROW(),"")</f>
        <v/>
      </c>
      <c r="Z1389" s="8" t="str">
        <f aca="true">IF(AND(INDIRECT("F2!I"&amp;MATCH(Sites!$J$1,F2!H$1:H$15,0),1)=E1389,Sites!$J$2=A1389),ROW(),"")</f>
        <v/>
      </c>
    </row>
    <row r="1390" customFormat="false" ht="13.8" hidden="false" customHeight="false" outlineLevel="0" collapsed="false">
      <c r="A1390" s="7" t="n">
        <v>43831</v>
      </c>
      <c r="B1390" s="2" t="s">
        <v>3581</v>
      </c>
      <c r="C1390" s="2" t="s">
        <v>1112</v>
      </c>
      <c r="D1390" s="2" t="s">
        <v>11</v>
      </c>
      <c r="E1390" s="2" t="s">
        <v>3345</v>
      </c>
      <c r="F1390" s="2" t="n">
        <v>0</v>
      </c>
      <c r="G1390" s="2" t="n">
        <v>0</v>
      </c>
      <c r="H1390" s="2" t="n">
        <v>0</v>
      </c>
      <c r="J1390" s="1"/>
      <c r="K1390" s="1"/>
      <c r="L1390" s="1"/>
      <c r="M1390" s="1"/>
      <c r="N1390" s="1"/>
      <c r="O1390" s="1"/>
      <c r="W1390" s="2" t="str">
        <f aca="false">IF(AND(C1390=Agent!$A$1,D1390=Agent!$D$1),ROW(),"")</f>
        <v/>
      </c>
      <c r="X1390" s="2" t="str">
        <f aca="false">IF(C1390=Agent!$A$1,ROW(),"")</f>
        <v/>
      </c>
      <c r="Z1390" s="8" t="str">
        <f aca="true">IF(AND(INDIRECT("F2!I"&amp;MATCH(Sites!$J$1,F2!H$1:H$15,0),1)=E1390,Sites!$J$2=A1390),ROW(),"")</f>
        <v/>
      </c>
    </row>
    <row r="1391" customFormat="false" ht="13.8" hidden="false" customHeight="false" outlineLevel="0" collapsed="false">
      <c r="A1391" s="7" t="n">
        <v>43831</v>
      </c>
      <c r="B1391" s="2" t="s">
        <v>3582</v>
      </c>
      <c r="C1391" s="2" t="s">
        <v>3583</v>
      </c>
      <c r="D1391" s="2" t="s">
        <v>50</v>
      </c>
      <c r="E1391" s="2" t="s">
        <v>3345</v>
      </c>
      <c r="F1391" s="2" t="n">
        <v>0</v>
      </c>
      <c r="G1391" s="2" t="n">
        <v>0</v>
      </c>
      <c r="H1391" s="2" t="n">
        <v>0</v>
      </c>
      <c r="J1391" s="1"/>
      <c r="K1391" s="1"/>
      <c r="L1391" s="1"/>
      <c r="M1391" s="1"/>
      <c r="N1391" s="1"/>
      <c r="O1391" s="1"/>
      <c r="W1391" s="2" t="str">
        <f aca="false">IF(AND(C1391=Agent!$A$1,D1391=Agent!$D$1),ROW(),"")</f>
        <v/>
      </c>
      <c r="X1391" s="2" t="str">
        <f aca="false">IF(C1391=Agent!$A$1,ROW(),"")</f>
        <v/>
      </c>
      <c r="Z1391" s="8" t="str">
        <f aca="true">IF(AND(INDIRECT("F2!I"&amp;MATCH(Sites!$J$1,F2!H$1:H$15,0),1)=E1391,Sites!$J$2=A1391),ROW(),"")</f>
        <v/>
      </c>
    </row>
    <row r="1392" customFormat="false" ht="13.8" hidden="false" customHeight="false" outlineLevel="0" collapsed="false">
      <c r="A1392" s="7" t="n">
        <v>43831</v>
      </c>
      <c r="B1392" s="2" t="s">
        <v>3584</v>
      </c>
      <c r="C1392" s="2" t="s">
        <v>3585</v>
      </c>
      <c r="D1392" s="2" t="s">
        <v>3586</v>
      </c>
      <c r="E1392" s="2" t="s">
        <v>3345</v>
      </c>
      <c r="F1392" s="2" t="n">
        <v>0</v>
      </c>
      <c r="G1392" s="2" t="n">
        <v>0</v>
      </c>
      <c r="H1392" s="2" t="n">
        <v>0</v>
      </c>
      <c r="J1392" s="1"/>
      <c r="K1392" s="1"/>
      <c r="L1392" s="1"/>
      <c r="M1392" s="1"/>
      <c r="N1392" s="1"/>
      <c r="O1392" s="1"/>
      <c r="W1392" s="2" t="str">
        <f aca="false">IF(AND(C1392=Agent!$A$1,D1392=Agent!$D$1),ROW(),"")</f>
        <v/>
      </c>
      <c r="X1392" s="2" t="str">
        <f aca="false">IF(C1392=Agent!$A$1,ROW(),"")</f>
        <v/>
      </c>
      <c r="Z1392" s="8" t="str">
        <f aca="true">IF(AND(INDIRECT("F2!I"&amp;MATCH(Sites!$J$1,F2!H$1:H$15,0),1)=E1392,Sites!$J$2=A1392),ROW(),"")</f>
        <v/>
      </c>
    </row>
    <row r="1393" customFormat="false" ht="13.8" hidden="false" customHeight="false" outlineLevel="0" collapsed="false">
      <c r="A1393" s="7" t="n">
        <v>43831</v>
      </c>
      <c r="B1393" s="2" t="s">
        <v>3587</v>
      </c>
      <c r="C1393" s="2" t="s">
        <v>3588</v>
      </c>
      <c r="D1393" s="2" t="s">
        <v>3589</v>
      </c>
      <c r="E1393" s="2" t="s">
        <v>3345</v>
      </c>
      <c r="F1393" s="2" t="n">
        <v>0</v>
      </c>
      <c r="G1393" s="2" t="n">
        <v>0</v>
      </c>
      <c r="H1393" s="2" t="n">
        <v>0</v>
      </c>
      <c r="J1393" s="1"/>
      <c r="K1393" s="1"/>
      <c r="L1393" s="1"/>
      <c r="M1393" s="1"/>
      <c r="N1393" s="1"/>
      <c r="O1393" s="1"/>
      <c r="W1393" s="2" t="str">
        <f aca="false">IF(AND(C1393=Agent!$A$1,D1393=Agent!$D$1),ROW(),"")</f>
        <v/>
      </c>
      <c r="X1393" s="2" t="str">
        <f aca="false">IF(C1393=Agent!$A$1,ROW(),"")</f>
        <v/>
      </c>
      <c r="Z1393" s="8" t="str">
        <f aca="true">IF(AND(INDIRECT("F2!I"&amp;MATCH(Sites!$J$1,F2!H$1:H$15,0),1)=E1393,Sites!$J$2=A1393),ROW(),"")</f>
        <v/>
      </c>
    </row>
    <row r="1394" customFormat="false" ht="13.8" hidden="false" customHeight="false" outlineLevel="0" collapsed="false">
      <c r="A1394" s="7" t="n">
        <v>43831</v>
      </c>
      <c r="B1394" s="2" t="s">
        <v>3590</v>
      </c>
      <c r="C1394" s="2" t="s">
        <v>3591</v>
      </c>
      <c r="D1394" s="2" t="s">
        <v>3592</v>
      </c>
      <c r="E1394" s="2" t="s">
        <v>3345</v>
      </c>
      <c r="F1394" s="2" t="n">
        <v>0</v>
      </c>
      <c r="G1394" s="2" t="n">
        <v>0</v>
      </c>
      <c r="H1394" s="2" t="n">
        <v>0</v>
      </c>
      <c r="J1394" s="1"/>
      <c r="K1394" s="1"/>
      <c r="L1394" s="1"/>
      <c r="M1394" s="1"/>
      <c r="N1394" s="1"/>
      <c r="O1394" s="1"/>
      <c r="W1394" s="2" t="str">
        <f aca="false">IF(AND(C1394=Agent!$A$1,D1394=Agent!$D$1),ROW(),"")</f>
        <v/>
      </c>
      <c r="X1394" s="2" t="str">
        <f aca="false">IF(C1394=Agent!$A$1,ROW(),"")</f>
        <v/>
      </c>
      <c r="Z1394" s="8" t="str">
        <f aca="true">IF(AND(INDIRECT("F2!I"&amp;MATCH(Sites!$J$1,F2!H$1:H$15,0),1)=E1394,Sites!$J$2=A1394),ROW(),"")</f>
        <v/>
      </c>
    </row>
    <row r="1395" customFormat="false" ht="13.8" hidden="false" customHeight="false" outlineLevel="0" collapsed="false">
      <c r="A1395" s="7" t="n">
        <v>43831</v>
      </c>
      <c r="B1395" s="2" t="s">
        <v>3593</v>
      </c>
      <c r="C1395" s="2" t="s">
        <v>3594</v>
      </c>
      <c r="D1395" s="2" t="s">
        <v>555</v>
      </c>
      <c r="E1395" s="2" t="s">
        <v>3345</v>
      </c>
      <c r="F1395" s="2" t="n">
        <v>0</v>
      </c>
      <c r="G1395" s="2" t="n">
        <v>0</v>
      </c>
      <c r="H1395" s="2" t="n">
        <v>0</v>
      </c>
      <c r="J1395" s="1"/>
      <c r="K1395" s="1"/>
      <c r="L1395" s="1"/>
      <c r="M1395" s="1"/>
      <c r="N1395" s="1"/>
      <c r="O1395" s="1"/>
      <c r="W1395" s="2" t="str">
        <f aca="false">IF(AND(C1395=Agent!$A$1,D1395=Agent!$D$1),ROW(),"")</f>
        <v/>
      </c>
      <c r="X1395" s="2" t="str">
        <f aca="false">IF(C1395=Agent!$A$1,ROW(),"")</f>
        <v/>
      </c>
      <c r="Z1395" s="8" t="str">
        <f aca="true">IF(AND(INDIRECT("F2!I"&amp;MATCH(Sites!$J$1,F2!H$1:H$15,0),1)=E1395,Sites!$J$2=A1395),ROW(),"")</f>
        <v/>
      </c>
    </row>
    <row r="1396" customFormat="false" ht="13.8" hidden="false" customHeight="false" outlineLevel="0" collapsed="false">
      <c r="A1396" s="7" t="n">
        <v>43831</v>
      </c>
      <c r="B1396" s="2" t="s">
        <v>3595</v>
      </c>
      <c r="C1396" s="2" t="s">
        <v>3596</v>
      </c>
      <c r="D1396" s="2" t="s">
        <v>1328</v>
      </c>
      <c r="E1396" s="2" t="s">
        <v>3345</v>
      </c>
      <c r="F1396" s="2" t="n">
        <v>0</v>
      </c>
      <c r="G1396" s="2" t="n">
        <v>0</v>
      </c>
      <c r="H1396" s="2" t="n">
        <v>0</v>
      </c>
      <c r="J1396" s="1"/>
      <c r="K1396" s="1"/>
      <c r="L1396" s="1"/>
      <c r="M1396" s="1"/>
      <c r="N1396" s="1"/>
      <c r="O1396" s="1"/>
      <c r="W1396" s="2" t="str">
        <f aca="false">IF(AND(C1396=Agent!$A$1,D1396=Agent!$D$1),ROW(),"")</f>
        <v/>
      </c>
      <c r="X1396" s="2" t="str">
        <f aca="false">IF(C1396=Agent!$A$1,ROW(),"")</f>
        <v/>
      </c>
      <c r="Z1396" s="8" t="str">
        <f aca="true">IF(AND(INDIRECT("F2!I"&amp;MATCH(Sites!$J$1,F2!H$1:H$15,0),1)=E1396,Sites!$J$2=A1396),ROW(),"")</f>
        <v/>
      </c>
    </row>
    <row r="1397" customFormat="false" ht="13.8" hidden="false" customHeight="false" outlineLevel="0" collapsed="false">
      <c r="A1397" s="7" t="n">
        <v>43831</v>
      </c>
      <c r="B1397" s="2" t="s">
        <v>3597</v>
      </c>
      <c r="C1397" s="2" t="s">
        <v>3598</v>
      </c>
      <c r="D1397" s="2" t="s">
        <v>3599</v>
      </c>
      <c r="E1397" s="2" t="s">
        <v>3345</v>
      </c>
      <c r="F1397" s="2" t="n">
        <v>0</v>
      </c>
      <c r="G1397" s="2" t="n">
        <v>0</v>
      </c>
      <c r="H1397" s="2" t="n">
        <v>0</v>
      </c>
      <c r="J1397" s="1"/>
      <c r="K1397" s="1"/>
      <c r="L1397" s="1"/>
      <c r="M1397" s="1"/>
      <c r="N1397" s="1"/>
      <c r="O1397" s="1"/>
      <c r="W1397" s="2" t="str">
        <f aca="false">IF(AND(C1397=Agent!$A$1,D1397=Agent!$D$1),ROW(),"")</f>
        <v/>
      </c>
      <c r="X1397" s="2" t="str">
        <f aca="false">IF(C1397=Agent!$A$1,ROW(),"")</f>
        <v/>
      </c>
      <c r="Z1397" s="8" t="str">
        <f aca="true">IF(AND(INDIRECT("F2!I"&amp;MATCH(Sites!$J$1,F2!H$1:H$15,0),1)=E1397,Sites!$J$2=A1397),ROW(),"")</f>
        <v/>
      </c>
    </row>
    <row r="1398" customFormat="false" ht="13.8" hidden="false" customHeight="false" outlineLevel="0" collapsed="false">
      <c r="A1398" s="7" t="n">
        <v>43831</v>
      </c>
      <c r="B1398" s="2" t="s">
        <v>3600</v>
      </c>
      <c r="C1398" s="2" t="s">
        <v>3601</v>
      </c>
      <c r="D1398" s="2" t="s">
        <v>3602</v>
      </c>
      <c r="E1398" s="2" t="s">
        <v>3345</v>
      </c>
      <c r="F1398" s="2" t="n">
        <v>0</v>
      </c>
      <c r="G1398" s="2" t="n">
        <v>0</v>
      </c>
      <c r="H1398" s="2" t="n">
        <v>0</v>
      </c>
      <c r="J1398" s="1"/>
      <c r="K1398" s="1"/>
      <c r="L1398" s="1"/>
      <c r="M1398" s="1"/>
      <c r="N1398" s="1"/>
      <c r="O1398" s="1"/>
      <c r="W1398" s="2" t="str">
        <f aca="false">IF(AND(C1398=Agent!$A$1,D1398=Agent!$D$1),ROW(),"")</f>
        <v/>
      </c>
      <c r="X1398" s="2" t="str">
        <f aca="false">IF(C1398=Agent!$A$1,ROW(),"")</f>
        <v/>
      </c>
      <c r="Z1398" s="8" t="str">
        <f aca="true">IF(AND(INDIRECT("F2!I"&amp;MATCH(Sites!$J$1,F2!H$1:H$15,0),1)=E1398,Sites!$J$2=A1398),ROW(),"")</f>
        <v/>
      </c>
    </row>
    <row r="1399" customFormat="false" ht="13.8" hidden="false" customHeight="false" outlineLevel="0" collapsed="false">
      <c r="A1399" s="7" t="n">
        <v>43831</v>
      </c>
      <c r="B1399" s="2" t="s">
        <v>3603</v>
      </c>
      <c r="C1399" s="2" t="s">
        <v>3604</v>
      </c>
      <c r="D1399" s="2" t="s">
        <v>2394</v>
      </c>
      <c r="E1399" s="2" t="s">
        <v>3345</v>
      </c>
      <c r="F1399" s="2" t="n">
        <v>0</v>
      </c>
      <c r="G1399" s="2" t="n">
        <v>0</v>
      </c>
      <c r="H1399" s="2" t="n">
        <v>0</v>
      </c>
      <c r="J1399" s="1"/>
      <c r="K1399" s="1"/>
      <c r="L1399" s="1"/>
      <c r="M1399" s="1"/>
      <c r="N1399" s="1"/>
      <c r="O1399" s="1"/>
      <c r="W1399" s="2" t="str">
        <f aca="false">IF(AND(C1399=Agent!$A$1,D1399=Agent!$D$1),ROW(),"")</f>
        <v/>
      </c>
      <c r="X1399" s="2" t="str">
        <f aca="false">IF(C1399=Agent!$A$1,ROW(),"")</f>
        <v/>
      </c>
      <c r="Z1399" s="8" t="str">
        <f aca="true">IF(AND(INDIRECT("F2!I"&amp;MATCH(Sites!$J$1,F2!H$1:H$15,0),1)=E1399,Sites!$J$2=A1399),ROW(),"")</f>
        <v/>
      </c>
    </row>
    <row r="1400" customFormat="false" ht="13.8" hidden="false" customHeight="false" outlineLevel="0" collapsed="false">
      <c r="A1400" s="7" t="n">
        <v>43831</v>
      </c>
      <c r="B1400" s="2" t="s">
        <v>3605</v>
      </c>
      <c r="C1400" s="2" t="s">
        <v>3606</v>
      </c>
      <c r="D1400" s="2" t="s">
        <v>170</v>
      </c>
      <c r="E1400" s="2" t="s">
        <v>3345</v>
      </c>
      <c r="F1400" s="2" t="n">
        <v>0</v>
      </c>
      <c r="G1400" s="2" t="n">
        <v>0</v>
      </c>
      <c r="H1400" s="2" t="n">
        <v>0</v>
      </c>
      <c r="J1400" s="1"/>
      <c r="K1400" s="1"/>
      <c r="L1400" s="1"/>
      <c r="M1400" s="1"/>
      <c r="N1400" s="1"/>
      <c r="O1400" s="1"/>
      <c r="W1400" s="2" t="str">
        <f aca="false">IF(AND(C1400=Agent!$A$1,D1400=Agent!$D$1),ROW(),"")</f>
        <v/>
      </c>
      <c r="X1400" s="2" t="str">
        <f aca="false">IF(C1400=Agent!$A$1,ROW(),"")</f>
        <v/>
      </c>
      <c r="Z1400" s="8" t="str">
        <f aca="true">IF(AND(INDIRECT("F2!I"&amp;MATCH(Sites!$J$1,F2!H$1:H$15,0),1)=E1400,Sites!$J$2=A1400),ROW(),"")</f>
        <v/>
      </c>
    </row>
    <row r="1401" customFormat="false" ht="13.8" hidden="false" customHeight="false" outlineLevel="0" collapsed="false">
      <c r="A1401" s="7" t="n">
        <v>43831</v>
      </c>
      <c r="B1401" s="2" t="s">
        <v>3607</v>
      </c>
      <c r="C1401" s="2" t="s">
        <v>888</v>
      </c>
      <c r="D1401" s="2" t="s">
        <v>3608</v>
      </c>
      <c r="E1401" s="2" t="s">
        <v>3345</v>
      </c>
      <c r="F1401" s="2" t="n">
        <v>0</v>
      </c>
      <c r="G1401" s="2" t="n">
        <v>0</v>
      </c>
      <c r="H1401" s="2" t="n">
        <v>0</v>
      </c>
      <c r="J1401" s="1"/>
      <c r="K1401" s="1"/>
      <c r="L1401" s="1"/>
      <c r="M1401" s="1"/>
      <c r="N1401" s="1"/>
      <c r="O1401" s="1"/>
      <c r="W1401" s="2" t="str">
        <f aca="false">IF(AND(C1401=Agent!$A$1,D1401=Agent!$D$1),ROW(),"")</f>
        <v/>
      </c>
      <c r="X1401" s="2" t="str">
        <f aca="false">IF(C1401=Agent!$A$1,ROW(),"")</f>
        <v/>
      </c>
      <c r="Z1401" s="8" t="str">
        <f aca="true">IF(AND(INDIRECT("F2!I"&amp;MATCH(Sites!$J$1,F2!H$1:H$15,0),1)=E1401,Sites!$J$2=A1401),ROW(),"")</f>
        <v/>
      </c>
    </row>
    <row r="1402" customFormat="false" ht="13.8" hidden="false" customHeight="false" outlineLevel="0" collapsed="false">
      <c r="A1402" s="7" t="n">
        <v>43831</v>
      </c>
      <c r="B1402" s="2" t="s">
        <v>3609</v>
      </c>
      <c r="C1402" s="2" t="s">
        <v>3610</v>
      </c>
      <c r="D1402" s="2" t="s">
        <v>3611</v>
      </c>
      <c r="E1402" s="2" t="s">
        <v>3345</v>
      </c>
      <c r="F1402" s="2" t="n">
        <v>0</v>
      </c>
      <c r="G1402" s="2" t="n">
        <v>0</v>
      </c>
      <c r="H1402" s="2" t="n">
        <v>0</v>
      </c>
      <c r="J1402" s="1"/>
      <c r="K1402" s="1"/>
      <c r="L1402" s="1"/>
      <c r="M1402" s="1"/>
      <c r="N1402" s="1"/>
      <c r="O1402" s="1"/>
      <c r="W1402" s="2" t="str">
        <f aca="false">IF(AND(C1402=Agent!$A$1,D1402=Agent!$D$1),ROW(),"")</f>
        <v/>
      </c>
      <c r="X1402" s="2" t="str">
        <f aca="false">IF(C1402=Agent!$A$1,ROW(),"")</f>
        <v/>
      </c>
      <c r="Z1402" s="8" t="str">
        <f aca="true">IF(AND(INDIRECT("F2!I"&amp;MATCH(Sites!$J$1,F2!H$1:H$15,0),1)=E1402,Sites!$J$2=A1402),ROW(),"")</f>
        <v/>
      </c>
    </row>
    <row r="1403" customFormat="false" ht="13.8" hidden="false" customHeight="false" outlineLevel="0" collapsed="false">
      <c r="A1403" s="7" t="n">
        <v>43831</v>
      </c>
      <c r="B1403" s="2" t="s">
        <v>3612</v>
      </c>
      <c r="C1403" s="2" t="s">
        <v>3613</v>
      </c>
      <c r="D1403" s="2" t="s">
        <v>3614</v>
      </c>
      <c r="E1403" s="2" t="s">
        <v>3345</v>
      </c>
      <c r="F1403" s="2" t="n">
        <v>0</v>
      </c>
      <c r="G1403" s="2" t="n">
        <v>0</v>
      </c>
      <c r="H1403" s="2" t="n">
        <v>0</v>
      </c>
      <c r="J1403" s="1"/>
      <c r="K1403" s="1"/>
      <c r="L1403" s="1"/>
      <c r="M1403" s="1"/>
      <c r="N1403" s="1"/>
      <c r="O1403" s="1"/>
      <c r="W1403" s="2" t="str">
        <f aca="false">IF(AND(C1403=Agent!$A$1,D1403=Agent!$D$1),ROW(),"")</f>
        <v/>
      </c>
      <c r="X1403" s="2" t="str">
        <f aca="false">IF(C1403=Agent!$A$1,ROW(),"")</f>
        <v/>
      </c>
      <c r="Z1403" s="8" t="str">
        <f aca="true">IF(AND(INDIRECT("F2!I"&amp;MATCH(Sites!$J$1,F2!H$1:H$15,0),1)=E1403,Sites!$J$2=A1403),ROW(),"")</f>
        <v/>
      </c>
    </row>
    <row r="1404" customFormat="false" ht="13.8" hidden="false" customHeight="false" outlineLevel="0" collapsed="false">
      <c r="A1404" s="7" t="n">
        <v>43831</v>
      </c>
      <c r="B1404" s="2" t="s">
        <v>3615</v>
      </c>
      <c r="C1404" s="2" t="s">
        <v>3616</v>
      </c>
      <c r="D1404" s="2" t="s">
        <v>3617</v>
      </c>
      <c r="E1404" s="2" t="s">
        <v>3345</v>
      </c>
      <c r="F1404" s="2" t="n">
        <v>0</v>
      </c>
      <c r="G1404" s="2" t="n">
        <v>0</v>
      </c>
      <c r="H1404" s="2" t="n">
        <v>0</v>
      </c>
      <c r="J1404" s="1"/>
      <c r="K1404" s="1"/>
      <c r="L1404" s="1"/>
      <c r="M1404" s="1"/>
      <c r="N1404" s="1"/>
      <c r="O1404" s="1"/>
      <c r="W1404" s="2" t="str">
        <f aca="false">IF(AND(C1404=Agent!$A$1,D1404=Agent!$D$1),ROW(),"")</f>
        <v/>
      </c>
      <c r="X1404" s="2" t="str">
        <f aca="false">IF(C1404=Agent!$A$1,ROW(),"")</f>
        <v/>
      </c>
      <c r="Z1404" s="8" t="str">
        <f aca="true">IF(AND(INDIRECT("F2!I"&amp;MATCH(Sites!$J$1,F2!H$1:H$15,0),1)=E1404,Sites!$J$2=A1404),ROW(),"")</f>
        <v/>
      </c>
    </row>
    <row r="1405" customFormat="false" ht="13.8" hidden="false" customHeight="false" outlineLevel="0" collapsed="false">
      <c r="A1405" s="7" t="n">
        <v>43831</v>
      </c>
      <c r="B1405" s="2" t="s">
        <v>3618</v>
      </c>
      <c r="C1405" s="2" t="s">
        <v>3619</v>
      </c>
      <c r="D1405" s="2" t="s">
        <v>2160</v>
      </c>
      <c r="E1405" s="2" t="s">
        <v>3345</v>
      </c>
      <c r="F1405" s="2" t="n">
        <v>0</v>
      </c>
      <c r="G1405" s="2" t="n">
        <v>0</v>
      </c>
      <c r="H1405" s="2" t="n">
        <v>0</v>
      </c>
      <c r="J1405" s="1"/>
      <c r="K1405" s="1"/>
      <c r="L1405" s="1"/>
      <c r="M1405" s="1"/>
      <c r="N1405" s="1"/>
      <c r="O1405" s="1"/>
      <c r="W1405" s="2" t="str">
        <f aca="false">IF(AND(C1405=Agent!$A$1,D1405=Agent!$D$1),ROW(),"")</f>
        <v/>
      </c>
      <c r="X1405" s="2" t="str">
        <f aca="false">IF(C1405=Agent!$A$1,ROW(),"")</f>
        <v/>
      </c>
      <c r="Z1405" s="8" t="str">
        <f aca="true">IF(AND(INDIRECT("F2!I"&amp;MATCH(Sites!$J$1,F2!H$1:H$15,0),1)=E1405,Sites!$J$2=A1405),ROW(),"")</f>
        <v/>
      </c>
    </row>
    <row r="1406" customFormat="false" ht="13.8" hidden="false" customHeight="false" outlineLevel="0" collapsed="false">
      <c r="A1406" s="7" t="n">
        <v>43831</v>
      </c>
      <c r="B1406" s="2" t="s">
        <v>3620</v>
      </c>
      <c r="C1406" s="2" t="s">
        <v>3621</v>
      </c>
      <c r="D1406" s="2" t="s">
        <v>3622</v>
      </c>
      <c r="E1406" s="2" t="s">
        <v>3345</v>
      </c>
      <c r="F1406" s="2" t="n">
        <v>0</v>
      </c>
      <c r="G1406" s="2" t="n">
        <v>0</v>
      </c>
      <c r="H1406" s="2" t="n">
        <v>0</v>
      </c>
      <c r="J1406" s="1"/>
      <c r="K1406" s="1"/>
      <c r="L1406" s="1"/>
      <c r="M1406" s="1"/>
      <c r="N1406" s="1"/>
      <c r="O1406" s="1"/>
      <c r="W1406" s="2" t="str">
        <f aca="false">IF(AND(C1406=Agent!$A$1,D1406=Agent!$D$1),ROW(),"")</f>
        <v/>
      </c>
      <c r="X1406" s="2" t="str">
        <f aca="false">IF(C1406=Agent!$A$1,ROW(),"")</f>
        <v/>
      </c>
      <c r="Z1406" s="8" t="str">
        <f aca="true">IF(AND(INDIRECT("F2!I"&amp;MATCH(Sites!$J$1,F2!H$1:H$15,0),1)=E1406,Sites!$J$2=A1406),ROW(),"")</f>
        <v/>
      </c>
    </row>
    <row r="1407" customFormat="false" ht="13.8" hidden="false" customHeight="false" outlineLevel="0" collapsed="false">
      <c r="A1407" s="7" t="n">
        <v>43831</v>
      </c>
      <c r="B1407" s="2" t="s">
        <v>3623</v>
      </c>
      <c r="C1407" s="2" t="s">
        <v>3624</v>
      </c>
      <c r="D1407" s="2" t="s">
        <v>3625</v>
      </c>
      <c r="E1407" s="2" t="s">
        <v>3345</v>
      </c>
      <c r="F1407" s="2" t="n">
        <v>0</v>
      </c>
      <c r="G1407" s="2" t="n">
        <v>0</v>
      </c>
      <c r="H1407" s="2" t="n">
        <v>0</v>
      </c>
      <c r="J1407" s="1"/>
      <c r="K1407" s="1"/>
      <c r="L1407" s="1"/>
      <c r="M1407" s="1"/>
      <c r="N1407" s="1"/>
      <c r="O1407" s="1"/>
      <c r="W1407" s="2" t="str">
        <f aca="false">IF(AND(C1407=Agent!$A$1,D1407=Agent!$D$1),ROW(),"")</f>
        <v/>
      </c>
      <c r="X1407" s="2" t="str">
        <f aca="false">IF(C1407=Agent!$A$1,ROW(),"")</f>
        <v/>
      </c>
      <c r="Z1407" s="8" t="str">
        <f aca="true">IF(AND(INDIRECT("F2!I"&amp;MATCH(Sites!$J$1,F2!H$1:H$15,0),1)=E1407,Sites!$J$2=A1407),ROW(),"")</f>
        <v/>
      </c>
    </row>
    <row r="1408" customFormat="false" ht="13.8" hidden="false" customHeight="false" outlineLevel="0" collapsed="false">
      <c r="A1408" s="7" t="n">
        <v>43831</v>
      </c>
      <c r="B1408" s="2" t="s">
        <v>3626</v>
      </c>
      <c r="C1408" s="2" t="s">
        <v>3627</v>
      </c>
      <c r="D1408" s="2" t="s">
        <v>517</v>
      </c>
      <c r="E1408" s="2" t="s">
        <v>3345</v>
      </c>
      <c r="F1408" s="2" t="n">
        <v>0</v>
      </c>
      <c r="G1408" s="2" t="n">
        <v>0</v>
      </c>
      <c r="H1408" s="2" t="n">
        <v>0</v>
      </c>
      <c r="J1408" s="1"/>
      <c r="K1408" s="1"/>
      <c r="L1408" s="1"/>
      <c r="M1408" s="1"/>
      <c r="N1408" s="1"/>
      <c r="O1408" s="1"/>
      <c r="W1408" s="2" t="str">
        <f aca="false">IF(AND(C1408=Agent!$A$1,D1408=Agent!$D$1),ROW(),"")</f>
        <v/>
      </c>
      <c r="X1408" s="2" t="str">
        <f aca="false">IF(C1408=Agent!$A$1,ROW(),"")</f>
        <v/>
      </c>
      <c r="Z1408" s="8" t="str">
        <f aca="true">IF(AND(INDIRECT("F2!I"&amp;MATCH(Sites!$J$1,F2!H$1:H$15,0),1)=E1408,Sites!$J$2=A1408),ROW(),"")</f>
        <v/>
      </c>
    </row>
    <row r="1409" customFormat="false" ht="13.8" hidden="false" customHeight="false" outlineLevel="0" collapsed="false">
      <c r="A1409" s="7" t="n">
        <v>43831</v>
      </c>
      <c r="B1409" s="2" t="s">
        <v>3628</v>
      </c>
      <c r="C1409" s="2" t="s">
        <v>1046</v>
      </c>
      <c r="D1409" s="2" t="s">
        <v>3629</v>
      </c>
      <c r="E1409" s="2" t="s">
        <v>3345</v>
      </c>
      <c r="F1409" s="2" t="n">
        <v>0</v>
      </c>
      <c r="G1409" s="2" t="n">
        <v>0</v>
      </c>
      <c r="H1409" s="2" t="n">
        <v>0</v>
      </c>
      <c r="J1409" s="1"/>
      <c r="K1409" s="1"/>
      <c r="L1409" s="1"/>
      <c r="M1409" s="1"/>
      <c r="N1409" s="1"/>
      <c r="O1409" s="1"/>
      <c r="W1409" s="2" t="str">
        <f aca="false">IF(AND(C1409=Agent!$A$1,D1409=Agent!$D$1),ROW(),"")</f>
        <v/>
      </c>
      <c r="X1409" s="2" t="str">
        <f aca="false">IF(C1409=Agent!$A$1,ROW(),"")</f>
        <v/>
      </c>
      <c r="Z1409" s="8" t="str">
        <f aca="true">IF(AND(INDIRECT("F2!I"&amp;MATCH(Sites!$J$1,F2!H$1:H$15,0),1)=E1409,Sites!$J$2=A1409),ROW(),"")</f>
        <v/>
      </c>
    </row>
    <row r="1410" customFormat="false" ht="13.8" hidden="false" customHeight="false" outlineLevel="0" collapsed="false">
      <c r="A1410" s="7" t="n">
        <v>43831</v>
      </c>
      <c r="B1410" s="2" t="s">
        <v>3630</v>
      </c>
      <c r="C1410" s="2" t="s">
        <v>3631</v>
      </c>
      <c r="D1410" s="2" t="s">
        <v>3632</v>
      </c>
      <c r="E1410" s="2" t="s">
        <v>3345</v>
      </c>
      <c r="F1410" s="2" t="n">
        <v>0</v>
      </c>
      <c r="G1410" s="2" t="n">
        <v>0</v>
      </c>
      <c r="H1410" s="2" t="n">
        <v>0</v>
      </c>
      <c r="J1410" s="1"/>
      <c r="K1410" s="1"/>
      <c r="L1410" s="1"/>
      <c r="M1410" s="1"/>
      <c r="N1410" s="1"/>
      <c r="O1410" s="1"/>
      <c r="W1410" s="2" t="str">
        <f aca="false">IF(AND(C1410=Agent!$A$1,D1410=Agent!$D$1),ROW(),"")</f>
        <v/>
      </c>
      <c r="X1410" s="2" t="str">
        <f aca="false">IF(C1410=Agent!$A$1,ROW(),"")</f>
        <v/>
      </c>
      <c r="Z1410" s="8" t="str">
        <f aca="true">IF(AND(INDIRECT("F2!I"&amp;MATCH(Sites!$J$1,F2!H$1:H$15,0),1)=E1410,Sites!$J$2=A1410),ROW(),"")</f>
        <v/>
      </c>
    </row>
    <row r="1411" customFormat="false" ht="13.8" hidden="false" customHeight="false" outlineLevel="0" collapsed="false">
      <c r="A1411" s="7" t="n">
        <v>43831</v>
      </c>
      <c r="B1411" s="2" t="s">
        <v>3633</v>
      </c>
      <c r="C1411" s="2" t="s">
        <v>3634</v>
      </c>
      <c r="D1411" s="2" t="s">
        <v>238</v>
      </c>
      <c r="E1411" s="2" t="s">
        <v>3345</v>
      </c>
      <c r="F1411" s="2" t="n">
        <v>0</v>
      </c>
      <c r="G1411" s="2" t="n">
        <v>0</v>
      </c>
      <c r="H1411" s="2" t="n">
        <v>0</v>
      </c>
      <c r="J1411" s="1"/>
      <c r="K1411" s="1"/>
      <c r="L1411" s="1"/>
      <c r="M1411" s="1"/>
      <c r="N1411" s="1"/>
      <c r="O1411" s="1"/>
      <c r="W1411" s="2" t="str">
        <f aca="false">IF(AND(C1411=Agent!$A$1,D1411=Agent!$D$1),ROW(),"")</f>
        <v/>
      </c>
      <c r="X1411" s="2" t="str">
        <f aca="false">IF(C1411=Agent!$A$1,ROW(),"")</f>
        <v/>
      </c>
      <c r="Z1411" s="8" t="str">
        <f aca="true">IF(AND(INDIRECT("F2!I"&amp;MATCH(Sites!$J$1,F2!H$1:H$15,0),1)=E1411,Sites!$J$2=A1411),ROW(),"")</f>
        <v/>
      </c>
    </row>
    <row r="1412" customFormat="false" ht="13.8" hidden="false" customHeight="false" outlineLevel="0" collapsed="false">
      <c r="A1412" s="7" t="n">
        <v>43831</v>
      </c>
      <c r="B1412" s="2" t="s">
        <v>3635</v>
      </c>
      <c r="C1412" s="2" t="s">
        <v>3636</v>
      </c>
      <c r="D1412" s="2" t="s">
        <v>3637</v>
      </c>
      <c r="E1412" s="2" t="s">
        <v>3345</v>
      </c>
      <c r="F1412" s="2" t="n">
        <v>0</v>
      </c>
      <c r="G1412" s="2" t="n">
        <v>0</v>
      </c>
      <c r="H1412" s="2" t="n">
        <v>0</v>
      </c>
      <c r="J1412" s="1"/>
      <c r="K1412" s="1"/>
      <c r="L1412" s="1"/>
      <c r="M1412" s="1"/>
      <c r="N1412" s="1"/>
      <c r="O1412" s="1"/>
      <c r="W1412" s="2" t="str">
        <f aca="false">IF(AND(C1412=Agent!$A$1,D1412=Agent!$D$1),ROW(),"")</f>
        <v/>
      </c>
      <c r="X1412" s="2" t="str">
        <f aca="false">IF(C1412=Agent!$A$1,ROW(),"")</f>
        <v/>
      </c>
      <c r="Z1412" s="8" t="str">
        <f aca="true">IF(AND(INDIRECT("F2!I"&amp;MATCH(Sites!$J$1,F2!H$1:H$15,0),1)=E1412,Sites!$J$2=A1412),ROW(),"")</f>
        <v/>
      </c>
    </row>
    <row r="1413" customFormat="false" ht="13.8" hidden="false" customHeight="false" outlineLevel="0" collapsed="false">
      <c r="A1413" s="7" t="n">
        <v>43831</v>
      </c>
      <c r="B1413" s="2" t="s">
        <v>3638</v>
      </c>
      <c r="C1413" s="2" t="s">
        <v>2619</v>
      </c>
      <c r="D1413" s="2" t="s">
        <v>3639</v>
      </c>
      <c r="E1413" s="2" t="s">
        <v>3345</v>
      </c>
      <c r="F1413" s="2" t="n">
        <v>0</v>
      </c>
      <c r="G1413" s="2" t="n">
        <v>0</v>
      </c>
      <c r="H1413" s="2" t="n">
        <v>0</v>
      </c>
      <c r="J1413" s="1"/>
      <c r="K1413" s="1"/>
      <c r="L1413" s="1"/>
      <c r="M1413" s="1"/>
      <c r="N1413" s="1"/>
      <c r="O1413" s="1"/>
      <c r="W1413" s="2" t="str">
        <f aca="false">IF(AND(C1413=Agent!$A$1,D1413=Agent!$D$1),ROW(),"")</f>
        <v/>
      </c>
      <c r="X1413" s="2" t="str">
        <f aca="false">IF(C1413=Agent!$A$1,ROW(),"")</f>
        <v/>
      </c>
      <c r="Z1413" s="8" t="str">
        <f aca="true">IF(AND(INDIRECT("F2!I"&amp;MATCH(Sites!$J$1,F2!H$1:H$15,0),1)=E1413,Sites!$J$2=A1413),ROW(),"")</f>
        <v/>
      </c>
    </row>
    <row r="1414" customFormat="false" ht="13.8" hidden="false" customHeight="false" outlineLevel="0" collapsed="false">
      <c r="A1414" s="7" t="n">
        <v>43831</v>
      </c>
      <c r="B1414" s="2" t="s">
        <v>3640</v>
      </c>
      <c r="C1414" s="2" t="s">
        <v>3641</v>
      </c>
      <c r="D1414" s="2" t="s">
        <v>3642</v>
      </c>
      <c r="E1414" s="2" t="s">
        <v>3345</v>
      </c>
      <c r="F1414" s="2" t="n">
        <v>0</v>
      </c>
      <c r="G1414" s="2" t="n">
        <v>0</v>
      </c>
      <c r="H1414" s="2" t="n">
        <v>0</v>
      </c>
      <c r="J1414" s="1"/>
      <c r="K1414" s="1"/>
      <c r="L1414" s="1"/>
      <c r="M1414" s="1"/>
      <c r="N1414" s="1"/>
      <c r="O1414" s="1"/>
      <c r="W1414" s="2" t="str">
        <f aca="false">IF(AND(C1414=Agent!$A$1,D1414=Agent!$D$1),ROW(),"")</f>
        <v/>
      </c>
      <c r="X1414" s="2" t="str">
        <f aca="false">IF(C1414=Agent!$A$1,ROW(),"")</f>
        <v/>
      </c>
      <c r="Z1414" s="8" t="str">
        <f aca="true">IF(AND(INDIRECT("F2!I"&amp;MATCH(Sites!$J$1,F2!H$1:H$15,0),1)=E1414,Sites!$J$2=A1414),ROW(),"")</f>
        <v/>
      </c>
    </row>
    <row r="1415" customFormat="false" ht="13.8" hidden="false" customHeight="false" outlineLevel="0" collapsed="false">
      <c r="A1415" s="7" t="n">
        <v>43831</v>
      </c>
      <c r="B1415" s="2" t="s">
        <v>3643</v>
      </c>
      <c r="C1415" s="2" t="s">
        <v>3644</v>
      </c>
      <c r="D1415" s="2" t="s">
        <v>3645</v>
      </c>
      <c r="E1415" s="2" t="s">
        <v>3345</v>
      </c>
      <c r="F1415" s="2" t="n">
        <v>0</v>
      </c>
      <c r="G1415" s="2" t="n">
        <v>0</v>
      </c>
      <c r="H1415" s="2" t="n">
        <v>0</v>
      </c>
      <c r="J1415" s="1"/>
      <c r="K1415" s="1"/>
      <c r="L1415" s="1"/>
      <c r="M1415" s="1"/>
      <c r="N1415" s="1"/>
      <c r="O1415" s="1"/>
      <c r="W1415" s="2" t="str">
        <f aca="false">IF(AND(C1415=Agent!$A$1,D1415=Agent!$D$1),ROW(),"")</f>
        <v/>
      </c>
      <c r="X1415" s="2" t="str">
        <f aca="false">IF(C1415=Agent!$A$1,ROW(),"")</f>
        <v/>
      </c>
      <c r="Z1415" s="8" t="str">
        <f aca="true">IF(AND(INDIRECT("F2!I"&amp;MATCH(Sites!$J$1,F2!H$1:H$15,0),1)=E1415,Sites!$J$2=A1415),ROW(),"")</f>
        <v/>
      </c>
    </row>
    <row r="1416" customFormat="false" ht="13.8" hidden="false" customHeight="false" outlineLevel="0" collapsed="false">
      <c r="A1416" s="7" t="n">
        <v>43831</v>
      </c>
      <c r="B1416" s="2" t="s">
        <v>3646</v>
      </c>
      <c r="C1416" s="2" t="s">
        <v>3647</v>
      </c>
      <c r="D1416" s="2" t="s">
        <v>3648</v>
      </c>
      <c r="E1416" s="2" t="s">
        <v>3345</v>
      </c>
      <c r="F1416" s="2" t="n">
        <v>0</v>
      </c>
      <c r="G1416" s="2" t="n">
        <v>0</v>
      </c>
      <c r="H1416" s="2" t="n">
        <v>0</v>
      </c>
      <c r="J1416" s="1"/>
      <c r="K1416" s="1"/>
      <c r="L1416" s="1"/>
      <c r="M1416" s="1"/>
      <c r="N1416" s="1"/>
      <c r="O1416" s="1"/>
      <c r="W1416" s="2" t="str">
        <f aca="false">IF(AND(C1416=Agent!$A$1,D1416=Agent!$D$1),ROW(),"")</f>
        <v/>
      </c>
      <c r="X1416" s="2" t="str">
        <f aca="false">IF(C1416=Agent!$A$1,ROW(),"")</f>
        <v/>
      </c>
      <c r="Z1416" s="8" t="str">
        <f aca="true">IF(AND(INDIRECT("F2!I"&amp;MATCH(Sites!$J$1,F2!H$1:H$15,0),1)=E1416,Sites!$J$2=A1416),ROW(),"")</f>
        <v/>
      </c>
    </row>
    <row r="1417" customFormat="false" ht="13.8" hidden="false" customHeight="false" outlineLevel="0" collapsed="false">
      <c r="A1417" s="7" t="n">
        <v>43831</v>
      </c>
      <c r="B1417" s="2" t="s">
        <v>3649</v>
      </c>
      <c r="C1417" s="2" t="s">
        <v>3650</v>
      </c>
      <c r="D1417" s="2" t="s">
        <v>157</v>
      </c>
      <c r="E1417" s="2" t="s">
        <v>3345</v>
      </c>
      <c r="F1417" s="2" t="n">
        <v>0</v>
      </c>
      <c r="G1417" s="2" t="n">
        <v>0</v>
      </c>
      <c r="H1417" s="2" t="n">
        <v>0</v>
      </c>
      <c r="J1417" s="1"/>
      <c r="K1417" s="1"/>
      <c r="L1417" s="1"/>
      <c r="M1417" s="1"/>
      <c r="N1417" s="1"/>
      <c r="O1417" s="1"/>
      <c r="W1417" s="2" t="str">
        <f aca="false">IF(AND(C1417=Agent!$A$1,D1417=Agent!$D$1),ROW(),"")</f>
        <v/>
      </c>
      <c r="X1417" s="2" t="str">
        <f aca="false">IF(C1417=Agent!$A$1,ROW(),"")</f>
        <v/>
      </c>
      <c r="Z1417" s="8" t="str">
        <f aca="true">IF(AND(INDIRECT("F2!I"&amp;MATCH(Sites!$J$1,F2!H$1:H$15,0),1)=E1417,Sites!$J$2=A1417),ROW(),"")</f>
        <v/>
      </c>
    </row>
    <row r="1418" customFormat="false" ht="13.8" hidden="false" customHeight="false" outlineLevel="0" collapsed="false">
      <c r="A1418" s="7" t="n">
        <v>43831</v>
      </c>
      <c r="B1418" s="2" t="s">
        <v>3651</v>
      </c>
      <c r="C1418" s="2" t="s">
        <v>3652</v>
      </c>
      <c r="D1418" s="2" t="s">
        <v>460</v>
      </c>
      <c r="E1418" s="2" t="s">
        <v>3345</v>
      </c>
      <c r="F1418" s="2" t="n">
        <v>0</v>
      </c>
      <c r="G1418" s="2" t="n">
        <v>0</v>
      </c>
      <c r="H1418" s="2" t="n">
        <v>0</v>
      </c>
      <c r="J1418" s="1"/>
      <c r="K1418" s="1"/>
      <c r="L1418" s="1"/>
      <c r="M1418" s="1"/>
      <c r="N1418" s="1"/>
      <c r="O1418" s="1"/>
      <c r="W1418" s="2" t="str">
        <f aca="false">IF(AND(C1418=Agent!$A$1,D1418=Agent!$D$1),ROW(),"")</f>
        <v/>
      </c>
      <c r="X1418" s="2" t="str">
        <f aca="false">IF(C1418=Agent!$A$1,ROW(),"")</f>
        <v/>
      </c>
      <c r="Z1418" s="8" t="str">
        <f aca="true">IF(AND(INDIRECT("F2!I"&amp;MATCH(Sites!$J$1,F2!H$1:H$15,0),1)=E1418,Sites!$J$2=A1418),ROW(),"")</f>
        <v/>
      </c>
    </row>
    <row r="1419" customFormat="false" ht="13.8" hidden="false" customHeight="false" outlineLevel="0" collapsed="false">
      <c r="A1419" s="7" t="n">
        <v>43831</v>
      </c>
      <c r="B1419" s="2" t="s">
        <v>3653</v>
      </c>
      <c r="C1419" s="2" t="s">
        <v>3654</v>
      </c>
      <c r="D1419" s="2" t="s">
        <v>408</v>
      </c>
      <c r="E1419" s="2" t="s">
        <v>3345</v>
      </c>
      <c r="F1419" s="2" t="n">
        <v>0</v>
      </c>
      <c r="G1419" s="2" t="n">
        <v>0</v>
      </c>
      <c r="H1419" s="2" t="n">
        <v>0</v>
      </c>
      <c r="J1419" s="1"/>
      <c r="K1419" s="1"/>
      <c r="L1419" s="1"/>
      <c r="M1419" s="1"/>
      <c r="N1419" s="1"/>
      <c r="O1419" s="1"/>
      <c r="W1419" s="2" t="str">
        <f aca="false">IF(AND(C1419=Agent!$A$1,D1419=Agent!$D$1),ROW(),"")</f>
        <v/>
      </c>
      <c r="X1419" s="2" t="str">
        <f aca="false">IF(C1419=Agent!$A$1,ROW(),"")</f>
        <v/>
      </c>
      <c r="Z1419" s="8" t="str">
        <f aca="true">IF(AND(INDIRECT("F2!I"&amp;MATCH(Sites!$J$1,F2!H$1:H$15,0),1)=E1419,Sites!$J$2=A1419),ROW(),"")</f>
        <v/>
      </c>
    </row>
    <row r="1420" customFormat="false" ht="13.8" hidden="false" customHeight="false" outlineLevel="0" collapsed="false">
      <c r="A1420" s="7" t="n">
        <v>43831</v>
      </c>
      <c r="B1420" s="2" t="s">
        <v>3655</v>
      </c>
      <c r="C1420" s="2" t="s">
        <v>3656</v>
      </c>
      <c r="D1420" s="2" t="s">
        <v>125</v>
      </c>
      <c r="E1420" s="2" t="s">
        <v>3345</v>
      </c>
      <c r="F1420" s="2" t="n">
        <v>0</v>
      </c>
      <c r="G1420" s="2" t="n">
        <v>0</v>
      </c>
      <c r="H1420" s="2" t="n">
        <v>0</v>
      </c>
      <c r="J1420" s="1"/>
      <c r="K1420" s="1"/>
      <c r="L1420" s="1"/>
      <c r="M1420" s="1"/>
      <c r="N1420" s="1"/>
      <c r="O1420" s="1"/>
      <c r="W1420" s="2" t="str">
        <f aca="false">IF(AND(C1420=Agent!$A$1,D1420=Agent!$D$1),ROW(),"")</f>
        <v/>
      </c>
      <c r="X1420" s="2" t="str">
        <f aca="false">IF(C1420=Agent!$A$1,ROW(),"")</f>
        <v/>
      </c>
      <c r="Z1420" s="8" t="str">
        <f aca="true">IF(AND(INDIRECT("F2!I"&amp;MATCH(Sites!$J$1,F2!H$1:H$15,0),1)=E1420,Sites!$J$2=A1420),ROW(),"")</f>
        <v/>
      </c>
    </row>
    <row r="1421" customFormat="false" ht="13.8" hidden="false" customHeight="false" outlineLevel="0" collapsed="false">
      <c r="A1421" s="7" t="n">
        <v>43831</v>
      </c>
      <c r="B1421" s="2" t="s">
        <v>3657</v>
      </c>
      <c r="C1421" s="2" t="s">
        <v>3658</v>
      </c>
      <c r="D1421" s="2" t="s">
        <v>26</v>
      </c>
      <c r="E1421" s="2" t="s">
        <v>3345</v>
      </c>
      <c r="F1421" s="2" t="n">
        <v>0</v>
      </c>
      <c r="G1421" s="2" t="n">
        <v>0</v>
      </c>
      <c r="H1421" s="2" t="n">
        <v>0</v>
      </c>
      <c r="J1421" s="1"/>
      <c r="K1421" s="1"/>
      <c r="L1421" s="1"/>
      <c r="M1421" s="1"/>
      <c r="N1421" s="1"/>
      <c r="O1421" s="1"/>
      <c r="W1421" s="2" t="str">
        <f aca="false">IF(AND(C1421=Agent!$A$1,D1421=Agent!$D$1),ROW(),"")</f>
        <v/>
      </c>
      <c r="X1421" s="2" t="str">
        <f aca="false">IF(C1421=Agent!$A$1,ROW(),"")</f>
        <v/>
      </c>
      <c r="Z1421" s="8" t="str">
        <f aca="true">IF(AND(INDIRECT("F2!I"&amp;MATCH(Sites!$J$1,F2!H$1:H$15,0),1)=E1421,Sites!$J$2=A1421),ROW(),"")</f>
        <v/>
      </c>
    </row>
    <row r="1422" customFormat="false" ht="13.8" hidden="false" customHeight="false" outlineLevel="0" collapsed="false">
      <c r="A1422" s="7" t="n">
        <v>43831</v>
      </c>
      <c r="B1422" s="2" t="s">
        <v>3659</v>
      </c>
      <c r="C1422" s="2" t="s">
        <v>3660</v>
      </c>
      <c r="D1422" s="2" t="s">
        <v>3661</v>
      </c>
      <c r="E1422" s="2" t="s">
        <v>3345</v>
      </c>
      <c r="F1422" s="2" t="n">
        <v>0</v>
      </c>
      <c r="G1422" s="2" t="n">
        <v>0</v>
      </c>
      <c r="H1422" s="2" t="n">
        <v>0</v>
      </c>
      <c r="J1422" s="1"/>
      <c r="K1422" s="1"/>
      <c r="L1422" s="1"/>
      <c r="M1422" s="1"/>
      <c r="N1422" s="1"/>
      <c r="O1422" s="1"/>
      <c r="W1422" s="2" t="str">
        <f aca="false">IF(AND(C1422=Agent!$A$1,D1422=Agent!$D$1),ROW(),"")</f>
        <v/>
      </c>
      <c r="X1422" s="2" t="str">
        <f aca="false">IF(C1422=Agent!$A$1,ROW(),"")</f>
        <v/>
      </c>
      <c r="Z1422" s="8" t="str">
        <f aca="true">IF(AND(INDIRECT("F2!I"&amp;MATCH(Sites!$J$1,F2!H$1:H$15,0),1)=E1422,Sites!$J$2=A1422),ROW(),"")</f>
        <v/>
      </c>
    </row>
    <row r="1423" customFormat="false" ht="13.8" hidden="false" customHeight="false" outlineLevel="0" collapsed="false">
      <c r="A1423" s="7" t="n">
        <v>43831</v>
      </c>
      <c r="B1423" s="2" t="s">
        <v>3662</v>
      </c>
      <c r="C1423" s="2" t="s">
        <v>3663</v>
      </c>
      <c r="D1423" s="2" t="s">
        <v>847</v>
      </c>
      <c r="E1423" s="2" t="s">
        <v>3345</v>
      </c>
      <c r="F1423" s="2" t="n">
        <v>0</v>
      </c>
      <c r="G1423" s="2" t="n">
        <v>0</v>
      </c>
      <c r="H1423" s="2" t="n">
        <v>0</v>
      </c>
      <c r="J1423" s="1"/>
      <c r="K1423" s="1"/>
      <c r="L1423" s="1"/>
      <c r="M1423" s="1"/>
      <c r="N1423" s="1"/>
      <c r="O1423" s="1"/>
      <c r="W1423" s="2" t="str">
        <f aca="false">IF(AND(C1423=Agent!$A$1,D1423=Agent!$D$1),ROW(),"")</f>
        <v/>
      </c>
      <c r="X1423" s="2" t="str">
        <f aca="false">IF(C1423=Agent!$A$1,ROW(),"")</f>
        <v/>
      </c>
      <c r="Z1423" s="8" t="str">
        <f aca="true">IF(AND(INDIRECT("F2!I"&amp;MATCH(Sites!$J$1,F2!H$1:H$15,0),1)=E1423,Sites!$J$2=A1423),ROW(),"")</f>
        <v/>
      </c>
    </row>
    <row r="1424" customFormat="false" ht="13.8" hidden="false" customHeight="false" outlineLevel="0" collapsed="false">
      <c r="A1424" s="7" t="n">
        <v>43831</v>
      </c>
      <c r="B1424" s="2" t="s">
        <v>3664</v>
      </c>
      <c r="C1424" s="2" t="s">
        <v>3665</v>
      </c>
      <c r="D1424" s="2" t="s">
        <v>3666</v>
      </c>
      <c r="E1424" s="2" t="s">
        <v>3345</v>
      </c>
      <c r="F1424" s="2" t="n">
        <v>0</v>
      </c>
      <c r="G1424" s="2" t="n">
        <v>0</v>
      </c>
      <c r="H1424" s="2" t="n">
        <v>0</v>
      </c>
      <c r="J1424" s="1"/>
      <c r="K1424" s="1"/>
      <c r="L1424" s="1"/>
      <c r="M1424" s="1"/>
      <c r="N1424" s="1"/>
      <c r="O1424" s="1"/>
      <c r="W1424" s="2" t="str">
        <f aca="false">IF(AND(C1424=Agent!$A$1,D1424=Agent!$D$1),ROW(),"")</f>
        <v/>
      </c>
      <c r="X1424" s="2" t="str">
        <f aca="false">IF(C1424=Agent!$A$1,ROW(),"")</f>
        <v/>
      </c>
      <c r="Z1424" s="8" t="str">
        <f aca="true">IF(AND(INDIRECT("F2!I"&amp;MATCH(Sites!$J$1,F2!H$1:H$15,0),1)=E1424,Sites!$J$2=A1424),ROW(),"")</f>
        <v/>
      </c>
    </row>
    <row r="1425" customFormat="false" ht="13.8" hidden="false" customHeight="false" outlineLevel="0" collapsed="false">
      <c r="A1425" s="7" t="n">
        <v>43831</v>
      </c>
      <c r="B1425" s="2" t="s">
        <v>3667</v>
      </c>
      <c r="C1425" s="2" t="s">
        <v>3668</v>
      </c>
      <c r="D1425" s="2" t="s">
        <v>605</v>
      </c>
      <c r="E1425" s="2" t="s">
        <v>3345</v>
      </c>
      <c r="F1425" s="2" t="n">
        <v>0</v>
      </c>
      <c r="G1425" s="2" t="n">
        <v>0</v>
      </c>
      <c r="H1425" s="2" t="n">
        <v>0</v>
      </c>
      <c r="J1425" s="1"/>
      <c r="K1425" s="1"/>
      <c r="L1425" s="1"/>
      <c r="M1425" s="1"/>
      <c r="N1425" s="1"/>
      <c r="O1425" s="1"/>
      <c r="W1425" s="2" t="str">
        <f aca="false">IF(AND(C1425=Agent!$A$1,D1425=Agent!$D$1),ROW(),"")</f>
        <v/>
      </c>
      <c r="X1425" s="2" t="str">
        <f aca="false">IF(C1425=Agent!$A$1,ROW(),"")</f>
        <v/>
      </c>
      <c r="Z1425" s="8" t="str">
        <f aca="true">IF(AND(INDIRECT("F2!I"&amp;MATCH(Sites!$J$1,F2!H$1:H$15,0),1)=E1425,Sites!$J$2=A1425),ROW(),"")</f>
        <v/>
      </c>
    </row>
    <row r="1426" customFormat="false" ht="13.8" hidden="false" customHeight="false" outlineLevel="0" collapsed="false">
      <c r="A1426" s="7" t="n">
        <v>43831</v>
      </c>
      <c r="B1426" s="2" t="s">
        <v>3669</v>
      </c>
      <c r="C1426" s="2" t="s">
        <v>3670</v>
      </c>
      <c r="D1426" s="2" t="s">
        <v>3671</v>
      </c>
      <c r="E1426" s="2" t="s">
        <v>3345</v>
      </c>
      <c r="F1426" s="2" t="n">
        <v>0</v>
      </c>
      <c r="G1426" s="2" t="n">
        <v>0</v>
      </c>
      <c r="H1426" s="2" t="n">
        <v>0</v>
      </c>
      <c r="J1426" s="1"/>
      <c r="K1426" s="1"/>
      <c r="L1426" s="1"/>
      <c r="M1426" s="1"/>
      <c r="N1426" s="1"/>
      <c r="O1426" s="1"/>
      <c r="W1426" s="2" t="str">
        <f aca="false">IF(AND(C1426=Agent!$A$1,D1426=Agent!$D$1),ROW(),"")</f>
        <v/>
      </c>
      <c r="X1426" s="2" t="str">
        <f aca="false">IF(C1426=Agent!$A$1,ROW(),"")</f>
        <v/>
      </c>
      <c r="Z1426" s="8" t="str">
        <f aca="true">IF(AND(INDIRECT("F2!I"&amp;MATCH(Sites!$J$1,F2!H$1:H$15,0),1)=E1426,Sites!$J$2=A1426),ROW(),"")</f>
        <v/>
      </c>
    </row>
    <row r="1427" customFormat="false" ht="13.8" hidden="false" customHeight="false" outlineLevel="0" collapsed="false">
      <c r="A1427" s="7" t="n">
        <v>43831</v>
      </c>
      <c r="B1427" s="2" t="s">
        <v>3672</v>
      </c>
      <c r="C1427" s="2" t="s">
        <v>3673</v>
      </c>
      <c r="D1427" s="2" t="s">
        <v>2625</v>
      </c>
      <c r="E1427" s="2" t="s">
        <v>3345</v>
      </c>
      <c r="F1427" s="2" t="n">
        <v>0</v>
      </c>
      <c r="G1427" s="2" t="n">
        <v>0</v>
      </c>
      <c r="H1427" s="2" t="n">
        <v>0</v>
      </c>
      <c r="J1427" s="1"/>
      <c r="K1427" s="1"/>
      <c r="L1427" s="1"/>
      <c r="M1427" s="1"/>
      <c r="N1427" s="1"/>
      <c r="O1427" s="1"/>
      <c r="W1427" s="2" t="str">
        <f aca="false">IF(AND(C1427=Agent!$A$1,D1427=Agent!$D$1),ROW(),"")</f>
        <v/>
      </c>
      <c r="X1427" s="2" t="str">
        <f aca="false">IF(C1427=Agent!$A$1,ROW(),"")</f>
        <v/>
      </c>
      <c r="Z1427" s="8" t="str">
        <f aca="true">IF(AND(INDIRECT("F2!I"&amp;MATCH(Sites!$J$1,F2!H$1:H$15,0),1)=E1427,Sites!$J$2=A1427),ROW(),"")</f>
        <v/>
      </c>
    </row>
    <row r="1428" customFormat="false" ht="13.8" hidden="false" customHeight="false" outlineLevel="0" collapsed="false">
      <c r="A1428" s="7" t="n">
        <v>43831</v>
      </c>
      <c r="B1428" s="2" t="s">
        <v>3674</v>
      </c>
      <c r="C1428" s="2" t="s">
        <v>3675</v>
      </c>
      <c r="D1428" s="2" t="s">
        <v>107</v>
      </c>
      <c r="E1428" s="2" t="s">
        <v>3345</v>
      </c>
      <c r="F1428" s="2" t="n">
        <v>0</v>
      </c>
      <c r="G1428" s="2" t="n">
        <v>0</v>
      </c>
      <c r="H1428" s="2" t="n">
        <v>0</v>
      </c>
      <c r="J1428" s="1"/>
      <c r="K1428" s="1"/>
      <c r="L1428" s="1"/>
      <c r="M1428" s="1"/>
      <c r="N1428" s="1"/>
      <c r="O1428" s="1"/>
      <c r="W1428" s="2" t="str">
        <f aca="false">IF(AND(C1428=Agent!$A$1,D1428=Agent!$D$1),ROW(),"")</f>
        <v/>
      </c>
      <c r="X1428" s="2" t="str">
        <f aca="false">IF(C1428=Agent!$A$1,ROW(),"")</f>
        <v/>
      </c>
      <c r="Z1428" s="8" t="str">
        <f aca="true">IF(AND(INDIRECT("F2!I"&amp;MATCH(Sites!$J$1,F2!H$1:H$15,0),1)=E1428,Sites!$J$2=A1428),ROW(),"")</f>
        <v/>
      </c>
    </row>
    <row r="1429" customFormat="false" ht="13.8" hidden="false" customHeight="false" outlineLevel="0" collapsed="false">
      <c r="A1429" s="7" t="n">
        <v>43831</v>
      </c>
      <c r="B1429" s="2" t="s">
        <v>3676</v>
      </c>
      <c r="C1429" s="2" t="s">
        <v>3677</v>
      </c>
      <c r="D1429" s="2" t="s">
        <v>3678</v>
      </c>
      <c r="E1429" s="2" t="s">
        <v>3345</v>
      </c>
      <c r="F1429" s="2" t="n">
        <v>0</v>
      </c>
      <c r="G1429" s="2" t="n">
        <v>0</v>
      </c>
      <c r="H1429" s="2" t="n">
        <v>0</v>
      </c>
      <c r="J1429" s="1"/>
      <c r="K1429" s="1"/>
      <c r="L1429" s="1"/>
      <c r="M1429" s="1"/>
      <c r="N1429" s="1"/>
      <c r="O1429" s="1"/>
      <c r="W1429" s="2" t="str">
        <f aca="false">IF(AND(C1429=Agent!$A$1,D1429=Agent!$D$1),ROW(),"")</f>
        <v/>
      </c>
      <c r="X1429" s="2" t="str">
        <f aca="false">IF(C1429=Agent!$A$1,ROW(),"")</f>
        <v/>
      </c>
      <c r="Z1429" s="8" t="str">
        <f aca="true">IF(AND(INDIRECT("F2!I"&amp;MATCH(Sites!$J$1,F2!H$1:H$15,0),1)=E1429,Sites!$J$2=A1429),ROW(),"")</f>
        <v/>
      </c>
    </row>
    <row r="1430" customFormat="false" ht="13.8" hidden="false" customHeight="false" outlineLevel="0" collapsed="false">
      <c r="A1430" s="7" t="n">
        <v>43831</v>
      </c>
      <c r="B1430" s="2" t="s">
        <v>3679</v>
      </c>
      <c r="C1430" s="2" t="s">
        <v>3680</v>
      </c>
      <c r="D1430" s="2" t="s">
        <v>21</v>
      </c>
      <c r="E1430" s="2" t="s">
        <v>3345</v>
      </c>
      <c r="F1430" s="2" t="n">
        <v>0</v>
      </c>
      <c r="G1430" s="2" t="n">
        <v>0</v>
      </c>
      <c r="H1430" s="2" t="n">
        <v>0</v>
      </c>
      <c r="J1430" s="1"/>
      <c r="K1430" s="1"/>
      <c r="L1430" s="1"/>
      <c r="M1430" s="1"/>
      <c r="N1430" s="1"/>
      <c r="O1430" s="1"/>
      <c r="W1430" s="2" t="str">
        <f aca="false">IF(AND(C1430=Agent!$A$1,D1430=Agent!$D$1),ROW(),"")</f>
        <v/>
      </c>
      <c r="X1430" s="2" t="str">
        <f aca="false">IF(C1430=Agent!$A$1,ROW(),"")</f>
        <v/>
      </c>
      <c r="Z1430" s="8" t="str">
        <f aca="true">IF(AND(INDIRECT("F2!I"&amp;MATCH(Sites!$J$1,F2!H$1:H$15,0),1)=E1430,Sites!$J$2=A1430),ROW(),"")</f>
        <v/>
      </c>
    </row>
    <row r="1431" customFormat="false" ht="13.8" hidden="false" customHeight="false" outlineLevel="0" collapsed="false">
      <c r="A1431" s="7" t="n">
        <v>43831</v>
      </c>
      <c r="B1431" s="2" t="s">
        <v>3681</v>
      </c>
      <c r="C1431" s="2" t="s">
        <v>3682</v>
      </c>
      <c r="D1431" s="2" t="s">
        <v>3683</v>
      </c>
      <c r="E1431" s="2" t="s">
        <v>3345</v>
      </c>
      <c r="F1431" s="2" t="n">
        <v>0</v>
      </c>
      <c r="G1431" s="2" t="n">
        <v>0</v>
      </c>
      <c r="H1431" s="2" t="n">
        <v>0</v>
      </c>
      <c r="J1431" s="1"/>
      <c r="K1431" s="1"/>
      <c r="L1431" s="1"/>
      <c r="M1431" s="1"/>
      <c r="N1431" s="1"/>
      <c r="O1431" s="1"/>
      <c r="W1431" s="2" t="str">
        <f aca="false">IF(AND(C1431=Agent!$A$1,D1431=Agent!$D$1),ROW(),"")</f>
        <v/>
      </c>
      <c r="X1431" s="2" t="str">
        <f aca="false">IF(C1431=Agent!$A$1,ROW(),"")</f>
        <v/>
      </c>
      <c r="Z1431" s="8" t="str">
        <f aca="true">IF(AND(INDIRECT("F2!I"&amp;MATCH(Sites!$J$1,F2!H$1:H$15,0),1)=E1431,Sites!$J$2=A1431),ROW(),"")</f>
        <v/>
      </c>
    </row>
    <row r="1432" customFormat="false" ht="13.8" hidden="false" customHeight="false" outlineLevel="0" collapsed="false">
      <c r="A1432" s="7" t="n">
        <v>43831</v>
      </c>
      <c r="B1432" s="2" t="s">
        <v>3684</v>
      </c>
      <c r="C1432" s="2" t="s">
        <v>3685</v>
      </c>
      <c r="D1432" s="2" t="s">
        <v>1917</v>
      </c>
      <c r="E1432" s="2" t="s">
        <v>3345</v>
      </c>
      <c r="F1432" s="2" t="n">
        <v>0</v>
      </c>
      <c r="G1432" s="2" t="n">
        <v>0</v>
      </c>
      <c r="H1432" s="2" t="n">
        <v>0</v>
      </c>
      <c r="J1432" s="1"/>
      <c r="K1432" s="1"/>
      <c r="L1432" s="1"/>
      <c r="M1432" s="1"/>
      <c r="N1432" s="1"/>
      <c r="O1432" s="1"/>
      <c r="W1432" s="2" t="str">
        <f aca="false">IF(AND(C1432=Agent!$A$1,D1432=Agent!$D$1),ROW(),"")</f>
        <v/>
      </c>
      <c r="X1432" s="2" t="str">
        <f aca="false">IF(C1432=Agent!$A$1,ROW(),"")</f>
        <v/>
      </c>
      <c r="Z1432" s="8" t="str">
        <f aca="true">IF(AND(INDIRECT("F2!I"&amp;MATCH(Sites!$J$1,F2!H$1:H$15,0),1)=E1432,Sites!$J$2=A1432),ROW(),"")</f>
        <v/>
      </c>
    </row>
    <row r="1433" customFormat="false" ht="13.8" hidden="false" customHeight="false" outlineLevel="0" collapsed="false">
      <c r="A1433" s="7" t="n">
        <v>43831</v>
      </c>
      <c r="B1433" s="2" t="s">
        <v>3686</v>
      </c>
      <c r="C1433" s="2" t="s">
        <v>2887</v>
      </c>
      <c r="D1433" s="2" t="s">
        <v>3687</v>
      </c>
      <c r="E1433" s="2" t="s">
        <v>3345</v>
      </c>
      <c r="F1433" s="2" t="n">
        <v>0</v>
      </c>
      <c r="G1433" s="2" t="n">
        <v>0</v>
      </c>
      <c r="H1433" s="2" t="n">
        <v>0</v>
      </c>
      <c r="J1433" s="1"/>
      <c r="K1433" s="1"/>
      <c r="L1433" s="1"/>
      <c r="M1433" s="1"/>
      <c r="N1433" s="1"/>
      <c r="O1433" s="1"/>
      <c r="W1433" s="2" t="str">
        <f aca="false">IF(AND(C1433=Agent!$A$1,D1433=Agent!$D$1),ROW(),"")</f>
        <v/>
      </c>
      <c r="X1433" s="2" t="str">
        <f aca="false">IF(C1433=Agent!$A$1,ROW(),"")</f>
        <v/>
      </c>
      <c r="Z1433" s="8" t="str">
        <f aca="true">IF(AND(INDIRECT("F2!I"&amp;MATCH(Sites!$J$1,F2!H$1:H$15,0),1)=E1433,Sites!$J$2=A1433),ROW(),"")</f>
        <v/>
      </c>
    </row>
    <row r="1434" customFormat="false" ht="13.8" hidden="false" customHeight="false" outlineLevel="0" collapsed="false">
      <c r="A1434" s="7" t="n">
        <v>43831</v>
      </c>
      <c r="B1434" s="2" t="s">
        <v>3688</v>
      </c>
      <c r="C1434" s="2" t="s">
        <v>3689</v>
      </c>
      <c r="D1434" s="2" t="s">
        <v>3690</v>
      </c>
      <c r="E1434" s="2" t="s">
        <v>3345</v>
      </c>
      <c r="F1434" s="2" t="n">
        <v>0</v>
      </c>
      <c r="G1434" s="2" t="n">
        <v>0</v>
      </c>
      <c r="H1434" s="2" t="n">
        <v>0</v>
      </c>
      <c r="J1434" s="1"/>
      <c r="K1434" s="1"/>
      <c r="L1434" s="1"/>
      <c r="M1434" s="1"/>
      <c r="N1434" s="1"/>
      <c r="O1434" s="1"/>
      <c r="W1434" s="2" t="str">
        <f aca="false">IF(AND(C1434=Agent!$A$1,D1434=Agent!$D$1),ROW(),"")</f>
        <v/>
      </c>
      <c r="X1434" s="2" t="str">
        <f aca="false">IF(C1434=Agent!$A$1,ROW(),"")</f>
        <v/>
      </c>
      <c r="Z1434" s="8" t="str">
        <f aca="true">IF(AND(INDIRECT("F2!I"&amp;MATCH(Sites!$J$1,F2!H$1:H$15,0),1)=E1434,Sites!$J$2=A1434),ROW(),"")</f>
        <v/>
      </c>
    </row>
    <row r="1435" customFormat="false" ht="13.8" hidden="false" customHeight="false" outlineLevel="0" collapsed="false">
      <c r="A1435" s="7" t="n">
        <v>43831</v>
      </c>
      <c r="B1435" s="2" t="s">
        <v>3691</v>
      </c>
      <c r="C1435" s="2" t="s">
        <v>3692</v>
      </c>
      <c r="D1435" s="2" t="s">
        <v>44</v>
      </c>
      <c r="E1435" s="2" t="s">
        <v>3345</v>
      </c>
      <c r="F1435" s="2" t="n">
        <v>0</v>
      </c>
      <c r="G1435" s="2" t="n">
        <v>0</v>
      </c>
      <c r="H1435" s="2" t="n">
        <v>0</v>
      </c>
      <c r="J1435" s="1"/>
      <c r="K1435" s="1"/>
      <c r="L1435" s="1"/>
      <c r="M1435" s="1"/>
      <c r="N1435" s="1"/>
      <c r="O1435" s="1"/>
      <c r="W1435" s="2" t="str">
        <f aca="false">IF(AND(C1435=Agent!$A$1,D1435=Agent!$D$1),ROW(),"")</f>
        <v/>
      </c>
      <c r="X1435" s="2" t="str">
        <f aca="false">IF(C1435=Agent!$A$1,ROW(),"")</f>
        <v/>
      </c>
      <c r="Z1435" s="8" t="str">
        <f aca="true">IF(AND(INDIRECT("F2!I"&amp;MATCH(Sites!$J$1,F2!H$1:H$15,0),1)=E1435,Sites!$J$2=A1435),ROW(),"")</f>
        <v/>
      </c>
    </row>
    <row r="1436" customFormat="false" ht="13.8" hidden="false" customHeight="false" outlineLevel="0" collapsed="false">
      <c r="A1436" s="7" t="n">
        <v>43831</v>
      </c>
      <c r="B1436" s="2" t="s">
        <v>3693</v>
      </c>
      <c r="C1436" s="2" t="s">
        <v>3694</v>
      </c>
      <c r="D1436" s="2" t="s">
        <v>3695</v>
      </c>
      <c r="E1436" s="2" t="s">
        <v>3345</v>
      </c>
      <c r="F1436" s="2" t="n">
        <v>0</v>
      </c>
      <c r="G1436" s="2" t="n">
        <v>0</v>
      </c>
      <c r="H1436" s="2" t="n">
        <v>0</v>
      </c>
      <c r="J1436" s="1"/>
      <c r="K1436" s="1"/>
      <c r="L1436" s="1"/>
      <c r="M1436" s="1"/>
      <c r="N1436" s="1"/>
      <c r="O1436" s="1"/>
      <c r="W1436" s="2" t="str">
        <f aca="false">IF(AND(C1436=Agent!$A$1,D1436=Agent!$D$1),ROW(),"")</f>
        <v/>
      </c>
      <c r="X1436" s="2" t="str">
        <f aca="false">IF(C1436=Agent!$A$1,ROW(),"")</f>
        <v/>
      </c>
      <c r="Z1436" s="8" t="str">
        <f aca="true">IF(AND(INDIRECT("F2!I"&amp;MATCH(Sites!$J$1,F2!H$1:H$15,0),1)=E1436,Sites!$J$2=A1436),ROW(),"")</f>
        <v/>
      </c>
    </row>
    <row r="1437" customFormat="false" ht="13.8" hidden="false" customHeight="false" outlineLevel="0" collapsed="false">
      <c r="A1437" s="7" t="n">
        <v>43831</v>
      </c>
      <c r="B1437" s="2" t="s">
        <v>3696</v>
      </c>
      <c r="C1437" s="2" t="s">
        <v>3697</v>
      </c>
      <c r="D1437" s="2" t="s">
        <v>3698</v>
      </c>
      <c r="E1437" s="2" t="s">
        <v>3345</v>
      </c>
      <c r="F1437" s="2" t="n">
        <v>0</v>
      </c>
      <c r="G1437" s="2" t="n">
        <v>0</v>
      </c>
      <c r="H1437" s="2" t="n">
        <v>0</v>
      </c>
      <c r="J1437" s="1"/>
      <c r="K1437" s="1"/>
      <c r="L1437" s="1"/>
      <c r="M1437" s="1"/>
      <c r="N1437" s="1"/>
      <c r="O1437" s="1"/>
      <c r="W1437" s="2" t="str">
        <f aca="false">IF(AND(C1437=Agent!$A$1,D1437=Agent!$D$1),ROW(),"")</f>
        <v/>
      </c>
      <c r="X1437" s="2" t="str">
        <f aca="false">IF(C1437=Agent!$A$1,ROW(),"")</f>
        <v/>
      </c>
      <c r="Z1437" s="8" t="str">
        <f aca="true">IF(AND(INDIRECT("F2!I"&amp;MATCH(Sites!$J$1,F2!H$1:H$15,0),1)=E1437,Sites!$J$2=A1437),ROW(),"")</f>
        <v/>
      </c>
    </row>
    <row r="1438" customFormat="false" ht="13.8" hidden="false" customHeight="false" outlineLevel="0" collapsed="false">
      <c r="A1438" s="7" t="n">
        <v>43831</v>
      </c>
      <c r="B1438" s="2" t="s">
        <v>3699</v>
      </c>
      <c r="C1438" s="2" t="s">
        <v>3700</v>
      </c>
      <c r="D1438" s="2" t="s">
        <v>3589</v>
      </c>
      <c r="E1438" s="2" t="s">
        <v>3345</v>
      </c>
      <c r="F1438" s="2" t="n">
        <v>0</v>
      </c>
      <c r="G1438" s="2" t="n">
        <v>0</v>
      </c>
      <c r="H1438" s="2" t="n">
        <v>0</v>
      </c>
      <c r="J1438" s="1"/>
      <c r="K1438" s="1"/>
      <c r="L1438" s="1"/>
      <c r="M1438" s="1"/>
      <c r="N1438" s="1"/>
      <c r="O1438" s="1"/>
      <c r="W1438" s="2" t="str">
        <f aca="false">IF(AND(C1438=Agent!$A$1,D1438=Agent!$D$1),ROW(),"")</f>
        <v/>
      </c>
      <c r="X1438" s="2" t="str">
        <f aca="false">IF(C1438=Agent!$A$1,ROW(),"")</f>
        <v/>
      </c>
      <c r="Z1438" s="8" t="str">
        <f aca="true">IF(AND(INDIRECT("F2!I"&amp;MATCH(Sites!$J$1,F2!H$1:H$15,0),1)=E1438,Sites!$J$2=A1438),ROW(),"")</f>
        <v/>
      </c>
    </row>
    <row r="1439" customFormat="false" ht="13.8" hidden="false" customHeight="false" outlineLevel="0" collapsed="false">
      <c r="A1439" s="7" t="n">
        <v>43831</v>
      </c>
      <c r="B1439" s="2" t="s">
        <v>3701</v>
      </c>
      <c r="C1439" s="2" t="s">
        <v>3702</v>
      </c>
      <c r="D1439" s="2" t="s">
        <v>1492</v>
      </c>
      <c r="E1439" s="2" t="s">
        <v>3345</v>
      </c>
      <c r="F1439" s="2" t="n">
        <v>0</v>
      </c>
      <c r="G1439" s="2" t="n">
        <v>0</v>
      </c>
      <c r="H1439" s="2" t="n">
        <v>0</v>
      </c>
      <c r="J1439" s="1"/>
      <c r="K1439" s="1"/>
      <c r="L1439" s="1"/>
      <c r="M1439" s="1"/>
      <c r="N1439" s="1"/>
      <c r="O1439" s="1"/>
      <c r="W1439" s="2" t="str">
        <f aca="false">IF(AND(C1439=Agent!$A$1,D1439=Agent!$D$1),ROW(),"")</f>
        <v/>
      </c>
      <c r="X1439" s="2" t="str">
        <f aca="false">IF(C1439=Agent!$A$1,ROW(),"")</f>
        <v/>
      </c>
      <c r="Z1439" s="8" t="str">
        <f aca="true">IF(AND(INDIRECT("F2!I"&amp;MATCH(Sites!$J$1,F2!H$1:H$15,0),1)=E1439,Sites!$J$2=A1439),ROW(),"")</f>
        <v/>
      </c>
    </row>
    <row r="1440" customFormat="false" ht="13.8" hidden="false" customHeight="false" outlineLevel="0" collapsed="false">
      <c r="A1440" s="7" t="n">
        <v>43831</v>
      </c>
      <c r="B1440" s="2" t="s">
        <v>3703</v>
      </c>
      <c r="C1440" s="2" t="s">
        <v>3704</v>
      </c>
      <c r="D1440" s="2" t="s">
        <v>3705</v>
      </c>
      <c r="E1440" s="2" t="s">
        <v>3345</v>
      </c>
      <c r="F1440" s="2" t="n">
        <v>0</v>
      </c>
      <c r="G1440" s="2" t="n">
        <v>0</v>
      </c>
      <c r="H1440" s="2" t="n">
        <v>0</v>
      </c>
      <c r="J1440" s="1"/>
      <c r="K1440" s="1"/>
      <c r="L1440" s="1"/>
      <c r="M1440" s="1"/>
      <c r="N1440" s="1"/>
      <c r="O1440" s="1"/>
      <c r="W1440" s="2" t="str">
        <f aca="false">IF(AND(C1440=Agent!$A$1,D1440=Agent!$D$1),ROW(),"")</f>
        <v/>
      </c>
      <c r="X1440" s="2" t="str">
        <f aca="false">IF(C1440=Agent!$A$1,ROW(),"")</f>
        <v/>
      </c>
      <c r="Z1440" s="8" t="str">
        <f aca="true">IF(AND(INDIRECT("F2!I"&amp;MATCH(Sites!$J$1,F2!H$1:H$15,0),1)=E1440,Sites!$J$2=A1440),ROW(),"")</f>
        <v/>
      </c>
    </row>
    <row r="1441" customFormat="false" ht="13.8" hidden="false" customHeight="false" outlineLevel="0" collapsed="false">
      <c r="A1441" s="7" t="n">
        <v>43831</v>
      </c>
      <c r="B1441" s="2" t="s">
        <v>3706</v>
      </c>
      <c r="C1441" s="2" t="s">
        <v>3707</v>
      </c>
      <c r="D1441" s="2" t="s">
        <v>3708</v>
      </c>
      <c r="E1441" s="2" t="s">
        <v>3345</v>
      </c>
      <c r="F1441" s="2" t="n">
        <v>0</v>
      </c>
      <c r="G1441" s="2" t="n">
        <v>0</v>
      </c>
      <c r="H1441" s="2" t="n">
        <v>0</v>
      </c>
      <c r="J1441" s="1"/>
      <c r="K1441" s="1"/>
      <c r="L1441" s="1"/>
      <c r="M1441" s="1"/>
      <c r="N1441" s="1"/>
      <c r="O1441" s="1"/>
      <c r="W1441" s="2" t="str">
        <f aca="false">IF(AND(C1441=Agent!$A$1,D1441=Agent!$D$1),ROW(),"")</f>
        <v/>
      </c>
      <c r="X1441" s="2" t="str">
        <f aca="false">IF(C1441=Agent!$A$1,ROW(),"")</f>
        <v/>
      </c>
      <c r="Z1441" s="8" t="str">
        <f aca="true">IF(AND(INDIRECT("F2!I"&amp;MATCH(Sites!$J$1,F2!H$1:H$15,0),1)=E1441,Sites!$J$2=A1441),ROW(),"")</f>
        <v/>
      </c>
    </row>
    <row r="1442" customFormat="false" ht="13.8" hidden="false" customHeight="false" outlineLevel="0" collapsed="false">
      <c r="A1442" s="7" t="n">
        <v>43831</v>
      </c>
      <c r="B1442" s="2" t="s">
        <v>3709</v>
      </c>
      <c r="C1442" s="2" t="s">
        <v>3710</v>
      </c>
      <c r="D1442" s="2" t="s">
        <v>3711</v>
      </c>
      <c r="E1442" s="2" t="s">
        <v>3345</v>
      </c>
      <c r="F1442" s="2" t="n">
        <v>0</v>
      </c>
      <c r="G1442" s="2" t="n">
        <v>0</v>
      </c>
      <c r="H1442" s="2" t="n">
        <v>0</v>
      </c>
      <c r="J1442" s="1"/>
      <c r="K1442" s="1"/>
      <c r="L1442" s="1"/>
      <c r="M1442" s="1"/>
      <c r="N1442" s="1"/>
      <c r="O1442" s="1"/>
      <c r="W1442" s="2" t="str">
        <f aca="false">IF(AND(C1442=Agent!$A$1,D1442=Agent!$D$1),ROW(),"")</f>
        <v/>
      </c>
      <c r="X1442" s="2" t="str">
        <f aca="false">IF(C1442=Agent!$A$1,ROW(),"")</f>
        <v/>
      </c>
      <c r="Z1442" s="8" t="str">
        <f aca="true">IF(AND(INDIRECT("F2!I"&amp;MATCH(Sites!$J$1,F2!H$1:H$15,0),1)=E1442,Sites!$J$2=A1442),ROW(),"")</f>
        <v/>
      </c>
    </row>
    <row r="1443" customFormat="false" ht="13.8" hidden="false" customHeight="false" outlineLevel="0" collapsed="false">
      <c r="A1443" s="7" t="n">
        <v>43831</v>
      </c>
      <c r="B1443" s="2" t="s">
        <v>3712</v>
      </c>
      <c r="C1443" s="2" t="s">
        <v>3713</v>
      </c>
      <c r="D1443" s="2" t="s">
        <v>3714</v>
      </c>
      <c r="E1443" s="2" t="s">
        <v>3345</v>
      </c>
      <c r="F1443" s="2" t="n">
        <v>0</v>
      </c>
      <c r="G1443" s="2" t="n">
        <v>0</v>
      </c>
      <c r="H1443" s="2" t="n">
        <v>0</v>
      </c>
      <c r="J1443" s="1"/>
      <c r="K1443" s="1"/>
      <c r="L1443" s="1"/>
      <c r="M1443" s="1"/>
      <c r="N1443" s="1"/>
      <c r="O1443" s="1"/>
      <c r="W1443" s="2" t="str">
        <f aca="false">IF(AND(C1443=Agent!$A$1,D1443=Agent!$D$1),ROW(),"")</f>
        <v/>
      </c>
      <c r="X1443" s="2" t="str">
        <f aca="false">IF(C1443=Agent!$A$1,ROW(),"")</f>
        <v/>
      </c>
      <c r="Z1443" s="8" t="str">
        <f aca="true">IF(AND(INDIRECT("F2!I"&amp;MATCH(Sites!$J$1,F2!H$1:H$15,0),1)=E1443,Sites!$J$2=A1443),ROW(),"")</f>
        <v/>
      </c>
    </row>
    <row r="1444" customFormat="false" ht="13.8" hidden="false" customHeight="false" outlineLevel="0" collapsed="false">
      <c r="A1444" s="7" t="n">
        <v>43831</v>
      </c>
      <c r="B1444" s="2" t="s">
        <v>3715</v>
      </c>
      <c r="C1444" s="2" t="s">
        <v>3716</v>
      </c>
      <c r="D1444" s="2" t="s">
        <v>232</v>
      </c>
      <c r="E1444" s="2" t="s">
        <v>3345</v>
      </c>
      <c r="F1444" s="2" t="n">
        <v>0</v>
      </c>
      <c r="G1444" s="2" t="n">
        <v>0</v>
      </c>
      <c r="H1444" s="2" t="n">
        <v>0</v>
      </c>
      <c r="J1444" s="1"/>
      <c r="K1444" s="1"/>
      <c r="L1444" s="1"/>
      <c r="M1444" s="1"/>
      <c r="N1444" s="1"/>
      <c r="O1444" s="1"/>
      <c r="W1444" s="2" t="str">
        <f aca="false">IF(AND(C1444=Agent!$A$1,D1444=Agent!$D$1),ROW(),"")</f>
        <v/>
      </c>
      <c r="X1444" s="2" t="str">
        <f aca="false">IF(C1444=Agent!$A$1,ROW(),"")</f>
        <v/>
      </c>
      <c r="Z1444" s="8" t="str">
        <f aca="true">IF(AND(INDIRECT("F2!I"&amp;MATCH(Sites!$J$1,F2!H$1:H$15,0),1)=E1444,Sites!$J$2=A1444),ROW(),"")</f>
        <v/>
      </c>
    </row>
    <row r="1445" customFormat="false" ht="13.8" hidden="false" customHeight="false" outlineLevel="0" collapsed="false">
      <c r="A1445" s="7" t="n">
        <v>43831</v>
      </c>
      <c r="B1445" s="2" t="s">
        <v>3717</v>
      </c>
      <c r="C1445" s="2" t="s">
        <v>3718</v>
      </c>
      <c r="D1445" s="2" t="s">
        <v>312</v>
      </c>
      <c r="E1445" s="2" t="s">
        <v>3345</v>
      </c>
      <c r="F1445" s="2" t="n">
        <v>0</v>
      </c>
      <c r="G1445" s="2" t="n">
        <v>0</v>
      </c>
      <c r="H1445" s="2" t="n">
        <v>0</v>
      </c>
      <c r="J1445" s="1"/>
      <c r="K1445" s="1"/>
      <c r="L1445" s="1"/>
      <c r="M1445" s="1"/>
      <c r="N1445" s="1"/>
      <c r="O1445" s="1"/>
      <c r="W1445" s="2" t="str">
        <f aca="false">IF(AND(C1445=Agent!$A$1,D1445=Agent!$D$1),ROW(),"")</f>
        <v/>
      </c>
      <c r="X1445" s="2" t="str">
        <f aca="false">IF(C1445=Agent!$A$1,ROW(),"")</f>
        <v/>
      </c>
      <c r="Z1445" s="8" t="str">
        <f aca="true">IF(AND(INDIRECT("F2!I"&amp;MATCH(Sites!$J$1,F2!H$1:H$15,0),1)=E1445,Sites!$J$2=A1445),ROW(),"")</f>
        <v/>
      </c>
    </row>
    <row r="1446" customFormat="false" ht="13.8" hidden="false" customHeight="false" outlineLevel="0" collapsed="false">
      <c r="A1446" s="7" t="n">
        <v>43831</v>
      </c>
      <c r="B1446" s="2" t="s">
        <v>3719</v>
      </c>
      <c r="C1446" s="2" t="s">
        <v>3720</v>
      </c>
      <c r="D1446" s="2" t="s">
        <v>348</v>
      </c>
      <c r="E1446" s="2" t="s">
        <v>3345</v>
      </c>
      <c r="F1446" s="2" t="n">
        <v>0</v>
      </c>
      <c r="G1446" s="2" t="n">
        <v>0</v>
      </c>
      <c r="H1446" s="2" t="n">
        <v>0</v>
      </c>
      <c r="J1446" s="1"/>
      <c r="K1446" s="1"/>
      <c r="L1446" s="1"/>
      <c r="M1446" s="1"/>
      <c r="N1446" s="1"/>
      <c r="O1446" s="1"/>
      <c r="W1446" s="2" t="str">
        <f aca="false">IF(AND(C1446=Agent!$A$1,D1446=Agent!$D$1),ROW(),"")</f>
        <v/>
      </c>
      <c r="X1446" s="2" t="str">
        <f aca="false">IF(C1446=Agent!$A$1,ROW(),"")</f>
        <v/>
      </c>
      <c r="Z1446" s="8" t="str">
        <f aca="true">IF(AND(INDIRECT("F2!I"&amp;MATCH(Sites!$J$1,F2!H$1:H$15,0),1)=E1446,Sites!$J$2=A1446),ROW(),"")</f>
        <v/>
      </c>
    </row>
    <row r="1447" customFormat="false" ht="13.8" hidden="false" customHeight="false" outlineLevel="0" collapsed="false">
      <c r="A1447" s="7" t="n">
        <v>43831</v>
      </c>
      <c r="B1447" s="2" t="s">
        <v>3721</v>
      </c>
      <c r="C1447" s="2" t="s">
        <v>376</v>
      </c>
      <c r="D1447" s="2" t="s">
        <v>3722</v>
      </c>
      <c r="E1447" s="2" t="s">
        <v>3345</v>
      </c>
      <c r="F1447" s="2" t="n">
        <v>0</v>
      </c>
      <c r="G1447" s="2" t="n">
        <v>0</v>
      </c>
      <c r="H1447" s="2" t="n">
        <v>0</v>
      </c>
      <c r="J1447" s="1"/>
      <c r="K1447" s="1"/>
      <c r="L1447" s="1"/>
      <c r="M1447" s="1"/>
      <c r="N1447" s="1"/>
      <c r="O1447" s="1"/>
      <c r="W1447" s="2" t="str">
        <f aca="false">IF(AND(C1447=Agent!$A$1,D1447=Agent!$D$1),ROW(),"")</f>
        <v/>
      </c>
      <c r="X1447" s="2" t="str">
        <f aca="false">IF(C1447=Agent!$A$1,ROW(),"")</f>
        <v/>
      </c>
      <c r="Z1447" s="8" t="str">
        <f aca="true">IF(AND(INDIRECT("F2!I"&amp;MATCH(Sites!$J$1,F2!H$1:H$15,0),1)=E1447,Sites!$J$2=A1447),ROW(),"")</f>
        <v/>
      </c>
    </row>
    <row r="1448" customFormat="false" ht="13.8" hidden="false" customHeight="false" outlineLevel="0" collapsed="false">
      <c r="A1448" s="7" t="n">
        <v>43831</v>
      </c>
      <c r="B1448" s="2" t="s">
        <v>3723</v>
      </c>
      <c r="C1448" s="2" t="s">
        <v>3724</v>
      </c>
      <c r="D1448" s="2" t="s">
        <v>660</v>
      </c>
      <c r="E1448" s="2" t="s">
        <v>3345</v>
      </c>
      <c r="F1448" s="2" t="n">
        <v>0</v>
      </c>
      <c r="G1448" s="2" t="n">
        <v>0</v>
      </c>
      <c r="H1448" s="2" t="n">
        <v>0</v>
      </c>
      <c r="J1448" s="1"/>
      <c r="K1448" s="1"/>
      <c r="L1448" s="1"/>
      <c r="M1448" s="1"/>
      <c r="N1448" s="1"/>
      <c r="O1448" s="1"/>
      <c r="W1448" s="2" t="str">
        <f aca="false">IF(AND(C1448=Agent!$A$1,D1448=Agent!$D$1),ROW(),"")</f>
        <v/>
      </c>
      <c r="X1448" s="2" t="str">
        <f aca="false">IF(C1448=Agent!$A$1,ROW(),"")</f>
        <v/>
      </c>
      <c r="Z1448" s="8" t="str">
        <f aca="true">IF(AND(INDIRECT("F2!I"&amp;MATCH(Sites!$J$1,F2!H$1:H$15,0),1)=E1448,Sites!$J$2=A1448),ROW(),"")</f>
        <v/>
      </c>
    </row>
    <row r="1449" customFormat="false" ht="13.8" hidden="false" customHeight="false" outlineLevel="0" collapsed="false">
      <c r="A1449" s="7" t="n">
        <v>43831</v>
      </c>
      <c r="B1449" s="2" t="s">
        <v>3725</v>
      </c>
      <c r="C1449" s="2" t="s">
        <v>3726</v>
      </c>
      <c r="D1449" s="2" t="s">
        <v>3727</v>
      </c>
      <c r="E1449" s="2" t="s">
        <v>3345</v>
      </c>
      <c r="F1449" s="2" t="n">
        <v>0</v>
      </c>
      <c r="G1449" s="2" t="n">
        <v>0</v>
      </c>
      <c r="H1449" s="2" t="n">
        <v>0</v>
      </c>
      <c r="J1449" s="1"/>
      <c r="K1449" s="1"/>
      <c r="L1449" s="1"/>
      <c r="M1449" s="1"/>
      <c r="N1449" s="1"/>
      <c r="O1449" s="1"/>
      <c r="W1449" s="2" t="str">
        <f aca="false">IF(AND(C1449=Agent!$A$1,D1449=Agent!$D$1),ROW(),"")</f>
        <v/>
      </c>
      <c r="X1449" s="2" t="str">
        <f aca="false">IF(C1449=Agent!$A$1,ROW(),"")</f>
        <v/>
      </c>
      <c r="Z1449" s="8" t="str">
        <f aca="true">IF(AND(INDIRECT("F2!I"&amp;MATCH(Sites!$J$1,F2!H$1:H$15,0),1)=E1449,Sites!$J$2=A1449),ROW(),"")</f>
        <v/>
      </c>
    </row>
    <row r="1450" customFormat="false" ht="13.8" hidden="false" customHeight="false" outlineLevel="0" collapsed="false">
      <c r="A1450" s="7" t="n">
        <v>43831</v>
      </c>
      <c r="B1450" s="2" t="s">
        <v>3728</v>
      </c>
      <c r="C1450" s="2" t="s">
        <v>3729</v>
      </c>
      <c r="D1450" s="2" t="s">
        <v>238</v>
      </c>
      <c r="E1450" s="2" t="s">
        <v>3345</v>
      </c>
      <c r="F1450" s="2" t="n">
        <v>0</v>
      </c>
      <c r="G1450" s="2" t="n">
        <v>0</v>
      </c>
      <c r="H1450" s="2" t="n">
        <v>0</v>
      </c>
      <c r="J1450" s="1"/>
      <c r="K1450" s="1"/>
      <c r="L1450" s="1"/>
      <c r="M1450" s="1"/>
      <c r="N1450" s="1"/>
      <c r="O1450" s="1"/>
      <c r="W1450" s="2" t="str">
        <f aca="false">IF(AND(C1450=Agent!$A$1,D1450=Agent!$D$1),ROW(),"")</f>
        <v/>
      </c>
      <c r="X1450" s="2" t="str">
        <f aca="false">IF(C1450=Agent!$A$1,ROW(),"")</f>
        <v/>
      </c>
      <c r="Z1450" s="8" t="str">
        <f aca="true">IF(AND(INDIRECT("F2!I"&amp;MATCH(Sites!$J$1,F2!H$1:H$15,0),1)=E1450,Sites!$J$2=A1450),ROW(),"")</f>
        <v/>
      </c>
    </row>
    <row r="1451" customFormat="false" ht="13.8" hidden="false" customHeight="false" outlineLevel="0" collapsed="false">
      <c r="A1451" s="7" t="n">
        <v>43831</v>
      </c>
      <c r="B1451" s="2" t="s">
        <v>3730</v>
      </c>
      <c r="C1451" s="2" t="s">
        <v>3731</v>
      </c>
      <c r="D1451" s="2" t="s">
        <v>3732</v>
      </c>
      <c r="E1451" s="2" t="s">
        <v>3345</v>
      </c>
      <c r="F1451" s="2" t="n">
        <v>0</v>
      </c>
      <c r="G1451" s="2" t="n">
        <v>0</v>
      </c>
      <c r="H1451" s="2" t="n">
        <v>0</v>
      </c>
      <c r="J1451" s="1"/>
      <c r="K1451" s="1"/>
      <c r="L1451" s="1"/>
      <c r="M1451" s="1"/>
      <c r="N1451" s="1"/>
      <c r="O1451" s="1"/>
      <c r="W1451" s="2" t="str">
        <f aca="false">IF(AND(C1451=Agent!$A$1,D1451=Agent!$D$1),ROW(),"")</f>
        <v/>
      </c>
      <c r="X1451" s="2" t="str">
        <f aca="false">IF(C1451=Agent!$A$1,ROW(),"")</f>
        <v/>
      </c>
      <c r="Z1451" s="8" t="str">
        <f aca="true">IF(AND(INDIRECT("F2!I"&amp;MATCH(Sites!$J$1,F2!H$1:H$15,0),1)=E1451,Sites!$J$2=A1451),ROW(),"")</f>
        <v/>
      </c>
    </row>
    <row r="1452" customFormat="false" ht="13.8" hidden="false" customHeight="false" outlineLevel="0" collapsed="false">
      <c r="A1452" s="7" t="n">
        <v>43831</v>
      </c>
      <c r="B1452" s="2" t="s">
        <v>3733</v>
      </c>
      <c r="C1452" s="2" t="s">
        <v>2982</v>
      </c>
      <c r="D1452" s="2" t="s">
        <v>3734</v>
      </c>
      <c r="E1452" s="2" t="s">
        <v>3345</v>
      </c>
      <c r="F1452" s="2" t="n">
        <v>0</v>
      </c>
      <c r="G1452" s="2" t="n">
        <v>0</v>
      </c>
      <c r="H1452" s="2" t="n">
        <v>0</v>
      </c>
      <c r="J1452" s="1"/>
      <c r="K1452" s="1"/>
      <c r="L1452" s="1"/>
      <c r="M1452" s="1"/>
      <c r="N1452" s="1"/>
      <c r="O1452" s="1"/>
      <c r="W1452" s="2" t="str">
        <f aca="false">IF(AND(C1452=Agent!$A$1,D1452=Agent!$D$1),ROW(),"")</f>
        <v/>
      </c>
      <c r="X1452" s="2" t="str">
        <f aca="false">IF(C1452=Agent!$A$1,ROW(),"")</f>
        <v/>
      </c>
      <c r="Z1452" s="8" t="str">
        <f aca="true">IF(AND(INDIRECT("F2!I"&amp;MATCH(Sites!$J$1,F2!H$1:H$15,0),1)=E1452,Sites!$J$2=A1452),ROW(),"")</f>
        <v/>
      </c>
    </row>
    <row r="1453" customFormat="false" ht="13.8" hidden="false" customHeight="false" outlineLevel="0" collapsed="false">
      <c r="A1453" s="7" t="n">
        <v>43831</v>
      </c>
      <c r="B1453" s="2" t="s">
        <v>3735</v>
      </c>
      <c r="C1453" s="2" t="s">
        <v>3736</v>
      </c>
      <c r="D1453" s="2" t="s">
        <v>3737</v>
      </c>
      <c r="E1453" s="2" t="s">
        <v>3345</v>
      </c>
      <c r="F1453" s="2" t="n">
        <v>0</v>
      </c>
      <c r="G1453" s="2" t="n">
        <v>0</v>
      </c>
      <c r="H1453" s="2" t="n">
        <v>0</v>
      </c>
      <c r="J1453" s="1"/>
      <c r="K1453" s="1"/>
      <c r="L1453" s="1"/>
      <c r="M1453" s="1"/>
      <c r="N1453" s="1"/>
      <c r="O1453" s="1"/>
      <c r="W1453" s="2" t="str">
        <f aca="false">IF(AND(C1453=Agent!$A$1,D1453=Agent!$D$1),ROW(),"")</f>
        <v/>
      </c>
      <c r="X1453" s="2" t="str">
        <f aca="false">IF(C1453=Agent!$A$1,ROW(),"")</f>
        <v/>
      </c>
      <c r="Z1453" s="8" t="str">
        <f aca="true">IF(AND(INDIRECT("F2!I"&amp;MATCH(Sites!$J$1,F2!H$1:H$15,0),1)=E1453,Sites!$J$2=A1453),ROW(),"")</f>
        <v/>
      </c>
    </row>
    <row r="1454" customFormat="false" ht="13.8" hidden="false" customHeight="false" outlineLevel="0" collapsed="false">
      <c r="A1454" s="7" t="n">
        <v>43831</v>
      </c>
      <c r="B1454" s="2" t="s">
        <v>3738</v>
      </c>
      <c r="C1454" s="2" t="s">
        <v>3739</v>
      </c>
      <c r="D1454" s="2" t="s">
        <v>1457</v>
      </c>
      <c r="E1454" s="2" t="s">
        <v>3345</v>
      </c>
      <c r="F1454" s="2" t="n">
        <v>0</v>
      </c>
      <c r="G1454" s="2" t="n">
        <v>0</v>
      </c>
      <c r="H1454" s="2" t="n">
        <v>0</v>
      </c>
      <c r="J1454" s="1"/>
      <c r="K1454" s="1"/>
      <c r="L1454" s="1"/>
      <c r="M1454" s="1"/>
      <c r="N1454" s="1"/>
      <c r="O1454" s="1"/>
      <c r="W1454" s="2" t="str">
        <f aca="false">IF(AND(C1454=Agent!$A$1,D1454=Agent!$D$1),ROW(),"")</f>
        <v/>
      </c>
      <c r="X1454" s="2" t="str">
        <f aca="false">IF(C1454=Agent!$A$1,ROW(),"")</f>
        <v/>
      </c>
      <c r="Z1454" s="8" t="str">
        <f aca="true">IF(AND(INDIRECT("F2!I"&amp;MATCH(Sites!$J$1,F2!H$1:H$15,0),1)=E1454,Sites!$J$2=A1454),ROW(),"")</f>
        <v/>
      </c>
    </row>
    <row r="1455" customFormat="false" ht="13.8" hidden="false" customHeight="false" outlineLevel="0" collapsed="false">
      <c r="A1455" s="7" t="n">
        <v>43831</v>
      </c>
      <c r="B1455" s="2" t="s">
        <v>3740</v>
      </c>
      <c r="C1455" s="2" t="s">
        <v>3741</v>
      </c>
      <c r="D1455" s="2" t="s">
        <v>3742</v>
      </c>
      <c r="E1455" s="2" t="s">
        <v>3345</v>
      </c>
      <c r="F1455" s="2" t="n">
        <v>0</v>
      </c>
      <c r="G1455" s="2" t="n">
        <v>0</v>
      </c>
      <c r="H1455" s="2" t="n">
        <v>0</v>
      </c>
      <c r="J1455" s="1"/>
      <c r="K1455" s="1"/>
      <c r="L1455" s="1"/>
      <c r="M1455" s="1"/>
      <c r="N1455" s="1"/>
      <c r="O1455" s="1"/>
      <c r="W1455" s="2" t="str">
        <f aca="false">IF(AND(C1455=Agent!$A$1,D1455=Agent!$D$1),ROW(),"")</f>
        <v/>
      </c>
      <c r="X1455" s="2" t="str">
        <f aca="false">IF(C1455=Agent!$A$1,ROW(),"")</f>
        <v/>
      </c>
      <c r="Z1455" s="8" t="str">
        <f aca="true">IF(AND(INDIRECT("F2!I"&amp;MATCH(Sites!$J$1,F2!H$1:H$15,0),1)=E1455,Sites!$J$2=A1455),ROW(),"")</f>
        <v/>
      </c>
    </row>
    <row r="1456" customFormat="false" ht="13.8" hidden="false" customHeight="false" outlineLevel="0" collapsed="false">
      <c r="A1456" s="7" t="n">
        <v>43831</v>
      </c>
      <c r="B1456" s="2" t="s">
        <v>3743</v>
      </c>
      <c r="C1456" s="2" t="s">
        <v>3744</v>
      </c>
      <c r="D1456" s="2" t="s">
        <v>125</v>
      </c>
      <c r="E1456" s="2" t="s">
        <v>3345</v>
      </c>
      <c r="F1456" s="2" t="n">
        <v>0</v>
      </c>
      <c r="G1456" s="2" t="n">
        <v>0</v>
      </c>
      <c r="H1456" s="2" t="n">
        <v>0</v>
      </c>
      <c r="J1456" s="1"/>
      <c r="K1456" s="1"/>
      <c r="L1456" s="1"/>
      <c r="M1456" s="1"/>
      <c r="N1456" s="1"/>
      <c r="O1456" s="1"/>
      <c r="W1456" s="2" t="str">
        <f aca="false">IF(AND(C1456=Agent!$A$1,D1456=Agent!$D$1),ROW(),"")</f>
        <v/>
      </c>
      <c r="X1456" s="2" t="str">
        <f aca="false">IF(C1456=Agent!$A$1,ROW(),"")</f>
        <v/>
      </c>
      <c r="Z1456" s="8" t="str">
        <f aca="true">IF(AND(INDIRECT("F2!I"&amp;MATCH(Sites!$J$1,F2!H$1:H$15,0),1)=E1456,Sites!$J$2=A1456),ROW(),"")</f>
        <v/>
      </c>
    </row>
    <row r="1457" customFormat="false" ht="13.8" hidden="false" customHeight="false" outlineLevel="0" collapsed="false">
      <c r="A1457" s="7" t="n">
        <v>43831</v>
      </c>
      <c r="B1457" s="2" t="s">
        <v>3745</v>
      </c>
      <c r="C1457" s="2" t="s">
        <v>3746</v>
      </c>
      <c r="D1457" s="2" t="s">
        <v>3747</v>
      </c>
      <c r="E1457" s="2" t="s">
        <v>3345</v>
      </c>
      <c r="F1457" s="2" t="n">
        <v>0</v>
      </c>
      <c r="G1457" s="2" t="n">
        <v>0</v>
      </c>
      <c r="H1457" s="2" t="n">
        <v>0</v>
      </c>
      <c r="J1457" s="1"/>
      <c r="K1457" s="1"/>
      <c r="L1457" s="1"/>
      <c r="M1457" s="1"/>
      <c r="N1457" s="1"/>
      <c r="O1457" s="1"/>
      <c r="W1457" s="2" t="str">
        <f aca="false">IF(AND(C1457=Agent!$A$1,D1457=Agent!$D$1),ROW(),"")</f>
        <v/>
      </c>
      <c r="X1457" s="2" t="str">
        <f aca="false">IF(C1457=Agent!$A$1,ROW(),"")</f>
        <v/>
      </c>
      <c r="Z1457" s="8" t="str">
        <f aca="true">IF(AND(INDIRECT("F2!I"&amp;MATCH(Sites!$J$1,F2!H$1:H$15,0),1)=E1457,Sites!$J$2=A1457),ROW(),"")</f>
        <v/>
      </c>
    </row>
    <row r="1458" customFormat="false" ht="13.8" hidden="false" customHeight="false" outlineLevel="0" collapsed="false">
      <c r="A1458" s="7" t="n">
        <v>43831</v>
      </c>
      <c r="B1458" s="2" t="s">
        <v>3748</v>
      </c>
      <c r="C1458" s="2" t="s">
        <v>3749</v>
      </c>
      <c r="D1458" s="2" t="s">
        <v>3750</v>
      </c>
      <c r="E1458" s="2" t="s">
        <v>3345</v>
      </c>
      <c r="F1458" s="2" t="n">
        <v>0</v>
      </c>
      <c r="G1458" s="2" t="n">
        <v>0</v>
      </c>
      <c r="H1458" s="2" t="n">
        <v>0</v>
      </c>
      <c r="J1458" s="1"/>
      <c r="K1458" s="1"/>
      <c r="L1458" s="1"/>
      <c r="M1458" s="1"/>
      <c r="N1458" s="1"/>
      <c r="O1458" s="1"/>
      <c r="W1458" s="2" t="str">
        <f aca="false">IF(AND(C1458=Agent!$A$1,D1458=Agent!$D$1),ROW(),"")</f>
        <v/>
      </c>
      <c r="X1458" s="2" t="str">
        <f aca="false">IF(C1458=Agent!$A$1,ROW(),"")</f>
        <v/>
      </c>
      <c r="Z1458" s="8" t="str">
        <f aca="true">IF(AND(INDIRECT("F2!I"&amp;MATCH(Sites!$J$1,F2!H$1:H$15,0),1)=E1458,Sites!$J$2=A1458),ROW(),"")</f>
        <v/>
      </c>
    </row>
    <row r="1459" customFormat="false" ht="13.8" hidden="false" customHeight="false" outlineLevel="0" collapsed="false">
      <c r="A1459" s="7" t="n">
        <v>43831</v>
      </c>
      <c r="B1459" s="2" t="s">
        <v>3751</v>
      </c>
      <c r="C1459" s="2" t="s">
        <v>3752</v>
      </c>
      <c r="D1459" s="2" t="s">
        <v>21</v>
      </c>
      <c r="E1459" s="2" t="s">
        <v>3345</v>
      </c>
      <c r="F1459" s="2" t="n">
        <v>0</v>
      </c>
      <c r="G1459" s="2" t="n">
        <v>0</v>
      </c>
      <c r="H1459" s="2" t="n">
        <v>0</v>
      </c>
      <c r="J1459" s="1"/>
      <c r="K1459" s="1"/>
      <c r="L1459" s="1"/>
      <c r="M1459" s="1"/>
      <c r="N1459" s="1"/>
      <c r="O1459" s="1"/>
      <c r="W1459" s="2" t="str">
        <f aca="false">IF(AND(C1459=Agent!$A$1,D1459=Agent!$D$1),ROW(),"")</f>
        <v/>
      </c>
      <c r="X1459" s="2" t="str">
        <f aca="false">IF(C1459=Agent!$A$1,ROW(),"")</f>
        <v/>
      </c>
      <c r="Z1459" s="8" t="str">
        <f aca="true">IF(AND(INDIRECT("F2!I"&amp;MATCH(Sites!$J$1,F2!H$1:H$15,0),1)=E1459,Sites!$J$2=A1459),ROW(),"")</f>
        <v/>
      </c>
    </row>
    <row r="1460" customFormat="false" ht="13.8" hidden="false" customHeight="false" outlineLevel="0" collapsed="false">
      <c r="A1460" s="7" t="n">
        <v>43831</v>
      </c>
      <c r="B1460" s="2" t="s">
        <v>3753</v>
      </c>
      <c r="C1460" s="2" t="s">
        <v>3754</v>
      </c>
      <c r="D1460" s="2" t="s">
        <v>3755</v>
      </c>
      <c r="E1460" s="2" t="s">
        <v>3345</v>
      </c>
      <c r="F1460" s="2" t="n">
        <v>0</v>
      </c>
      <c r="G1460" s="2" t="n">
        <v>0</v>
      </c>
      <c r="H1460" s="2" t="n">
        <v>0</v>
      </c>
      <c r="J1460" s="1"/>
      <c r="K1460" s="1"/>
      <c r="L1460" s="1"/>
      <c r="M1460" s="1"/>
      <c r="N1460" s="1"/>
      <c r="O1460" s="1"/>
      <c r="W1460" s="2" t="str">
        <f aca="false">IF(AND(C1460=Agent!$A$1,D1460=Agent!$D$1),ROW(),"")</f>
        <v/>
      </c>
      <c r="X1460" s="2" t="str">
        <f aca="false">IF(C1460=Agent!$A$1,ROW(),"")</f>
        <v/>
      </c>
      <c r="Z1460" s="8" t="str">
        <f aca="true">IF(AND(INDIRECT("F2!I"&amp;MATCH(Sites!$J$1,F2!H$1:H$15,0),1)=E1460,Sites!$J$2=A1460),ROW(),"")</f>
        <v/>
      </c>
    </row>
    <row r="1461" customFormat="false" ht="13.8" hidden="false" customHeight="false" outlineLevel="0" collapsed="false">
      <c r="A1461" s="7" t="n">
        <v>43831</v>
      </c>
      <c r="B1461" s="2" t="s">
        <v>3756</v>
      </c>
      <c r="C1461" s="2" t="s">
        <v>3757</v>
      </c>
      <c r="D1461" s="2" t="s">
        <v>21</v>
      </c>
      <c r="E1461" s="2" t="s">
        <v>3345</v>
      </c>
      <c r="F1461" s="2" t="n">
        <v>0</v>
      </c>
      <c r="G1461" s="2" t="n">
        <v>0</v>
      </c>
      <c r="H1461" s="2" t="n">
        <v>0</v>
      </c>
      <c r="J1461" s="1"/>
      <c r="K1461" s="1"/>
      <c r="L1461" s="1"/>
      <c r="M1461" s="1"/>
      <c r="N1461" s="1"/>
      <c r="O1461" s="1"/>
      <c r="W1461" s="2" t="str">
        <f aca="false">IF(AND(C1461=Agent!$A$1,D1461=Agent!$D$1),ROW(),"")</f>
        <v/>
      </c>
      <c r="X1461" s="2" t="str">
        <f aca="false">IF(C1461=Agent!$A$1,ROW(),"")</f>
        <v/>
      </c>
      <c r="Z1461" s="8" t="str">
        <f aca="true">IF(AND(INDIRECT("F2!I"&amp;MATCH(Sites!$J$1,F2!H$1:H$15,0),1)=E1461,Sites!$J$2=A1461),ROW(),"")</f>
        <v/>
      </c>
    </row>
    <row r="1462" customFormat="false" ht="13.8" hidden="false" customHeight="false" outlineLevel="0" collapsed="false">
      <c r="A1462" s="7" t="n">
        <v>43831</v>
      </c>
      <c r="B1462" s="2" t="s">
        <v>3758</v>
      </c>
      <c r="C1462" s="2" t="s">
        <v>3759</v>
      </c>
      <c r="D1462" s="2" t="s">
        <v>3760</v>
      </c>
      <c r="E1462" s="2" t="s">
        <v>3345</v>
      </c>
      <c r="F1462" s="2" t="n">
        <v>0</v>
      </c>
      <c r="G1462" s="2" t="n">
        <v>0</v>
      </c>
      <c r="H1462" s="2" t="n">
        <v>0</v>
      </c>
      <c r="J1462" s="1"/>
      <c r="K1462" s="1"/>
      <c r="L1462" s="1"/>
      <c r="M1462" s="1"/>
      <c r="N1462" s="1"/>
      <c r="O1462" s="1"/>
      <c r="W1462" s="2" t="str">
        <f aca="false">IF(AND(C1462=Agent!$A$1,D1462=Agent!$D$1),ROW(),"")</f>
        <v/>
      </c>
      <c r="X1462" s="2" t="str">
        <f aca="false">IF(C1462=Agent!$A$1,ROW(),"")</f>
        <v/>
      </c>
      <c r="Z1462" s="8" t="str">
        <f aca="true">IF(AND(INDIRECT("F2!I"&amp;MATCH(Sites!$J$1,F2!H$1:H$15,0),1)=E1462,Sites!$J$2=A1462),ROW(),"")</f>
        <v/>
      </c>
    </row>
    <row r="1463" customFormat="false" ht="13.8" hidden="false" customHeight="false" outlineLevel="0" collapsed="false">
      <c r="A1463" s="7" t="n">
        <v>43831</v>
      </c>
      <c r="B1463" s="2" t="s">
        <v>3761</v>
      </c>
      <c r="C1463" s="2" t="s">
        <v>3762</v>
      </c>
      <c r="D1463" s="2" t="s">
        <v>366</v>
      </c>
      <c r="E1463" s="2" t="s">
        <v>3345</v>
      </c>
      <c r="F1463" s="2" t="n">
        <v>0</v>
      </c>
      <c r="G1463" s="2" t="n">
        <v>0</v>
      </c>
      <c r="H1463" s="2" t="n">
        <v>0</v>
      </c>
      <c r="J1463" s="1"/>
      <c r="K1463" s="1"/>
      <c r="L1463" s="1"/>
      <c r="M1463" s="1"/>
      <c r="N1463" s="1"/>
      <c r="O1463" s="1"/>
      <c r="W1463" s="2" t="str">
        <f aca="false">IF(AND(C1463=Agent!$A$1,D1463=Agent!$D$1),ROW(),"")</f>
        <v/>
      </c>
      <c r="X1463" s="2" t="str">
        <f aca="false">IF(C1463=Agent!$A$1,ROW(),"")</f>
        <v/>
      </c>
      <c r="Z1463" s="8" t="str">
        <f aca="true">IF(AND(INDIRECT("F2!I"&amp;MATCH(Sites!$J$1,F2!H$1:H$15,0),1)=E1463,Sites!$J$2=A1463),ROW(),"")</f>
        <v/>
      </c>
    </row>
    <row r="1464" customFormat="false" ht="13.8" hidden="false" customHeight="false" outlineLevel="0" collapsed="false">
      <c r="A1464" s="7" t="n">
        <v>43831</v>
      </c>
      <c r="B1464" s="2" t="s">
        <v>3763</v>
      </c>
      <c r="C1464" s="2" t="s">
        <v>3764</v>
      </c>
      <c r="D1464" s="2" t="s">
        <v>3765</v>
      </c>
      <c r="E1464" s="2" t="s">
        <v>3345</v>
      </c>
      <c r="F1464" s="2" t="n">
        <v>0</v>
      </c>
      <c r="G1464" s="2" t="n">
        <v>0</v>
      </c>
      <c r="H1464" s="2" t="n">
        <v>0</v>
      </c>
      <c r="J1464" s="1"/>
      <c r="K1464" s="1"/>
      <c r="L1464" s="1"/>
      <c r="M1464" s="1"/>
      <c r="N1464" s="1"/>
      <c r="O1464" s="1"/>
      <c r="W1464" s="2" t="str">
        <f aca="false">IF(AND(C1464=Agent!$A$1,D1464=Agent!$D$1),ROW(),"")</f>
        <v/>
      </c>
      <c r="X1464" s="2" t="str">
        <f aca="false">IF(C1464=Agent!$A$1,ROW(),"")</f>
        <v/>
      </c>
      <c r="Z1464" s="8" t="str">
        <f aca="true">IF(AND(INDIRECT("F2!I"&amp;MATCH(Sites!$J$1,F2!H$1:H$15,0),1)=E1464,Sites!$J$2=A1464),ROW(),"")</f>
        <v/>
      </c>
    </row>
    <row r="1465" customFormat="false" ht="13.8" hidden="false" customHeight="false" outlineLevel="0" collapsed="false">
      <c r="A1465" s="7" t="n">
        <v>43831</v>
      </c>
      <c r="B1465" s="2" t="s">
        <v>3766</v>
      </c>
      <c r="C1465" s="2" t="s">
        <v>3767</v>
      </c>
      <c r="D1465" s="2" t="s">
        <v>3768</v>
      </c>
      <c r="E1465" s="2" t="s">
        <v>3345</v>
      </c>
      <c r="F1465" s="2" t="n">
        <v>0</v>
      </c>
      <c r="G1465" s="2" t="n">
        <v>0</v>
      </c>
      <c r="H1465" s="2" t="n">
        <v>0</v>
      </c>
      <c r="J1465" s="1"/>
      <c r="K1465" s="1"/>
      <c r="L1465" s="1"/>
      <c r="M1465" s="1"/>
      <c r="N1465" s="1"/>
      <c r="O1465" s="1"/>
      <c r="W1465" s="2" t="str">
        <f aca="false">IF(AND(C1465=Agent!$A$1,D1465=Agent!$D$1),ROW(),"")</f>
        <v/>
      </c>
      <c r="X1465" s="2" t="str">
        <f aca="false">IF(C1465=Agent!$A$1,ROW(),"")</f>
        <v/>
      </c>
      <c r="Z1465" s="8" t="str">
        <f aca="true">IF(AND(INDIRECT("F2!I"&amp;MATCH(Sites!$J$1,F2!H$1:H$15,0),1)=E1465,Sites!$J$2=A1465),ROW(),"")</f>
        <v/>
      </c>
    </row>
    <row r="1466" customFormat="false" ht="13.8" hidden="false" customHeight="false" outlineLevel="0" collapsed="false">
      <c r="A1466" s="7" t="n">
        <v>43831</v>
      </c>
      <c r="B1466" s="2" t="s">
        <v>3769</v>
      </c>
      <c r="C1466" s="2" t="s">
        <v>3770</v>
      </c>
      <c r="D1466" s="2" t="s">
        <v>1786</v>
      </c>
      <c r="E1466" s="2" t="s">
        <v>3345</v>
      </c>
      <c r="F1466" s="2" t="n">
        <v>0</v>
      </c>
      <c r="G1466" s="2" t="n">
        <v>0</v>
      </c>
      <c r="H1466" s="2" t="n">
        <v>0</v>
      </c>
      <c r="J1466" s="1"/>
      <c r="K1466" s="1"/>
      <c r="L1466" s="1"/>
      <c r="M1466" s="1"/>
      <c r="N1466" s="1"/>
      <c r="O1466" s="1"/>
      <c r="W1466" s="2" t="str">
        <f aca="false">IF(AND(C1466=Agent!$A$1,D1466=Agent!$D$1),ROW(),"")</f>
        <v/>
      </c>
      <c r="X1466" s="2" t="str">
        <f aca="false">IF(C1466=Agent!$A$1,ROW(),"")</f>
        <v/>
      </c>
      <c r="Z1466" s="8" t="str">
        <f aca="true">IF(AND(INDIRECT("F2!I"&amp;MATCH(Sites!$J$1,F2!H$1:H$15,0),1)=E1466,Sites!$J$2=A1466),ROW(),"")</f>
        <v/>
      </c>
    </row>
    <row r="1467" customFormat="false" ht="13.8" hidden="false" customHeight="false" outlineLevel="0" collapsed="false">
      <c r="A1467" s="7" t="n">
        <v>43831</v>
      </c>
      <c r="B1467" s="2" t="s">
        <v>3771</v>
      </c>
      <c r="C1467" s="2" t="s">
        <v>3772</v>
      </c>
      <c r="D1467" s="2" t="s">
        <v>3773</v>
      </c>
      <c r="E1467" s="2" t="s">
        <v>3345</v>
      </c>
      <c r="F1467" s="2" t="n">
        <v>0</v>
      </c>
      <c r="G1467" s="2" t="n">
        <v>0</v>
      </c>
      <c r="H1467" s="2" t="n">
        <v>0</v>
      </c>
      <c r="J1467" s="1"/>
      <c r="K1467" s="1"/>
      <c r="L1467" s="1"/>
      <c r="M1467" s="1"/>
      <c r="N1467" s="1"/>
      <c r="O1467" s="1"/>
      <c r="W1467" s="2" t="str">
        <f aca="false">IF(AND(C1467=Agent!$A$1,D1467=Agent!$D$1),ROW(),"")</f>
        <v/>
      </c>
      <c r="X1467" s="2" t="str">
        <f aca="false">IF(C1467=Agent!$A$1,ROW(),"")</f>
        <v/>
      </c>
      <c r="Z1467" s="8" t="str">
        <f aca="true">IF(AND(INDIRECT("F2!I"&amp;MATCH(Sites!$J$1,F2!H$1:H$15,0),1)=E1467,Sites!$J$2=A1467),ROW(),"")</f>
        <v/>
      </c>
    </row>
    <row r="1468" customFormat="false" ht="13.8" hidden="false" customHeight="false" outlineLevel="0" collapsed="false">
      <c r="A1468" s="7" t="n">
        <v>43831</v>
      </c>
      <c r="B1468" s="2" t="s">
        <v>3774</v>
      </c>
      <c r="C1468" s="2" t="s">
        <v>3775</v>
      </c>
      <c r="D1468" s="2" t="s">
        <v>382</v>
      </c>
      <c r="E1468" s="2" t="s">
        <v>3345</v>
      </c>
      <c r="F1468" s="2" t="n">
        <v>0</v>
      </c>
      <c r="G1468" s="2" t="n">
        <v>0</v>
      </c>
      <c r="H1468" s="2" t="n">
        <v>0</v>
      </c>
      <c r="J1468" s="1"/>
      <c r="K1468" s="1"/>
      <c r="L1468" s="1"/>
      <c r="M1468" s="1"/>
      <c r="N1468" s="1"/>
      <c r="O1468" s="1"/>
      <c r="W1468" s="2" t="str">
        <f aca="false">IF(AND(C1468=Agent!$A$1,D1468=Agent!$D$1),ROW(),"")</f>
        <v/>
      </c>
      <c r="X1468" s="2" t="str">
        <f aca="false">IF(C1468=Agent!$A$1,ROW(),"")</f>
        <v/>
      </c>
      <c r="Z1468" s="8" t="str">
        <f aca="true">IF(AND(INDIRECT("F2!I"&amp;MATCH(Sites!$J$1,F2!H$1:H$15,0),1)=E1468,Sites!$J$2=A1468),ROW(),"")</f>
        <v/>
      </c>
    </row>
    <row r="1469" customFormat="false" ht="13.8" hidden="false" customHeight="false" outlineLevel="0" collapsed="false">
      <c r="A1469" s="7" t="n">
        <v>43831</v>
      </c>
      <c r="B1469" s="2" t="s">
        <v>3776</v>
      </c>
      <c r="C1469" s="2" t="s">
        <v>3777</v>
      </c>
      <c r="D1469" s="2" t="s">
        <v>3778</v>
      </c>
      <c r="E1469" s="2" t="s">
        <v>3345</v>
      </c>
      <c r="F1469" s="2" t="n">
        <v>0</v>
      </c>
      <c r="G1469" s="2" t="n">
        <v>0</v>
      </c>
      <c r="H1469" s="2" t="n">
        <v>0</v>
      </c>
      <c r="J1469" s="1"/>
      <c r="K1469" s="1"/>
      <c r="L1469" s="1"/>
      <c r="M1469" s="1"/>
      <c r="N1469" s="1"/>
      <c r="O1469" s="1"/>
      <c r="W1469" s="2" t="str">
        <f aca="false">IF(AND(C1469=Agent!$A$1,D1469=Agent!$D$1),ROW(),"")</f>
        <v/>
      </c>
      <c r="X1469" s="2" t="str">
        <f aca="false">IF(C1469=Agent!$A$1,ROW(),"")</f>
        <v/>
      </c>
      <c r="Z1469" s="8" t="str">
        <f aca="true">IF(AND(INDIRECT("F2!I"&amp;MATCH(Sites!$J$1,F2!H$1:H$15,0),1)=E1469,Sites!$J$2=A1469),ROW(),"")</f>
        <v/>
      </c>
    </row>
    <row r="1470" customFormat="false" ht="13.8" hidden="false" customHeight="false" outlineLevel="0" collapsed="false">
      <c r="A1470" s="7" t="n">
        <v>43831</v>
      </c>
      <c r="B1470" s="2" t="s">
        <v>3779</v>
      </c>
      <c r="C1470" s="2" t="s">
        <v>3780</v>
      </c>
      <c r="D1470" s="2" t="s">
        <v>1492</v>
      </c>
      <c r="E1470" s="2" t="s">
        <v>3345</v>
      </c>
      <c r="F1470" s="2" t="n">
        <v>0</v>
      </c>
      <c r="G1470" s="2" t="n">
        <v>0</v>
      </c>
      <c r="H1470" s="2" t="n">
        <v>0</v>
      </c>
      <c r="J1470" s="1"/>
      <c r="K1470" s="1"/>
      <c r="L1470" s="1"/>
      <c r="M1470" s="1"/>
      <c r="N1470" s="1"/>
      <c r="O1470" s="1"/>
      <c r="W1470" s="2" t="str">
        <f aca="false">IF(AND(C1470=Agent!$A$1,D1470=Agent!$D$1),ROW(),"")</f>
        <v/>
      </c>
      <c r="X1470" s="2" t="str">
        <f aca="false">IF(C1470=Agent!$A$1,ROW(),"")</f>
        <v/>
      </c>
      <c r="Z1470" s="8" t="str">
        <f aca="true">IF(AND(INDIRECT("F2!I"&amp;MATCH(Sites!$J$1,F2!H$1:H$15,0),1)=E1470,Sites!$J$2=A1470),ROW(),"")</f>
        <v/>
      </c>
    </row>
    <row r="1471" customFormat="false" ht="13.8" hidden="false" customHeight="false" outlineLevel="0" collapsed="false">
      <c r="A1471" s="7" t="n">
        <v>43831</v>
      </c>
      <c r="B1471" s="2" t="s">
        <v>3781</v>
      </c>
      <c r="C1471" s="2" t="s">
        <v>3782</v>
      </c>
      <c r="D1471" s="2" t="s">
        <v>3783</v>
      </c>
      <c r="E1471" s="2" t="s">
        <v>3345</v>
      </c>
      <c r="F1471" s="2" t="n">
        <v>0</v>
      </c>
      <c r="G1471" s="2" t="n">
        <v>0</v>
      </c>
      <c r="H1471" s="2" t="n">
        <v>0</v>
      </c>
      <c r="J1471" s="1"/>
      <c r="K1471" s="1"/>
      <c r="L1471" s="1"/>
      <c r="M1471" s="1"/>
      <c r="N1471" s="1"/>
      <c r="O1471" s="1"/>
      <c r="W1471" s="2" t="str">
        <f aca="false">IF(AND(C1471=Agent!$A$1,D1471=Agent!$D$1),ROW(),"")</f>
        <v/>
      </c>
      <c r="X1471" s="2" t="str">
        <f aca="false">IF(C1471=Agent!$A$1,ROW(),"")</f>
        <v/>
      </c>
      <c r="Z1471" s="8" t="str">
        <f aca="true">IF(AND(INDIRECT("F2!I"&amp;MATCH(Sites!$J$1,F2!H$1:H$15,0),1)=E1471,Sites!$J$2=A1471),ROW(),"")</f>
        <v/>
      </c>
    </row>
    <row r="1472" customFormat="false" ht="13.8" hidden="false" customHeight="false" outlineLevel="0" collapsed="false">
      <c r="A1472" s="7" t="n">
        <v>43831</v>
      </c>
      <c r="B1472" s="2" t="s">
        <v>3784</v>
      </c>
      <c r="C1472" s="2" t="s">
        <v>3785</v>
      </c>
      <c r="D1472" s="2" t="s">
        <v>3786</v>
      </c>
      <c r="E1472" s="2" t="s">
        <v>3345</v>
      </c>
      <c r="F1472" s="2" t="n">
        <v>0</v>
      </c>
      <c r="G1472" s="2" t="n">
        <v>0</v>
      </c>
      <c r="H1472" s="2" t="n">
        <v>0</v>
      </c>
      <c r="J1472" s="1"/>
      <c r="K1472" s="1"/>
      <c r="L1472" s="1"/>
      <c r="M1472" s="1"/>
      <c r="N1472" s="1"/>
      <c r="O1472" s="1"/>
      <c r="W1472" s="2" t="str">
        <f aca="false">IF(AND(C1472=Agent!$A$1,D1472=Agent!$D$1),ROW(),"")</f>
        <v/>
      </c>
      <c r="X1472" s="2" t="str">
        <f aca="false">IF(C1472=Agent!$A$1,ROW(),"")</f>
        <v/>
      </c>
      <c r="Z1472" s="8" t="str">
        <f aca="true">IF(AND(INDIRECT("F2!I"&amp;MATCH(Sites!$J$1,F2!H$1:H$15,0),1)=E1472,Sites!$J$2=A1472),ROW(),"")</f>
        <v/>
      </c>
    </row>
    <row r="1473" customFormat="false" ht="13.8" hidden="false" customHeight="false" outlineLevel="0" collapsed="false">
      <c r="A1473" s="7" t="n">
        <v>43831</v>
      </c>
      <c r="B1473" s="2" t="s">
        <v>3787</v>
      </c>
      <c r="C1473" s="2" t="s">
        <v>3788</v>
      </c>
      <c r="D1473" s="2" t="s">
        <v>3789</v>
      </c>
      <c r="E1473" s="2" t="s">
        <v>3345</v>
      </c>
      <c r="F1473" s="2" t="n">
        <v>0</v>
      </c>
      <c r="G1473" s="2" t="n">
        <v>0</v>
      </c>
      <c r="H1473" s="2" t="n">
        <v>0</v>
      </c>
      <c r="J1473" s="1"/>
      <c r="K1473" s="1"/>
      <c r="L1473" s="1"/>
      <c r="M1473" s="1"/>
      <c r="N1473" s="1"/>
      <c r="O1473" s="1"/>
      <c r="W1473" s="2" t="str">
        <f aca="false">IF(AND(C1473=Agent!$A$1,D1473=Agent!$D$1),ROW(),"")</f>
        <v/>
      </c>
      <c r="X1473" s="2" t="str">
        <f aca="false">IF(C1473=Agent!$A$1,ROW(),"")</f>
        <v/>
      </c>
      <c r="Z1473" s="8" t="str">
        <f aca="true">IF(AND(INDIRECT("F2!I"&amp;MATCH(Sites!$J$1,F2!H$1:H$15,0),1)=E1473,Sites!$J$2=A1473),ROW(),"")</f>
        <v/>
      </c>
    </row>
    <row r="1474" customFormat="false" ht="13.8" hidden="false" customHeight="false" outlineLevel="0" collapsed="false">
      <c r="A1474" s="7" t="n">
        <v>43831</v>
      </c>
      <c r="B1474" s="2" t="s">
        <v>3790</v>
      </c>
      <c r="C1474" s="2" t="s">
        <v>1160</v>
      </c>
      <c r="D1474" s="2" t="s">
        <v>3791</v>
      </c>
      <c r="E1474" s="2" t="s">
        <v>3345</v>
      </c>
      <c r="F1474" s="2" t="n">
        <v>0</v>
      </c>
      <c r="G1474" s="2" t="n">
        <v>0</v>
      </c>
      <c r="H1474" s="2" t="n">
        <v>0</v>
      </c>
      <c r="J1474" s="1"/>
      <c r="K1474" s="1"/>
      <c r="L1474" s="1"/>
      <c r="M1474" s="1"/>
      <c r="N1474" s="1"/>
      <c r="O1474" s="1"/>
      <c r="W1474" s="2" t="str">
        <f aca="false">IF(AND(C1474=Agent!$A$1,D1474=Agent!$D$1),ROW(),"")</f>
        <v/>
      </c>
      <c r="X1474" s="2" t="str">
        <f aca="false">IF(C1474=Agent!$A$1,ROW(),"")</f>
        <v/>
      </c>
      <c r="Z1474" s="8" t="str">
        <f aca="true">IF(AND(INDIRECT("F2!I"&amp;MATCH(Sites!$J$1,F2!H$1:H$15,0),1)=E1474,Sites!$J$2=A1474),ROW(),"")</f>
        <v/>
      </c>
    </row>
    <row r="1475" customFormat="false" ht="13.8" hidden="false" customHeight="false" outlineLevel="0" collapsed="false">
      <c r="A1475" s="7" t="n">
        <v>43831</v>
      </c>
      <c r="B1475" s="2" t="s">
        <v>3792</v>
      </c>
      <c r="C1475" s="2" t="s">
        <v>3793</v>
      </c>
      <c r="D1475" s="2" t="s">
        <v>3794</v>
      </c>
      <c r="E1475" s="2" t="s">
        <v>3345</v>
      </c>
      <c r="F1475" s="2" t="n">
        <v>0</v>
      </c>
      <c r="G1475" s="2" t="n">
        <v>0</v>
      </c>
      <c r="H1475" s="2" t="n">
        <v>0</v>
      </c>
      <c r="J1475" s="1"/>
      <c r="K1475" s="1"/>
      <c r="L1475" s="1"/>
      <c r="M1475" s="1"/>
      <c r="N1475" s="1"/>
      <c r="O1475" s="1"/>
      <c r="W1475" s="2" t="str">
        <f aca="false">IF(AND(C1475=Agent!$A$1,D1475=Agent!$D$1),ROW(),"")</f>
        <v/>
      </c>
      <c r="X1475" s="2" t="str">
        <f aca="false">IF(C1475=Agent!$A$1,ROW(),"")</f>
        <v/>
      </c>
      <c r="Z1475" s="8" t="str">
        <f aca="true">IF(AND(INDIRECT("F2!I"&amp;MATCH(Sites!$J$1,F2!H$1:H$15,0),1)=E1475,Sites!$J$2=A1475),ROW(),"")</f>
        <v/>
      </c>
    </row>
    <row r="1476" customFormat="false" ht="13.8" hidden="false" customHeight="false" outlineLevel="0" collapsed="false">
      <c r="A1476" s="7" t="n">
        <v>43831</v>
      </c>
      <c r="B1476" s="2" t="s">
        <v>3795</v>
      </c>
      <c r="C1476" s="2" t="s">
        <v>3796</v>
      </c>
      <c r="D1476" s="2" t="s">
        <v>3797</v>
      </c>
      <c r="E1476" s="2" t="s">
        <v>3345</v>
      </c>
      <c r="F1476" s="2" t="n">
        <v>0</v>
      </c>
      <c r="G1476" s="2" t="n">
        <v>0</v>
      </c>
      <c r="H1476" s="2" t="n">
        <v>0</v>
      </c>
      <c r="J1476" s="1"/>
      <c r="K1476" s="1"/>
      <c r="L1476" s="1"/>
      <c r="M1476" s="1"/>
      <c r="N1476" s="1"/>
      <c r="O1476" s="1"/>
      <c r="W1476" s="2" t="str">
        <f aca="false">IF(AND(C1476=Agent!$A$1,D1476=Agent!$D$1),ROW(),"")</f>
        <v/>
      </c>
      <c r="X1476" s="2" t="str">
        <f aca="false">IF(C1476=Agent!$A$1,ROW(),"")</f>
        <v/>
      </c>
      <c r="Z1476" s="8" t="str">
        <f aca="true">IF(AND(INDIRECT("F2!I"&amp;MATCH(Sites!$J$1,F2!H$1:H$15,0),1)=E1476,Sites!$J$2=A1476),ROW(),"")</f>
        <v/>
      </c>
    </row>
    <row r="1477" customFormat="false" ht="13.8" hidden="false" customHeight="false" outlineLevel="0" collapsed="false">
      <c r="A1477" s="7" t="n">
        <v>43831</v>
      </c>
      <c r="B1477" s="2" t="s">
        <v>3798</v>
      </c>
      <c r="C1477" s="2" t="s">
        <v>3799</v>
      </c>
      <c r="D1477" s="2" t="s">
        <v>3800</v>
      </c>
      <c r="E1477" s="2" t="s">
        <v>3345</v>
      </c>
      <c r="F1477" s="2" t="n">
        <v>0</v>
      </c>
      <c r="G1477" s="2" t="n">
        <v>0</v>
      </c>
      <c r="H1477" s="2" t="n">
        <v>0</v>
      </c>
      <c r="J1477" s="1"/>
      <c r="K1477" s="1"/>
      <c r="L1477" s="1"/>
      <c r="M1477" s="1"/>
      <c r="N1477" s="1"/>
      <c r="O1477" s="1"/>
      <c r="W1477" s="2" t="str">
        <f aca="false">IF(AND(C1477=Agent!$A$1,D1477=Agent!$D$1),ROW(),"")</f>
        <v/>
      </c>
      <c r="X1477" s="2" t="str">
        <f aca="false">IF(C1477=Agent!$A$1,ROW(),"")</f>
        <v/>
      </c>
      <c r="Z1477" s="8" t="str">
        <f aca="true">IF(AND(INDIRECT("F2!I"&amp;MATCH(Sites!$J$1,F2!H$1:H$15,0),1)=E1477,Sites!$J$2=A1477),ROW(),"")</f>
        <v/>
      </c>
    </row>
    <row r="1478" customFormat="false" ht="13.8" hidden="false" customHeight="false" outlineLevel="0" collapsed="false">
      <c r="A1478" s="7" t="n">
        <v>43831</v>
      </c>
      <c r="B1478" s="2" t="s">
        <v>3801</v>
      </c>
      <c r="C1478" s="2" t="s">
        <v>3802</v>
      </c>
      <c r="D1478" s="2" t="s">
        <v>3803</v>
      </c>
      <c r="E1478" s="2" t="s">
        <v>3345</v>
      </c>
      <c r="F1478" s="2" t="n">
        <v>0</v>
      </c>
      <c r="G1478" s="2" t="n">
        <v>0</v>
      </c>
      <c r="H1478" s="2" t="n">
        <v>0</v>
      </c>
      <c r="J1478" s="1"/>
      <c r="K1478" s="1"/>
      <c r="L1478" s="1"/>
      <c r="M1478" s="1"/>
      <c r="N1478" s="1"/>
      <c r="O1478" s="1"/>
      <c r="W1478" s="2" t="str">
        <f aca="false">IF(AND(C1478=Agent!$A$1,D1478=Agent!$D$1),ROW(),"")</f>
        <v/>
      </c>
      <c r="X1478" s="2" t="str">
        <f aca="false">IF(C1478=Agent!$A$1,ROW(),"")</f>
        <v/>
      </c>
      <c r="Z1478" s="8" t="str">
        <f aca="true">IF(AND(INDIRECT("F2!I"&amp;MATCH(Sites!$J$1,F2!H$1:H$15,0),1)=E1478,Sites!$J$2=A1478),ROW(),"")</f>
        <v/>
      </c>
    </row>
    <row r="1479" customFormat="false" ht="13.8" hidden="false" customHeight="false" outlineLevel="0" collapsed="false">
      <c r="A1479" s="7" t="n">
        <v>43831</v>
      </c>
      <c r="B1479" s="2" t="s">
        <v>3804</v>
      </c>
      <c r="C1479" s="2" t="s">
        <v>3805</v>
      </c>
      <c r="D1479" s="2" t="s">
        <v>3806</v>
      </c>
      <c r="E1479" s="2" t="s">
        <v>3345</v>
      </c>
      <c r="F1479" s="2" t="n">
        <v>0</v>
      </c>
      <c r="G1479" s="2" t="n">
        <v>0</v>
      </c>
      <c r="H1479" s="2" t="n">
        <v>0</v>
      </c>
      <c r="J1479" s="1"/>
      <c r="K1479" s="1"/>
      <c r="L1479" s="1"/>
      <c r="M1479" s="1"/>
      <c r="N1479" s="1"/>
      <c r="O1479" s="1"/>
      <c r="W1479" s="2" t="str">
        <f aca="false">IF(AND(C1479=Agent!$A$1,D1479=Agent!$D$1),ROW(),"")</f>
        <v/>
      </c>
      <c r="X1479" s="2" t="str">
        <f aca="false">IF(C1479=Agent!$A$1,ROW(),"")</f>
        <v/>
      </c>
      <c r="Z1479" s="8" t="str">
        <f aca="true">IF(AND(INDIRECT("F2!I"&amp;MATCH(Sites!$J$1,F2!H$1:H$15,0),1)=E1479,Sites!$J$2=A1479),ROW(),"")</f>
        <v/>
      </c>
    </row>
    <row r="1480" customFormat="false" ht="13.8" hidden="false" customHeight="false" outlineLevel="0" collapsed="false">
      <c r="A1480" s="7" t="n">
        <v>43831</v>
      </c>
      <c r="B1480" s="2" t="s">
        <v>3807</v>
      </c>
      <c r="C1480" s="2" t="s">
        <v>3808</v>
      </c>
      <c r="D1480" s="2" t="s">
        <v>3809</v>
      </c>
      <c r="E1480" s="2" t="s">
        <v>3345</v>
      </c>
      <c r="F1480" s="2" t="n">
        <v>0</v>
      </c>
      <c r="G1480" s="2" t="n">
        <v>0</v>
      </c>
      <c r="H1480" s="2" t="n">
        <v>0</v>
      </c>
      <c r="J1480" s="1"/>
      <c r="K1480" s="1"/>
      <c r="L1480" s="1"/>
      <c r="M1480" s="1"/>
      <c r="N1480" s="1"/>
      <c r="O1480" s="1"/>
      <c r="W1480" s="2" t="str">
        <f aca="false">IF(AND(C1480=Agent!$A$1,D1480=Agent!$D$1),ROW(),"")</f>
        <v/>
      </c>
      <c r="X1480" s="2" t="str">
        <f aca="false">IF(C1480=Agent!$A$1,ROW(),"")</f>
        <v/>
      </c>
      <c r="Z1480" s="8" t="str">
        <f aca="true">IF(AND(INDIRECT("F2!I"&amp;MATCH(Sites!$J$1,F2!H$1:H$15,0),1)=E1480,Sites!$J$2=A1480),ROW(),"")</f>
        <v/>
      </c>
    </row>
    <row r="1481" customFormat="false" ht="13.8" hidden="false" customHeight="false" outlineLevel="0" collapsed="false">
      <c r="A1481" s="7" t="n">
        <v>43831</v>
      </c>
      <c r="B1481" s="2" t="s">
        <v>3810</v>
      </c>
      <c r="C1481" s="2" t="s">
        <v>3811</v>
      </c>
      <c r="D1481" s="2" t="s">
        <v>3812</v>
      </c>
      <c r="E1481" s="2" t="s">
        <v>3345</v>
      </c>
      <c r="F1481" s="2" t="n">
        <v>0</v>
      </c>
      <c r="G1481" s="2" t="n">
        <v>0</v>
      </c>
      <c r="H1481" s="2" t="n">
        <v>0</v>
      </c>
      <c r="J1481" s="1"/>
      <c r="K1481" s="1"/>
      <c r="L1481" s="1"/>
      <c r="M1481" s="1"/>
      <c r="N1481" s="1"/>
      <c r="O1481" s="1"/>
      <c r="W1481" s="2" t="str">
        <f aca="false">IF(AND(C1481=Agent!$A$1,D1481=Agent!$D$1),ROW(),"")</f>
        <v/>
      </c>
      <c r="X1481" s="2" t="str">
        <f aca="false">IF(C1481=Agent!$A$1,ROW(),"")</f>
        <v/>
      </c>
      <c r="Z1481" s="8" t="str">
        <f aca="true">IF(AND(INDIRECT("F2!I"&amp;MATCH(Sites!$J$1,F2!H$1:H$15,0),1)=E1481,Sites!$J$2=A1481),ROW(),"")</f>
        <v/>
      </c>
    </row>
    <row r="1482" customFormat="false" ht="13.8" hidden="false" customHeight="false" outlineLevel="0" collapsed="false">
      <c r="A1482" s="7" t="n">
        <v>43831</v>
      </c>
      <c r="B1482" s="2" t="s">
        <v>3813</v>
      </c>
      <c r="C1482" s="2" t="s">
        <v>3814</v>
      </c>
      <c r="D1482" s="2" t="s">
        <v>3349</v>
      </c>
      <c r="E1482" s="2" t="s">
        <v>3345</v>
      </c>
      <c r="F1482" s="2" t="n">
        <v>0</v>
      </c>
      <c r="G1482" s="2" t="n">
        <v>0</v>
      </c>
      <c r="H1482" s="2" t="n">
        <v>0</v>
      </c>
      <c r="J1482" s="1"/>
      <c r="K1482" s="1"/>
      <c r="L1482" s="1"/>
      <c r="M1482" s="1"/>
      <c r="N1482" s="1"/>
      <c r="O1482" s="1"/>
      <c r="W1482" s="2" t="str">
        <f aca="false">IF(AND(C1482=Agent!$A$1,D1482=Agent!$D$1),ROW(),"")</f>
        <v/>
      </c>
      <c r="X1482" s="2" t="str">
        <f aca="false">IF(C1482=Agent!$A$1,ROW(),"")</f>
        <v/>
      </c>
      <c r="Z1482" s="8" t="str">
        <f aca="true">IF(AND(INDIRECT("F2!I"&amp;MATCH(Sites!$J$1,F2!H$1:H$15,0),1)=E1482,Sites!$J$2=A1482),ROW(),"")</f>
        <v/>
      </c>
    </row>
    <row r="1483" customFormat="false" ht="13.8" hidden="false" customHeight="false" outlineLevel="0" collapsed="false">
      <c r="A1483" s="7" t="n">
        <v>43831</v>
      </c>
      <c r="B1483" s="2" t="s">
        <v>3815</v>
      </c>
      <c r="C1483" s="2" t="s">
        <v>3816</v>
      </c>
      <c r="D1483" s="2" t="s">
        <v>243</v>
      </c>
      <c r="E1483" s="2" t="s">
        <v>3345</v>
      </c>
      <c r="F1483" s="2" t="n">
        <v>0</v>
      </c>
      <c r="G1483" s="2" t="n">
        <v>0</v>
      </c>
      <c r="H1483" s="2" t="n">
        <v>0</v>
      </c>
      <c r="J1483" s="1"/>
      <c r="K1483" s="1"/>
      <c r="L1483" s="1"/>
      <c r="M1483" s="1"/>
      <c r="N1483" s="1"/>
      <c r="O1483" s="1"/>
      <c r="W1483" s="2" t="str">
        <f aca="false">IF(AND(C1483=Agent!$A$1,D1483=Agent!$D$1),ROW(),"")</f>
        <v/>
      </c>
      <c r="X1483" s="2" t="str">
        <f aca="false">IF(C1483=Agent!$A$1,ROW(),"")</f>
        <v/>
      </c>
      <c r="Z1483" s="8" t="str">
        <f aca="true">IF(AND(INDIRECT("F2!I"&amp;MATCH(Sites!$J$1,F2!H$1:H$15,0),1)=E1483,Sites!$J$2=A1483),ROW(),"")</f>
        <v/>
      </c>
    </row>
    <row r="1484" customFormat="false" ht="13.8" hidden="false" customHeight="false" outlineLevel="0" collapsed="false">
      <c r="A1484" s="7" t="n">
        <v>43831</v>
      </c>
      <c r="B1484" s="2" t="s">
        <v>3817</v>
      </c>
      <c r="C1484" s="2" t="s">
        <v>3818</v>
      </c>
      <c r="D1484" s="2" t="s">
        <v>47</v>
      </c>
      <c r="E1484" s="2" t="s">
        <v>3345</v>
      </c>
      <c r="F1484" s="2" t="n">
        <v>0</v>
      </c>
      <c r="G1484" s="2" t="n">
        <v>0</v>
      </c>
      <c r="H1484" s="2" t="n">
        <v>0</v>
      </c>
      <c r="J1484" s="1"/>
      <c r="K1484" s="1"/>
      <c r="L1484" s="1"/>
      <c r="M1484" s="1"/>
      <c r="N1484" s="1"/>
      <c r="O1484" s="1"/>
      <c r="W1484" s="2" t="str">
        <f aca="false">IF(AND(C1484=Agent!$A$1,D1484=Agent!$D$1),ROW(),"")</f>
        <v/>
      </c>
      <c r="X1484" s="2" t="str">
        <f aca="false">IF(C1484=Agent!$A$1,ROW(),"")</f>
        <v/>
      </c>
      <c r="Z1484" s="8" t="str">
        <f aca="true">IF(AND(INDIRECT("F2!I"&amp;MATCH(Sites!$J$1,F2!H$1:H$15,0),1)=E1484,Sites!$J$2=A1484),ROW(),"")</f>
        <v/>
      </c>
    </row>
    <row r="1485" customFormat="false" ht="13.8" hidden="false" customHeight="false" outlineLevel="0" collapsed="false">
      <c r="A1485" s="7" t="n">
        <v>43831</v>
      </c>
      <c r="B1485" s="2" t="s">
        <v>3819</v>
      </c>
      <c r="C1485" s="2" t="s">
        <v>3820</v>
      </c>
      <c r="D1485" s="2" t="s">
        <v>3821</v>
      </c>
      <c r="E1485" s="2" t="s">
        <v>3345</v>
      </c>
      <c r="F1485" s="2" t="n">
        <v>0</v>
      </c>
      <c r="G1485" s="2" t="n">
        <v>0</v>
      </c>
      <c r="H1485" s="2" t="n">
        <v>0</v>
      </c>
      <c r="J1485" s="1"/>
      <c r="K1485" s="1"/>
      <c r="L1485" s="1"/>
      <c r="M1485" s="1"/>
      <c r="N1485" s="1"/>
      <c r="O1485" s="1"/>
      <c r="W1485" s="2" t="str">
        <f aca="false">IF(AND(C1485=Agent!$A$1,D1485=Agent!$D$1),ROW(),"")</f>
        <v/>
      </c>
      <c r="X1485" s="2" t="str">
        <f aca="false">IF(C1485=Agent!$A$1,ROW(),"")</f>
        <v/>
      </c>
      <c r="Z1485" s="8" t="str">
        <f aca="true">IF(AND(INDIRECT("F2!I"&amp;MATCH(Sites!$J$1,F2!H$1:H$15,0),1)=E1485,Sites!$J$2=A1485),ROW(),"")</f>
        <v/>
      </c>
    </row>
    <row r="1486" customFormat="false" ht="13.8" hidden="false" customHeight="false" outlineLevel="0" collapsed="false">
      <c r="A1486" s="7" t="n">
        <v>43831</v>
      </c>
      <c r="B1486" s="2" t="s">
        <v>3822</v>
      </c>
      <c r="C1486" s="2" t="s">
        <v>3823</v>
      </c>
      <c r="D1486" s="2" t="s">
        <v>3824</v>
      </c>
      <c r="E1486" s="2" t="s">
        <v>3345</v>
      </c>
      <c r="F1486" s="2" t="n">
        <v>0</v>
      </c>
      <c r="G1486" s="2" t="n">
        <v>0</v>
      </c>
      <c r="H1486" s="2" t="n">
        <v>0</v>
      </c>
      <c r="J1486" s="1"/>
      <c r="K1486" s="1"/>
      <c r="L1486" s="1"/>
      <c r="M1486" s="1"/>
      <c r="N1486" s="1"/>
      <c r="O1486" s="1"/>
      <c r="W1486" s="2" t="str">
        <f aca="false">IF(AND(C1486=Agent!$A$1,D1486=Agent!$D$1),ROW(),"")</f>
        <v/>
      </c>
      <c r="X1486" s="2" t="str">
        <f aca="false">IF(C1486=Agent!$A$1,ROW(),"")</f>
        <v/>
      </c>
      <c r="Z1486" s="8" t="str">
        <f aca="true">IF(AND(INDIRECT("F2!I"&amp;MATCH(Sites!$J$1,F2!H$1:H$15,0),1)=E1486,Sites!$J$2=A1486),ROW(),"")</f>
        <v/>
      </c>
    </row>
    <row r="1487" customFormat="false" ht="13.8" hidden="false" customHeight="false" outlineLevel="0" collapsed="false">
      <c r="A1487" s="7" t="n">
        <v>43831</v>
      </c>
      <c r="B1487" s="2" t="s">
        <v>3825</v>
      </c>
      <c r="C1487" s="2" t="s">
        <v>3826</v>
      </c>
      <c r="D1487" s="2" t="s">
        <v>799</v>
      </c>
      <c r="E1487" s="2" t="s">
        <v>3345</v>
      </c>
      <c r="F1487" s="2" t="n">
        <v>0</v>
      </c>
      <c r="G1487" s="2" t="n">
        <v>0</v>
      </c>
      <c r="H1487" s="2" t="n">
        <v>0</v>
      </c>
      <c r="J1487" s="1"/>
      <c r="K1487" s="1"/>
      <c r="L1487" s="1"/>
      <c r="M1487" s="1"/>
      <c r="N1487" s="1"/>
      <c r="O1487" s="1"/>
      <c r="W1487" s="2" t="str">
        <f aca="false">IF(AND(C1487=Agent!$A$1,D1487=Agent!$D$1),ROW(),"")</f>
        <v/>
      </c>
      <c r="X1487" s="2" t="str">
        <f aca="false">IF(C1487=Agent!$A$1,ROW(),"")</f>
        <v/>
      </c>
      <c r="Z1487" s="8" t="str">
        <f aca="true">IF(AND(INDIRECT("F2!I"&amp;MATCH(Sites!$J$1,F2!H$1:H$15,0),1)=E1487,Sites!$J$2=A1487),ROW(),"")</f>
        <v/>
      </c>
    </row>
    <row r="1488" customFormat="false" ht="13.8" hidden="false" customHeight="false" outlineLevel="0" collapsed="false">
      <c r="A1488" s="7" t="n">
        <v>43831</v>
      </c>
      <c r="B1488" s="2" t="s">
        <v>3827</v>
      </c>
      <c r="C1488" s="2" t="s">
        <v>3828</v>
      </c>
      <c r="D1488" s="2" t="s">
        <v>3829</v>
      </c>
      <c r="E1488" s="2" t="s">
        <v>3345</v>
      </c>
      <c r="F1488" s="2" t="n">
        <v>0</v>
      </c>
      <c r="G1488" s="2" t="n">
        <v>0</v>
      </c>
      <c r="H1488" s="2" t="n">
        <v>0</v>
      </c>
      <c r="J1488" s="1"/>
      <c r="K1488" s="1"/>
      <c r="L1488" s="1"/>
      <c r="M1488" s="1"/>
      <c r="N1488" s="1"/>
      <c r="O1488" s="1"/>
      <c r="W1488" s="2" t="str">
        <f aca="false">IF(AND(C1488=Agent!$A$1,D1488=Agent!$D$1),ROW(),"")</f>
        <v/>
      </c>
      <c r="X1488" s="2" t="str">
        <f aca="false">IF(C1488=Agent!$A$1,ROW(),"")</f>
        <v/>
      </c>
      <c r="Z1488" s="8" t="str">
        <f aca="true">IF(AND(INDIRECT("F2!I"&amp;MATCH(Sites!$J$1,F2!H$1:H$15,0),1)=E1488,Sites!$J$2=A1488),ROW(),"")</f>
        <v/>
      </c>
    </row>
    <row r="1489" customFormat="false" ht="13.8" hidden="false" customHeight="false" outlineLevel="0" collapsed="false">
      <c r="A1489" s="7" t="n">
        <v>43831</v>
      </c>
      <c r="B1489" s="2" t="s">
        <v>3830</v>
      </c>
      <c r="C1489" s="2" t="s">
        <v>3831</v>
      </c>
      <c r="D1489" s="2" t="s">
        <v>3832</v>
      </c>
      <c r="E1489" s="2" t="s">
        <v>3345</v>
      </c>
      <c r="F1489" s="2" t="n">
        <v>0</v>
      </c>
      <c r="G1489" s="2" t="n">
        <v>0</v>
      </c>
      <c r="H1489" s="2" t="n">
        <v>0</v>
      </c>
      <c r="J1489" s="1"/>
      <c r="K1489" s="1"/>
      <c r="L1489" s="1"/>
      <c r="M1489" s="1"/>
      <c r="N1489" s="1"/>
      <c r="O1489" s="1"/>
      <c r="W1489" s="2" t="str">
        <f aca="false">IF(AND(C1489=Agent!$A$1,D1489=Agent!$D$1),ROW(),"")</f>
        <v/>
      </c>
      <c r="X1489" s="2" t="str">
        <f aca="false">IF(C1489=Agent!$A$1,ROW(),"")</f>
        <v/>
      </c>
      <c r="Z1489" s="8" t="str">
        <f aca="true">IF(AND(INDIRECT("F2!I"&amp;MATCH(Sites!$J$1,F2!H$1:H$15,0),1)=E1489,Sites!$J$2=A1489),ROW(),"")</f>
        <v/>
      </c>
    </row>
    <row r="1490" customFormat="false" ht="13.8" hidden="false" customHeight="false" outlineLevel="0" collapsed="false">
      <c r="A1490" s="7" t="n">
        <v>43831</v>
      </c>
      <c r="B1490" s="2" t="s">
        <v>3833</v>
      </c>
      <c r="C1490" s="2" t="s">
        <v>3834</v>
      </c>
      <c r="D1490" s="2" t="s">
        <v>3835</v>
      </c>
      <c r="E1490" s="2" t="s">
        <v>3345</v>
      </c>
      <c r="F1490" s="2" t="n">
        <v>0</v>
      </c>
      <c r="G1490" s="2" t="n">
        <v>0</v>
      </c>
      <c r="H1490" s="2" t="n">
        <v>0</v>
      </c>
      <c r="J1490" s="1"/>
      <c r="K1490" s="1"/>
      <c r="L1490" s="1"/>
      <c r="M1490" s="1"/>
      <c r="N1490" s="1"/>
      <c r="O1490" s="1"/>
      <c r="W1490" s="2" t="str">
        <f aca="false">IF(AND(C1490=Agent!$A$1,D1490=Agent!$D$1),ROW(),"")</f>
        <v/>
      </c>
      <c r="X1490" s="2" t="str">
        <f aca="false">IF(C1490=Agent!$A$1,ROW(),"")</f>
        <v/>
      </c>
      <c r="Z1490" s="8" t="str">
        <f aca="true">IF(AND(INDIRECT("F2!I"&amp;MATCH(Sites!$J$1,F2!H$1:H$15,0),1)=E1490,Sites!$J$2=A1490),ROW(),"")</f>
        <v/>
      </c>
    </row>
    <row r="1491" customFormat="false" ht="13.8" hidden="false" customHeight="false" outlineLevel="0" collapsed="false">
      <c r="A1491" s="7" t="n">
        <v>43831</v>
      </c>
      <c r="B1491" s="2" t="s">
        <v>3836</v>
      </c>
      <c r="C1491" s="2" t="s">
        <v>3837</v>
      </c>
      <c r="D1491" s="2" t="s">
        <v>460</v>
      </c>
      <c r="E1491" s="2" t="s">
        <v>3345</v>
      </c>
      <c r="F1491" s="2" t="n">
        <v>0</v>
      </c>
      <c r="G1491" s="2" t="n">
        <v>0</v>
      </c>
      <c r="H1491" s="2" t="n">
        <v>0</v>
      </c>
      <c r="J1491" s="1"/>
      <c r="K1491" s="1"/>
      <c r="L1491" s="1"/>
      <c r="M1491" s="1"/>
      <c r="N1491" s="1"/>
      <c r="O1491" s="1"/>
      <c r="W1491" s="2" t="str">
        <f aca="false">IF(AND(C1491=Agent!$A$1,D1491=Agent!$D$1),ROW(),"")</f>
        <v/>
      </c>
      <c r="X1491" s="2" t="str">
        <f aca="false">IF(C1491=Agent!$A$1,ROW(),"")</f>
        <v/>
      </c>
      <c r="Z1491" s="8" t="str">
        <f aca="true">IF(AND(INDIRECT("F2!I"&amp;MATCH(Sites!$J$1,F2!H$1:H$15,0),1)=E1491,Sites!$J$2=A1491),ROW(),"")</f>
        <v/>
      </c>
    </row>
    <row r="1492" customFormat="false" ht="13.8" hidden="false" customHeight="false" outlineLevel="0" collapsed="false">
      <c r="A1492" s="7" t="n">
        <v>43831</v>
      </c>
      <c r="B1492" s="2" t="s">
        <v>3838</v>
      </c>
      <c r="C1492" s="2" t="s">
        <v>3839</v>
      </c>
      <c r="D1492" s="2" t="s">
        <v>3840</v>
      </c>
      <c r="E1492" s="2" t="s">
        <v>3345</v>
      </c>
      <c r="F1492" s="2" t="n">
        <v>0</v>
      </c>
      <c r="G1492" s="2" t="n">
        <v>0</v>
      </c>
      <c r="H1492" s="2" t="n">
        <v>0</v>
      </c>
      <c r="J1492" s="1"/>
      <c r="K1492" s="1"/>
      <c r="L1492" s="1"/>
      <c r="M1492" s="1"/>
      <c r="N1492" s="1"/>
      <c r="O1492" s="1"/>
      <c r="W1492" s="2" t="str">
        <f aca="false">IF(AND(C1492=Agent!$A$1,D1492=Agent!$D$1),ROW(),"")</f>
        <v/>
      </c>
      <c r="X1492" s="2" t="str">
        <f aca="false">IF(C1492=Agent!$A$1,ROW(),"")</f>
        <v/>
      </c>
      <c r="Z1492" s="8" t="str">
        <f aca="true">IF(AND(INDIRECT("F2!I"&amp;MATCH(Sites!$J$1,F2!H$1:H$15,0),1)=E1492,Sites!$J$2=A1492),ROW(),"")</f>
        <v/>
      </c>
    </row>
    <row r="1493" customFormat="false" ht="13.8" hidden="false" customHeight="false" outlineLevel="0" collapsed="false">
      <c r="A1493" s="7" t="n">
        <v>43831</v>
      </c>
      <c r="B1493" s="2" t="s">
        <v>3841</v>
      </c>
      <c r="C1493" s="2" t="s">
        <v>3842</v>
      </c>
      <c r="D1493" s="2" t="s">
        <v>884</v>
      </c>
      <c r="E1493" s="2" t="s">
        <v>3345</v>
      </c>
      <c r="F1493" s="2" t="n">
        <v>0</v>
      </c>
      <c r="G1493" s="2" t="n">
        <v>0</v>
      </c>
      <c r="H1493" s="2" t="n">
        <v>0</v>
      </c>
      <c r="J1493" s="1"/>
      <c r="K1493" s="1"/>
      <c r="L1493" s="1"/>
      <c r="M1493" s="1"/>
      <c r="N1493" s="1"/>
      <c r="O1493" s="1"/>
      <c r="W1493" s="2" t="str">
        <f aca="false">IF(AND(C1493=Agent!$A$1,D1493=Agent!$D$1),ROW(),"")</f>
        <v/>
      </c>
      <c r="X1493" s="2" t="str">
        <f aca="false">IF(C1493=Agent!$A$1,ROW(),"")</f>
        <v/>
      </c>
      <c r="Z1493" s="8" t="str">
        <f aca="true">IF(AND(INDIRECT("F2!I"&amp;MATCH(Sites!$J$1,F2!H$1:H$15,0),1)=E1493,Sites!$J$2=A1493),ROW(),"")</f>
        <v/>
      </c>
    </row>
    <row r="1494" customFormat="false" ht="13.8" hidden="false" customHeight="false" outlineLevel="0" collapsed="false">
      <c r="A1494" s="7" t="n">
        <v>43831</v>
      </c>
      <c r="B1494" s="2" t="s">
        <v>3843</v>
      </c>
      <c r="C1494" s="2" t="s">
        <v>3844</v>
      </c>
      <c r="D1494" s="2" t="s">
        <v>1010</v>
      </c>
      <c r="E1494" s="2" t="s">
        <v>3345</v>
      </c>
      <c r="F1494" s="2" t="n">
        <v>0</v>
      </c>
      <c r="G1494" s="2" t="n">
        <v>0</v>
      </c>
      <c r="H1494" s="2" t="n">
        <v>0</v>
      </c>
      <c r="J1494" s="1"/>
      <c r="K1494" s="1"/>
      <c r="L1494" s="1"/>
      <c r="M1494" s="1"/>
      <c r="N1494" s="1"/>
      <c r="O1494" s="1"/>
      <c r="W1494" s="2" t="str">
        <f aca="false">IF(AND(C1494=Agent!$A$1,D1494=Agent!$D$1),ROW(),"")</f>
        <v/>
      </c>
      <c r="X1494" s="2" t="str">
        <f aca="false">IF(C1494=Agent!$A$1,ROW(),"")</f>
        <v/>
      </c>
      <c r="Z1494" s="8" t="str">
        <f aca="true">IF(AND(INDIRECT("F2!I"&amp;MATCH(Sites!$J$1,F2!H$1:H$15,0),1)=E1494,Sites!$J$2=A1494),ROW(),"")</f>
        <v/>
      </c>
    </row>
    <row r="1495" customFormat="false" ht="13.8" hidden="false" customHeight="false" outlineLevel="0" collapsed="false">
      <c r="A1495" s="7" t="n">
        <v>43831</v>
      </c>
      <c r="B1495" s="2" t="s">
        <v>3845</v>
      </c>
      <c r="C1495" s="2" t="s">
        <v>3846</v>
      </c>
      <c r="D1495" s="2" t="s">
        <v>119</v>
      </c>
      <c r="E1495" s="2" t="s">
        <v>3345</v>
      </c>
      <c r="F1495" s="2" t="n">
        <v>0</v>
      </c>
      <c r="G1495" s="2" t="n">
        <v>0</v>
      </c>
      <c r="H1495" s="2" t="n">
        <v>0</v>
      </c>
      <c r="J1495" s="1"/>
      <c r="K1495" s="1"/>
      <c r="L1495" s="1"/>
      <c r="M1495" s="1"/>
      <c r="N1495" s="1"/>
      <c r="O1495" s="1"/>
      <c r="W1495" s="2" t="str">
        <f aca="false">IF(AND(C1495=Agent!$A$1,D1495=Agent!$D$1),ROW(),"")</f>
        <v/>
      </c>
      <c r="X1495" s="2" t="str">
        <f aca="false">IF(C1495=Agent!$A$1,ROW(),"")</f>
        <v/>
      </c>
      <c r="Z1495" s="8" t="str">
        <f aca="true">IF(AND(INDIRECT("F2!I"&amp;MATCH(Sites!$J$1,F2!H$1:H$15,0),1)=E1495,Sites!$J$2=A1495),ROW(),"")</f>
        <v/>
      </c>
    </row>
    <row r="1496" customFormat="false" ht="13.8" hidden="false" customHeight="false" outlineLevel="0" collapsed="false">
      <c r="A1496" s="7" t="n">
        <v>43831</v>
      </c>
      <c r="B1496" s="2" t="s">
        <v>3847</v>
      </c>
      <c r="C1496" s="2" t="s">
        <v>3848</v>
      </c>
      <c r="D1496" s="2" t="s">
        <v>3849</v>
      </c>
      <c r="E1496" s="2" t="s">
        <v>3345</v>
      </c>
      <c r="F1496" s="2" t="n">
        <v>0</v>
      </c>
      <c r="G1496" s="2" t="n">
        <v>0</v>
      </c>
      <c r="H1496" s="2" t="n">
        <v>0</v>
      </c>
      <c r="J1496" s="1"/>
      <c r="K1496" s="1"/>
      <c r="L1496" s="1"/>
      <c r="M1496" s="1"/>
      <c r="N1496" s="1"/>
      <c r="O1496" s="1"/>
      <c r="W1496" s="2" t="str">
        <f aca="false">IF(AND(C1496=Agent!$A$1,D1496=Agent!$D$1),ROW(),"")</f>
        <v/>
      </c>
      <c r="X1496" s="2" t="str">
        <f aca="false">IF(C1496=Agent!$A$1,ROW(),"")</f>
        <v/>
      </c>
      <c r="Z1496" s="8" t="str">
        <f aca="true">IF(AND(INDIRECT("F2!I"&amp;MATCH(Sites!$J$1,F2!H$1:H$15,0),1)=E1496,Sites!$J$2=A1496),ROW(),"")</f>
        <v/>
      </c>
    </row>
    <row r="1497" customFormat="false" ht="13.8" hidden="false" customHeight="false" outlineLevel="0" collapsed="false">
      <c r="A1497" s="7" t="n">
        <v>43831</v>
      </c>
      <c r="B1497" s="2" t="s">
        <v>3850</v>
      </c>
      <c r="C1497" s="2" t="s">
        <v>3851</v>
      </c>
      <c r="D1497" s="2" t="s">
        <v>47</v>
      </c>
      <c r="E1497" s="2" t="s">
        <v>3345</v>
      </c>
      <c r="F1497" s="2" t="n">
        <v>0</v>
      </c>
      <c r="G1497" s="2" t="n">
        <v>0</v>
      </c>
      <c r="H1497" s="2" t="n">
        <v>0</v>
      </c>
      <c r="J1497" s="1"/>
      <c r="K1497" s="1"/>
      <c r="L1497" s="1"/>
      <c r="M1497" s="1"/>
      <c r="N1497" s="1"/>
      <c r="O1497" s="1"/>
      <c r="W1497" s="2" t="str">
        <f aca="false">IF(AND(C1497=Agent!$A$1,D1497=Agent!$D$1),ROW(),"")</f>
        <v/>
      </c>
      <c r="X1497" s="2" t="str">
        <f aca="false">IF(C1497=Agent!$A$1,ROW(),"")</f>
        <v/>
      </c>
      <c r="Z1497" s="8" t="str">
        <f aca="true">IF(AND(INDIRECT("F2!I"&amp;MATCH(Sites!$J$1,F2!H$1:H$15,0),1)=E1497,Sites!$J$2=A1497),ROW(),"")</f>
        <v/>
      </c>
    </row>
    <row r="1498" customFormat="false" ht="13.8" hidden="false" customHeight="false" outlineLevel="0" collapsed="false">
      <c r="A1498" s="7" t="n">
        <v>43831</v>
      </c>
      <c r="B1498" s="2" t="s">
        <v>3852</v>
      </c>
      <c r="C1498" s="2" t="s">
        <v>3853</v>
      </c>
      <c r="D1498" s="2" t="s">
        <v>3854</v>
      </c>
      <c r="E1498" s="2" t="s">
        <v>3345</v>
      </c>
      <c r="F1498" s="2" t="n">
        <v>0</v>
      </c>
      <c r="G1498" s="2" t="n">
        <v>0</v>
      </c>
      <c r="H1498" s="2" t="n">
        <v>0</v>
      </c>
      <c r="J1498" s="1"/>
      <c r="K1498" s="1"/>
      <c r="L1498" s="1"/>
      <c r="M1498" s="1"/>
      <c r="N1498" s="1"/>
      <c r="O1498" s="1"/>
      <c r="W1498" s="2" t="str">
        <f aca="false">IF(AND(C1498=Agent!$A$1,D1498=Agent!$D$1),ROW(),"")</f>
        <v/>
      </c>
      <c r="X1498" s="2" t="str">
        <f aca="false">IF(C1498=Agent!$A$1,ROW(),"")</f>
        <v/>
      </c>
      <c r="Z1498" s="8" t="str">
        <f aca="true">IF(AND(INDIRECT("F2!I"&amp;MATCH(Sites!$J$1,F2!H$1:H$15,0),1)=E1498,Sites!$J$2=A1498),ROW(),"")</f>
        <v/>
      </c>
    </row>
    <row r="1499" customFormat="false" ht="13.8" hidden="false" customHeight="false" outlineLevel="0" collapsed="false">
      <c r="A1499" s="7" t="n">
        <v>43831</v>
      </c>
      <c r="B1499" s="2" t="s">
        <v>3855</v>
      </c>
      <c r="C1499" s="2" t="s">
        <v>3856</v>
      </c>
      <c r="D1499" s="2" t="s">
        <v>35</v>
      </c>
      <c r="E1499" s="2" t="s">
        <v>3345</v>
      </c>
      <c r="F1499" s="2" t="n">
        <v>0</v>
      </c>
      <c r="G1499" s="2" t="n">
        <v>0</v>
      </c>
      <c r="H1499" s="2" t="n">
        <v>0</v>
      </c>
      <c r="J1499" s="1"/>
      <c r="K1499" s="1"/>
      <c r="L1499" s="1"/>
      <c r="M1499" s="1"/>
      <c r="N1499" s="1"/>
      <c r="O1499" s="1"/>
      <c r="W1499" s="2" t="str">
        <f aca="false">IF(AND(C1499=Agent!$A$1,D1499=Agent!$D$1),ROW(),"")</f>
        <v/>
      </c>
      <c r="X1499" s="2" t="str">
        <f aca="false">IF(C1499=Agent!$A$1,ROW(),"")</f>
        <v/>
      </c>
      <c r="Z1499" s="8" t="str">
        <f aca="true">IF(AND(INDIRECT("F2!I"&amp;MATCH(Sites!$J$1,F2!H$1:H$15,0),1)=E1499,Sites!$J$2=A1499),ROW(),"")</f>
        <v/>
      </c>
    </row>
    <row r="1500" customFormat="false" ht="13.8" hidden="false" customHeight="false" outlineLevel="0" collapsed="false">
      <c r="A1500" s="7" t="n">
        <v>43831</v>
      </c>
      <c r="B1500" s="2" t="s">
        <v>3857</v>
      </c>
      <c r="C1500" s="2" t="s">
        <v>3858</v>
      </c>
      <c r="D1500" s="2" t="s">
        <v>660</v>
      </c>
      <c r="E1500" s="2" t="s">
        <v>3345</v>
      </c>
      <c r="F1500" s="2" t="n">
        <v>0</v>
      </c>
      <c r="G1500" s="2" t="n">
        <v>0</v>
      </c>
      <c r="H1500" s="2" t="n">
        <v>0</v>
      </c>
      <c r="J1500" s="1"/>
      <c r="K1500" s="1"/>
      <c r="L1500" s="1"/>
      <c r="M1500" s="1"/>
      <c r="N1500" s="1"/>
      <c r="O1500" s="1"/>
      <c r="W1500" s="2" t="str">
        <f aca="false">IF(AND(C1500=Agent!$A$1,D1500=Agent!$D$1),ROW(),"")</f>
        <v/>
      </c>
      <c r="X1500" s="2" t="str">
        <f aca="false">IF(C1500=Agent!$A$1,ROW(),"")</f>
        <v/>
      </c>
      <c r="Z1500" s="8" t="str">
        <f aca="true">IF(AND(INDIRECT("F2!I"&amp;MATCH(Sites!$J$1,F2!H$1:H$15,0),1)=E1500,Sites!$J$2=A1500),ROW(),"")</f>
        <v/>
      </c>
    </row>
    <row r="1501" customFormat="false" ht="13.8" hidden="false" customHeight="false" outlineLevel="0" collapsed="false">
      <c r="A1501" s="7" t="n">
        <v>43831</v>
      </c>
      <c r="B1501" s="2" t="s">
        <v>3859</v>
      </c>
      <c r="C1501" s="2" t="s">
        <v>3860</v>
      </c>
      <c r="D1501" s="2" t="s">
        <v>184</v>
      </c>
      <c r="E1501" s="2" t="s">
        <v>3345</v>
      </c>
      <c r="F1501" s="2" t="n">
        <v>0</v>
      </c>
      <c r="G1501" s="2" t="n">
        <v>0</v>
      </c>
      <c r="H1501" s="2" t="n">
        <v>0</v>
      </c>
      <c r="J1501" s="1"/>
      <c r="K1501" s="1"/>
      <c r="L1501" s="1"/>
      <c r="M1501" s="1"/>
      <c r="N1501" s="1"/>
      <c r="O1501" s="1"/>
      <c r="W1501" s="2" t="str">
        <f aca="false">IF(AND(C1501=Agent!$A$1,D1501=Agent!$D$1),ROW(),"")</f>
        <v/>
      </c>
      <c r="X1501" s="2" t="str">
        <f aca="false">IF(C1501=Agent!$A$1,ROW(),"")</f>
        <v/>
      </c>
      <c r="Z1501" s="8" t="str">
        <f aca="true">IF(AND(INDIRECT("F2!I"&amp;MATCH(Sites!$J$1,F2!H$1:H$15,0),1)=E1501,Sites!$J$2=A1501),ROW(),"")</f>
        <v/>
      </c>
    </row>
    <row r="1502" customFormat="false" ht="13.8" hidden="false" customHeight="false" outlineLevel="0" collapsed="false">
      <c r="A1502" s="7" t="n">
        <v>43831</v>
      </c>
      <c r="B1502" s="2" t="s">
        <v>3861</v>
      </c>
      <c r="C1502" s="2" t="s">
        <v>3862</v>
      </c>
      <c r="D1502" s="2" t="s">
        <v>3863</v>
      </c>
      <c r="E1502" s="2" t="s">
        <v>3345</v>
      </c>
      <c r="F1502" s="2" t="n">
        <v>0</v>
      </c>
      <c r="G1502" s="2" t="n">
        <v>0</v>
      </c>
      <c r="H1502" s="2" t="n">
        <v>0</v>
      </c>
      <c r="J1502" s="1"/>
      <c r="K1502" s="1"/>
      <c r="L1502" s="1"/>
      <c r="M1502" s="1"/>
      <c r="N1502" s="1"/>
      <c r="O1502" s="1"/>
      <c r="W1502" s="2" t="str">
        <f aca="false">IF(AND(C1502=Agent!$A$1,D1502=Agent!$D$1),ROW(),"")</f>
        <v/>
      </c>
      <c r="X1502" s="2" t="str">
        <f aca="false">IF(C1502=Agent!$A$1,ROW(),"")</f>
        <v/>
      </c>
      <c r="Z1502" s="8" t="str">
        <f aca="true">IF(AND(INDIRECT("F2!I"&amp;MATCH(Sites!$J$1,F2!H$1:H$15,0),1)=E1502,Sites!$J$2=A1502),ROW(),"")</f>
        <v/>
      </c>
    </row>
    <row r="1503" customFormat="false" ht="13.8" hidden="false" customHeight="false" outlineLevel="0" collapsed="false">
      <c r="A1503" s="7" t="n">
        <v>43831</v>
      </c>
      <c r="B1503" s="2" t="s">
        <v>3864</v>
      </c>
      <c r="C1503" s="2" t="s">
        <v>2852</v>
      </c>
      <c r="D1503" s="2" t="s">
        <v>3865</v>
      </c>
      <c r="E1503" s="2" t="s">
        <v>3345</v>
      </c>
      <c r="F1503" s="2" t="n">
        <v>0</v>
      </c>
      <c r="G1503" s="2" t="n">
        <v>0</v>
      </c>
      <c r="H1503" s="2" t="n">
        <v>0</v>
      </c>
      <c r="J1503" s="1"/>
      <c r="K1503" s="1"/>
      <c r="L1503" s="1"/>
      <c r="M1503" s="1"/>
      <c r="N1503" s="1"/>
      <c r="O1503" s="1"/>
      <c r="W1503" s="2" t="str">
        <f aca="false">IF(AND(C1503=Agent!$A$1,D1503=Agent!$D$1),ROW(),"")</f>
        <v/>
      </c>
      <c r="X1503" s="2" t="str">
        <f aca="false">IF(C1503=Agent!$A$1,ROW(),"")</f>
        <v/>
      </c>
      <c r="Z1503" s="8" t="str">
        <f aca="true">IF(AND(INDIRECT("F2!I"&amp;MATCH(Sites!$J$1,F2!H$1:H$15,0),1)=E1503,Sites!$J$2=A1503),ROW(),"")</f>
        <v/>
      </c>
    </row>
    <row r="1504" customFormat="false" ht="13.8" hidden="false" customHeight="false" outlineLevel="0" collapsed="false">
      <c r="A1504" s="7" t="n">
        <v>43831</v>
      </c>
      <c r="B1504" s="2" t="s">
        <v>3866</v>
      </c>
      <c r="C1504" s="2" t="s">
        <v>3867</v>
      </c>
      <c r="D1504" s="2" t="s">
        <v>93</v>
      </c>
      <c r="E1504" s="2" t="s">
        <v>3345</v>
      </c>
      <c r="F1504" s="2" t="n">
        <v>0</v>
      </c>
      <c r="G1504" s="2" t="n">
        <v>0</v>
      </c>
      <c r="H1504" s="2" t="n">
        <v>0</v>
      </c>
      <c r="J1504" s="1"/>
      <c r="K1504" s="1"/>
      <c r="L1504" s="1"/>
      <c r="M1504" s="1"/>
      <c r="N1504" s="1"/>
      <c r="O1504" s="1"/>
      <c r="W1504" s="2" t="str">
        <f aca="false">IF(AND(C1504=Agent!$A$1,D1504=Agent!$D$1),ROW(),"")</f>
        <v/>
      </c>
      <c r="X1504" s="2" t="str">
        <f aca="false">IF(C1504=Agent!$A$1,ROW(),"")</f>
        <v/>
      </c>
      <c r="Z1504" s="8" t="str">
        <f aca="true">IF(AND(INDIRECT("F2!I"&amp;MATCH(Sites!$J$1,F2!H$1:H$15,0),1)=E1504,Sites!$J$2=A1504),ROW(),"")</f>
        <v/>
      </c>
    </row>
    <row r="1505" customFormat="false" ht="13.8" hidden="false" customHeight="false" outlineLevel="0" collapsed="false">
      <c r="A1505" s="7" t="n">
        <v>43831</v>
      </c>
      <c r="B1505" s="2" t="s">
        <v>3868</v>
      </c>
      <c r="C1505" s="2" t="s">
        <v>719</v>
      </c>
      <c r="D1505" s="2" t="s">
        <v>1457</v>
      </c>
      <c r="E1505" s="2" t="s">
        <v>3345</v>
      </c>
      <c r="F1505" s="2" t="n">
        <v>0</v>
      </c>
      <c r="G1505" s="2" t="n">
        <v>0</v>
      </c>
      <c r="H1505" s="2" t="n">
        <v>0</v>
      </c>
      <c r="J1505" s="1"/>
      <c r="K1505" s="1"/>
      <c r="L1505" s="1"/>
      <c r="M1505" s="1"/>
      <c r="N1505" s="1"/>
      <c r="O1505" s="1"/>
      <c r="W1505" s="2" t="str">
        <f aca="false">IF(AND(C1505=Agent!$A$1,D1505=Agent!$D$1),ROW(),"")</f>
        <v/>
      </c>
      <c r="X1505" s="2" t="str">
        <f aca="false">IF(C1505=Agent!$A$1,ROW(),"")</f>
        <v/>
      </c>
      <c r="Z1505" s="8" t="str">
        <f aca="true">IF(AND(INDIRECT("F2!I"&amp;MATCH(Sites!$J$1,F2!H$1:H$15,0),1)=E1505,Sites!$J$2=A1505),ROW(),"")</f>
        <v/>
      </c>
    </row>
    <row r="1506" customFormat="false" ht="13.8" hidden="false" customHeight="false" outlineLevel="0" collapsed="false">
      <c r="A1506" s="7" t="n">
        <v>43831</v>
      </c>
      <c r="B1506" s="2" t="s">
        <v>3869</v>
      </c>
      <c r="C1506" s="2" t="s">
        <v>3870</v>
      </c>
      <c r="D1506" s="2" t="s">
        <v>555</v>
      </c>
      <c r="E1506" s="2" t="s">
        <v>3345</v>
      </c>
      <c r="F1506" s="2" t="n">
        <v>0</v>
      </c>
      <c r="G1506" s="2" t="n">
        <v>0</v>
      </c>
      <c r="H1506" s="2" t="n">
        <v>0</v>
      </c>
      <c r="J1506" s="1"/>
      <c r="K1506" s="1"/>
      <c r="L1506" s="1"/>
      <c r="M1506" s="1"/>
      <c r="N1506" s="1"/>
      <c r="O1506" s="1"/>
      <c r="W1506" s="2" t="str">
        <f aca="false">IF(AND(C1506=Agent!$A$1,D1506=Agent!$D$1),ROW(),"")</f>
        <v/>
      </c>
      <c r="X1506" s="2" t="str">
        <f aca="false">IF(C1506=Agent!$A$1,ROW(),"")</f>
        <v/>
      </c>
      <c r="Z1506" s="8" t="str">
        <f aca="true">IF(AND(INDIRECT("F2!I"&amp;MATCH(Sites!$J$1,F2!H$1:H$15,0),1)=E1506,Sites!$J$2=A1506),ROW(),"")</f>
        <v/>
      </c>
    </row>
    <row r="1507" customFormat="false" ht="13.8" hidden="false" customHeight="false" outlineLevel="0" collapsed="false">
      <c r="A1507" s="7" t="n">
        <v>43831</v>
      </c>
      <c r="B1507" s="2" t="s">
        <v>3871</v>
      </c>
      <c r="C1507" s="2" t="s">
        <v>3872</v>
      </c>
      <c r="D1507" s="2" t="s">
        <v>3873</v>
      </c>
      <c r="E1507" s="2" t="s">
        <v>3345</v>
      </c>
      <c r="F1507" s="2" t="n">
        <v>0</v>
      </c>
      <c r="G1507" s="2" t="n">
        <v>0</v>
      </c>
      <c r="H1507" s="2" t="n">
        <v>0</v>
      </c>
      <c r="J1507" s="1"/>
      <c r="K1507" s="1"/>
      <c r="L1507" s="1"/>
      <c r="M1507" s="1"/>
      <c r="N1507" s="1"/>
      <c r="O1507" s="1"/>
      <c r="W1507" s="2" t="str">
        <f aca="false">IF(AND(C1507=Agent!$A$1,D1507=Agent!$D$1),ROW(),"")</f>
        <v/>
      </c>
      <c r="X1507" s="2" t="str">
        <f aca="false">IF(C1507=Agent!$A$1,ROW(),"")</f>
        <v/>
      </c>
      <c r="Z1507" s="8" t="str">
        <f aca="true">IF(AND(INDIRECT("F2!I"&amp;MATCH(Sites!$J$1,F2!H$1:H$15,0),1)=E1507,Sites!$J$2=A1507),ROW(),"")</f>
        <v/>
      </c>
    </row>
    <row r="1508" customFormat="false" ht="13.8" hidden="false" customHeight="false" outlineLevel="0" collapsed="false">
      <c r="A1508" s="7" t="n">
        <v>43831</v>
      </c>
      <c r="B1508" s="2" t="s">
        <v>3874</v>
      </c>
      <c r="C1508" s="2" t="s">
        <v>3875</v>
      </c>
      <c r="D1508" s="2" t="s">
        <v>330</v>
      </c>
      <c r="E1508" s="2" t="s">
        <v>3345</v>
      </c>
      <c r="F1508" s="2" t="n">
        <v>0</v>
      </c>
      <c r="G1508" s="2" t="n">
        <v>0</v>
      </c>
      <c r="H1508" s="2" t="n">
        <v>0</v>
      </c>
      <c r="J1508" s="1"/>
      <c r="K1508" s="1"/>
      <c r="L1508" s="1"/>
      <c r="M1508" s="1"/>
      <c r="N1508" s="1"/>
      <c r="O1508" s="1"/>
      <c r="W1508" s="2" t="str">
        <f aca="false">IF(AND(C1508=Agent!$A$1,D1508=Agent!$D$1),ROW(),"")</f>
        <v/>
      </c>
      <c r="X1508" s="2" t="str">
        <f aca="false">IF(C1508=Agent!$A$1,ROW(),"")</f>
        <v/>
      </c>
      <c r="Z1508" s="8" t="str">
        <f aca="true">IF(AND(INDIRECT("F2!I"&amp;MATCH(Sites!$J$1,F2!H$1:H$15,0),1)=E1508,Sites!$J$2=A1508),ROW(),"")</f>
        <v/>
      </c>
    </row>
    <row r="1509" customFormat="false" ht="13.8" hidden="false" customHeight="false" outlineLevel="0" collapsed="false">
      <c r="A1509" s="7" t="n">
        <v>43831</v>
      </c>
      <c r="B1509" s="2" t="s">
        <v>3876</v>
      </c>
      <c r="C1509" s="2" t="s">
        <v>3848</v>
      </c>
      <c r="D1509" s="2" t="s">
        <v>3877</v>
      </c>
      <c r="E1509" s="2" t="s">
        <v>3345</v>
      </c>
      <c r="F1509" s="2" t="n">
        <v>0</v>
      </c>
      <c r="G1509" s="2" t="n">
        <v>0</v>
      </c>
      <c r="H1509" s="2" t="n">
        <v>0</v>
      </c>
      <c r="J1509" s="1"/>
      <c r="K1509" s="1"/>
      <c r="L1509" s="1"/>
      <c r="M1509" s="1"/>
      <c r="N1509" s="1"/>
      <c r="O1509" s="1"/>
      <c r="W1509" s="2" t="str">
        <f aca="false">IF(AND(C1509=Agent!$A$1,D1509=Agent!$D$1),ROW(),"")</f>
        <v/>
      </c>
      <c r="X1509" s="2" t="str">
        <f aca="false">IF(C1509=Agent!$A$1,ROW(),"")</f>
        <v/>
      </c>
      <c r="Z1509" s="8" t="str">
        <f aca="true">IF(AND(INDIRECT("F2!I"&amp;MATCH(Sites!$J$1,F2!H$1:H$15,0),1)=E1509,Sites!$J$2=A1509),ROW(),"")</f>
        <v/>
      </c>
    </row>
    <row r="1510" customFormat="false" ht="13.8" hidden="false" customHeight="false" outlineLevel="0" collapsed="false">
      <c r="A1510" s="7" t="n">
        <v>43831</v>
      </c>
      <c r="B1510" s="2" t="s">
        <v>3878</v>
      </c>
      <c r="C1510" s="2" t="s">
        <v>3879</v>
      </c>
      <c r="D1510" s="2" t="s">
        <v>47</v>
      </c>
      <c r="E1510" s="2" t="s">
        <v>3345</v>
      </c>
      <c r="F1510" s="2" t="n">
        <v>0</v>
      </c>
      <c r="G1510" s="2" t="n">
        <v>0</v>
      </c>
      <c r="H1510" s="2" t="n">
        <v>0</v>
      </c>
      <c r="J1510" s="1"/>
      <c r="K1510" s="1"/>
      <c r="L1510" s="1"/>
      <c r="M1510" s="1"/>
      <c r="N1510" s="1"/>
      <c r="O1510" s="1"/>
      <c r="W1510" s="2" t="str">
        <f aca="false">IF(AND(C1510=Agent!$A$1,D1510=Agent!$D$1),ROW(),"")</f>
        <v/>
      </c>
      <c r="X1510" s="2" t="str">
        <f aca="false">IF(C1510=Agent!$A$1,ROW(),"")</f>
        <v/>
      </c>
      <c r="Z1510" s="8" t="str">
        <f aca="true">IF(AND(INDIRECT("F2!I"&amp;MATCH(Sites!$J$1,F2!H$1:H$15,0),1)=E1510,Sites!$J$2=A1510),ROW(),"")</f>
        <v/>
      </c>
    </row>
    <row r="1511" customFormat="false" ht="13.8" hidden="false" customHeight="false" outlineLevel="0" collapsed="false">
      <c r="A1511" s="7" t="n">
        <v>43831</v>
      </c>
      <c r="B1511" s="2" t="s">
        <v>3880</v>
      </c>
      <c r="C1511" s="2" t="s">
        <v>3881</v>
      </c>
      <c r="D1511" s="2" t="s">
        <v>50</v>
      </c>
      <c r="E1511" s="2" t="s">
        <v>3345</v>
      </c>
      <c r="F1511" s="2" t="n">
        <v>0</v>
      </c>
      <c r="G1511" s="2" t="n">
        <v>0</v>
      </c>
      <c r="H1511" s="2" t="n">
        <v>0</v>
      </c>
      <c r="J1511" s="1"/>
      <c r="K1511" s="1"/>
      <c r="L1511" s="1"/>
      <c r="M1511" s="1"/>
      <c r="N1511" s="1"/>
      <c r="O1511" s="1"/>
      <c r="W1511" s="2" t="str">
        <f aca="false">IF(AND(C1511=Agent!$A$1,D1511=Agent!$D$1),ROW(),"")</f>
        <v/>
      </c>
      <c r="X1511" s="2" t="str">
        <f aca="false">IF(C1511=Agent!$A$1,ROW(),"")</f>
        <v/>
      </c>
      <c r="Z1511" s="8" t="str">
        <f aca="true">IF(AND(INDIRECT("F2!I"&amp;MATCH(Sites!$J$1,F2!H$1:H$15,0),1)=E1511,Sites!$J$2=A1511),ROW(),"")</f>
        <v/>
      </c>
    </row>
    <row r="1512" customFormat="false" ht="13.8" hidden="false" customHeight="false" outlineLevel="0" collapsed="false">
      <c r="A1512" s="7" t="n">
        <v>43831</v>
      </c>
      <c r="B1512" s="2" t="s">
        <v>3882</v>
      </c>
      <c r="C1512" s="2" t="s">
        <v>3883</v>
      </c>
      <c r="D1512" s="2" t="s">
        <v>3884</v>
      </c>
      <c r="E1512" s="2" t="s">
        <v>3345</v>
      </c>
      <c r="F1512" s="2" t="n">
        <v>0</v>
      </c>
      <c r="G1512" s="2" t="n">
        <v>0</v>
      </c>
      <c r="H1512" s="2" t="n">
        <v>0</v>
      </c>
      <c r="J1512" s="1"/>
      <c r="K1512" s="1"/>
      <c r="L1512" s="1"/>
      <c r="M1512" s="1"/>
      <c r="N1512" s="1"/>
      <c r="O1512" s="1"/>
      <c r="W1512" s="2" t="str">
        <f aca="false">IF(AND(C1512=Agent!$A$1,D1512=Agent!$D$1),ROW(),"")</f>
        <v/>
      </c>
      <c r="X1512" s="2" t="str">
        <f aca="false">IF(C1512=Agent!$A$1,ROW(),"")</f>
        <v/>
      </c>
      <c r="Z1512" s="8" t="str">
        <f aca="true">IF(AND(INDIRECT("F2!I"&amp;MATCH(Sites!$J$1,F2!H$1:H$15,0),1)=E1512,Sites!$J$2=A1512),ROW(),"")</f>
        <v/>
      </c>
    </row>
    <row r="1513" customFormat="false" ht="13.8" hidden="false" customHeight="false" outlineLevel="0" collapsed="false">
      <c r="A1513" s="7" t="n">
        <v>43831</v>
      </c>
      <c r="B1513" s="2" t="s">
        <v>3885</v>
      </c>
      <c r="C1513" s="2" t="s">
        <v>3886</v>
      </c>
      <c r="D1513" s="2" t="s">
        <v>3887</v>
      </c>
      <c r="E1513" s="2" t="s">
        <v>3345</v>
      </c>
      <c r="F1513" s="2" t="n">
        <v>0</v>
      </c>
      <c r="G1513" s="2" t="n">
        <v>0</v>
      </c>
      <c r="H1513" s="2" t="n">
        <v>0</v>
      </c>
      <c r="J1513" s="1"/>
      <c r="K1513" s="1"/>
      <c r="L1513" s="1"/>
      <c r="M1513" s="1"/>
      <c r="N1513" s="1"/>
      <c r="O1513" s="1"/>
      <c r="W1513" s="2" t="str">
        <f aca="false">IF(AND(C1513=Agent!$A$1,D1513=Agent!$D$1),ROW(),"")</f>
        <v/>
      </c>
      <c r="X1513" s="2" t="str">
        <f aca="false">IF(C1513=Agent!$A$1,ROW(),"")</f>
        <v/>
      </c>
      <c r="Z1513" s="8" t="str">
        <f aca="true">IF(AND(INDIRECT("F2!I"&amp;MATCH(Sites!$J$1,F2!H$1:H$15,0),1)=E1513,Sites!$J$2=A1513),ROW(),"")</f>
        <v/>
      </c>
    </row>
    <row r="1514" customFormat="false" ht="13.8" hidden="false" customHeight="false" outlineLevel="0" collapsed="false">
      <c r="A1514" s="7" t="n">
        <v>43831</v>
      </c>
      <c r="B1514" s="2" t="s">
        <v>3888</v>
      </c>
      <c r="C1514" s="2" t="s">
        <v>89</v>
      </c>
      <c r="D1514" s="2" t="s">
        <v>125</v>
      </c>
      <c r="E1514" s="2" t="s">
        <v>3345</v>
      </c>
      <c r="F1514" s="2" t="n">
        <v>0</v>
      </c>
      <c r="G1514" s="2" t="n">
        <v>0</v>
      </c>
      <c r="H1514" s="2" t="n">
        <v>0</v>
      </c>
      <c r="J1514" s="1"/>
      <c r="K1514" s="1"/>
      <c r="L1514" s="1"/>
      <c r="M1514" s="1"/>
      <c r="N1514" s="1"/>
      <c r="O1514" s="1"/>
      <c r="W1514" s="2" t="str">
        <f aca="false">IF(AND(C1514=Agent!$A$1,D1514=Agent!$D$1),ROW(),"")</f>
        <v/>
      </c>
      <c r="X1514" s="2" t="str">
        <f aca="false">IF(C1514=Agent!$A$1,ROW(),"")</f>
        <v/>
      </c>
      <c r="Z1514" s="8" t="str">
        <f aca="true">IF(AND(INDIRECT("F2!I"&amp;MATCH(Sites!$J$1,F2!H$1:H$15,0),1)=E1514,Sites!$J$2=A1514),ROW(),"")</f>
        <v/>
      </c>
    </row>
    <row r="1515" customFormat="false" ht="13.8" hidden="false" customHeight="false" outlineLevel="0" collapsed="false">
      <c r="A1515" s="7" t="n">
        <v>43831</v>
      </c>
      <c r="B1515" s="2" t="s">
        <v>3889</v>
      </c>
      <c r="C1515" s="2" t="s">
        <v>3890</v>
      </c>
      <c r="D1515" s="2" t="s">
        <v>555</v>
      </c>
      <c r="E1515" s="2" t="s">
        <v>3345</v>
      </c>
      <c r="F1515" s="2" t="n">
        <v>0</v>
      </c>
      <c r="G1515" s="2" t="n">
        <v>0</v>
      </c>
      <c r="H1515" s="2" t="n">
        <v>0</v>
      </c>
      <c r="J1515" s="1"/>
      <c r="K1515" s="1"/>
      <c r="L1515" s="1"/>
      <c r="M1515" s="1"/>
      <c r="N1515" s="1"/>
      <c r="O1515" s="1"/>
      <c r="W1515" s="2" t="str">
        <f aca="false">IF(AND(C1515=Agent!$A$1,D1515=Agent!$D$1),ROW(),"")</f>
        <v/>
      </c>
      <c r="X1515" s="2" t="str">
        <f aca="false">IF(C1515=Agent!$A$1,ROW(),"")</f>
        <v/>
      </c>
      <c r="Z1515" s="8" t="str">
        <f aca="true">IF(AND(INDIRECT("F2!I"&amp;MATCH(Sites!$J$1,F2!H$1:H$15,0),1)=E1515,Sites!$J$2=A1515),ROW(),"")</f>
        <v/>
      </c>
    </row>
    <row r="1516" customFormat="false" ht="13.8" hidden="false" customHeight="false" outlineLevel="0" collapsed="false">
      <c r="A1516" s="7" t="n">
        <v>43831</v>
      </c>
      <c r="B1516" s="2" t="s">
        <v>3891</v>
      </c>
      <c r="C1516" s="2" t="s">
        <v>972</v>
      </c>
      <c r="D1516" s="2" t="s">
        <v>62</v>
      </c>
      <c r="E1516" s="2" t="s">
        <v>3345</v>
      </c>
      <c r="F1516" s="2" t="n">
        <v>0</v>
      </c>
      <c r="G1516" s="2" t="n">
        <v>0</v>
      </c>
      <c r="H1516" s="2" t="n">
        <v>0</v>
      </c>
      <c r="J1516" s="1"/>
      <c r="K1516" s="1"/>
      <c r="L1516" s="1"/>
      <c r="M1516" s="1"/>
      <c r="N1516" s="1"/>
      <c r="O1516" s="1"/>
      <c r="W1516" s="2" t="str">
        <f aca="false">IF(AND(C1516=Agent!$A$1,D1516=Agent!$D$1),ROW(),"")</f>
        <v/>
      </c>
      <c r="X1516" s="2" t="str">
        <f aca="false">IF(C1516=Agent!$A$1,ROW(),"")</f>
        <v/>
      </c>
      <c r="Z1516" s="8" t="str">
        <f aca="true">IF(AND(INDIRECT("F2!I"&amp;MATCH(Sites!$J$1,F2!H$1:H$15,0),1)=E1516,Sites!$J$2=A1516),ROW(),"")</f>
        <v/>
      </c>
    </row>
    <row r="1517" customFormat="false" ht="13.8" hidden="false" customHeight="false" outlineLevel="0" collapsed="false">
      <c r="A1517" s="7" t="n">
        <v>43831</v>
      </c>
      <c r="B1517" s="2" t="s">
        <v>3892</v>
      </c>
      <c r="C1517" s="2" t="s">
        <v>3893</v>
      </c>
      <c r="D1517" s="2" t="s">
        <v>3894</v>
      </c>
      <c r="E1517" s="2" t="s">
        <v>3345</v>
      </c>
      <c r="F1517" s="2" t="n">
        <v>0</v>
      </c>
      <c r="G1517" s="2" t="n">
        <v>0</v>
      </c>
      <c r="H1517" s="2" t="n">
        <v>0</v>
      </c>
      <c r="J1517" s="1"/>
      <c r="K1517" s="1"/>
      <c r="L1517" s="1"/>
      <c r="M1517" s="1"/>
      <c r="N1517" s="1"/>
      <c r="O1517" s="1"/>
      <c r="W1517" s="2" t="str">
        <f aca="false">IF(AND(C1517=Agent!$A$1,D1517=Agent!$D$1),ROW(),"")</f>
        <v/>
      </c>
      <c r="X1517" s="2" t="str">
        <f aca="false">IF(C1517=Agent!$A$1,ROW(),"")</f>
        <v/>
      </c>
      <c r="Z1517" s="8" t="str">
        <f aca="true">IF(AND(INDIRECT("F2!I"&amp;MATCH(Sites!$J$1,F2!H$1:H$15,0),1)=E1517,Sites!$J$2=A1517),ROW(),"")</f>
        <v/>
      </c>
    </row>
    <row r="1518" customFormat="false" ht="13.8" hidden="false" customHeight="false" outlineLevel="0" collapsed="false">
      <c r="A1518" s="7" t="n">
        <v>43831</v>
      </c>
      <c r="B1518" s="2" t="s">
        <v>3895</v>
      </c>
      <c r="C1518" s="2" t="s">
        <v>3896</v>
      </c>
      <c r="D1518" s="2" t="s">
        <v>2486</v>
      </c>
      <c r="E1518" s="2" t="s">
        <v>3345</v>
      </c>
      <c r="F1518" s="2" t="n">
        <v>0</v>
      </c>
      <c r="G1518" s="2" t="n">
        <v>0</v>
      </c>
      <c r="H1518" s="2" t="n">
        <v>0</v>
      </c>
      <c r="J1518" s="1"/>
      <c r="K1518" s="1"/>
      <c r="L1518" s="1"/>
      <c r="M1518" s="1"/>
      <c r="N1518" s="1"/>
      <c r="O1518" s="1"/>
      <c r="W1518" s="2" t="str">
        <f aca="false">IF(AND(C1518=Agent!$A$1,D1518=Agent!$D$1),ROW(),"")</f>
        <v/>
      </c>
      <c r="X1518" s="2" t="str">
        <f aca="false">IF(C1518=Agent!$A$1,ROW(),"")</f>
        <v/>
      </c>
      <c r="Z1518" s="8" t="str">
        <f aca="true">IF(AND(INDIRECT("F2!I"&amp;MATCH(Sites!$J$1,F2!H$1:H$15,0),1)=E1518,Sites!$J$2=A1518),ROW(),"")</f>
        <v/>
      </c>
    </row>
    <row r="1519" customFormat="false" ht="13.8" hidden="false" customHeight="false" outlineLevel="0" collapsed="false">
      <c r="A1519" s="7" t="n">
        <v>43831</v>
      </c>
      <c r="B1519" s="2" t="s">
        <v>3897</v>
      </c>
      <c r="C1519" s="2" t="s">
        <v>3898</v>
      </c>
      <c r="D1519" s="2" t="s">
        <v>1175</v>
      </c>
      <c r="E1519" s="2" t="s">
        <v>3345</v>
      </c>
      <c r="F1519" s="2" t="n">
        <v>0</v>
      </c>
      <c r="G1519" s="2" t="n">
        <v>0</v>
      </c>
      <c r="H1519" s="2" t="n">
        <v>0</v>
      </c>
      <c r="J1519" s="1"/>
      <c r="K1519" s="1"/>
      <c r="L1519" s="1"/>
      <c r="M1519" s="1"/>
      <c r="N1519" s="1"/>
      <c r="O1519" s="1"/>
      <c r="W1519" s="2" t="str">
        <f aca="false">IF(AND(C1519=Agent!$A$1,D1519=Agent!$D$1),ROW(),"")</f>
        <v/>
      </c>
      <c r="X1519" s="2" t="str">
        <f aca="false">IF(C1519=Agent!$A$1,ROW(),"")</f>
        <v/>
      </c>
      <c r="Z1519" s="8" t="str">
        <f aca="true">IF(AND(INDIRECT("F2!I"&amp;MATCH(Sites!$J$1,F2!H$1:H$15,0),1)=E1519,Sites!$J$2=A1519),ROW(),"")</f>
        <v/>
      </c>
    </row>
    <row r="1520" customFormat="false" ht="13.8" hidden="false" customHeight="false" outlineLevel="0" collapsed="false">
      <c r="A1520" s="7" t="n">
        <v>43831</v>
      </c>
      <c r="B1520" s="2" t="s">
        <v>3899</v>
      </c>
      <c r="C1520" s="2" t="s">
        <v>3900</v>
      </c>
      <c r="D1520" s="2" t="s">
        <v>107</v>
      </c>
      <c r="E1520" s="2" t="s">
        <v>3345</v>
      </c>
      <c r="F1520" s="2" t="n">
        <v>0</v>
      </c>
      <c r="G1520" s="2" t="n">
        <v>0</v>
      </c>
      <c r="H1520" s="2" t="n">
        <v>0</v>
      </c>
      <c r="J1520" s="1"/>
      <c r="K1520" s="1"/>
      <c r="L1520" s="1"/>
      <c r="M1520" s="1"/>
      <c r="N1520" s="1"/>
      <c r="O1520" s="1"/>
      <c r="W1520" s="2" t="str">
        <f aca="false">IF(AND(C1520=Agent!$A$1,D1520=Agent!$D$1),ROW(),"")</f>
        <v/>
      </c>
      <c r="X1520" s="2" t="str">
        <f aca="false">IF(C1520=Agent!$A$1,ROW(),"")</f>
        <v/>
      </c>
      <c r="Z1520" s="8" t="str">
        <f aca="true">IF(AND(INDIRECT("F2!I"&amp;MATCH(Sites!$J$1,F2!H$1:H$15,0),1)=E1520,Sites!$J$2=A1520),ROW(),"")</f>
        <v/>
      </c>
    </row>
    <row r="1521" customFormat="false" ht="13.8" hidden="false" customHeight="false" outlineLevel="0" collapsed="false">
      <c r="A1521" s="7" t="n">
        <v>43831</v>
      </c>
      <c r="B1521" s="2" t="s">
        <v>3901</v>
      </c>
      <c r="C1521" s="2" t="s">
        <v>2028</v>
      </c>
      <c r="D1521" s="2" t="s">
        <v>3902</v>
      </c>
      <c r="E1521" s="2" t="s">
        <v>3345</v>
      </c>
      <c r="F1521" s="2" t="n">
        <v>0</v>
      </c>
      <c r="G1521" s="2" t="n">
        <v>0</v>
      </c>
      <c r="H1521" s="2" t="n">
        <v>0</v>
      </c>
      <c r="J1521" s="1"/>
      <c r="K1521" s="1"/>
      <c r="L1521" s="1"/>
      <c r="M1521" s="1"/>
      <c r="N1521" s="1"/>
      <c r="O1521" s="1"/>
      <c r="W1521" s="2" t="str">
        <f aca="false">IF(AND(C1521=Agent!$A$1,D1521=Agent!$D$1),ROW(),"")</f>
        <v/>
      </c>
      <c r="X1521" s="2" t="str">
        <f aca="false">IF(C1521=Agent!$A$1,ROW(),"")</f>
        <v/>
      </c>
      <c r="Z1521" s="8" t="str">
        <f aca="true">IF(AND(INDIRECT("F2!I"&amp;MATCH(Sites!$J$1,F2!H$1:H$15,0),1)=E1521,Sites!$J$2=A1521),ROW(),"")</f>
        <v/>
      </c>
    </row>
    <row r="1522" customFormat="false" ht="13.8" hidden="false" customHeight="false" outlineLevel="0" collapsed="false">
      <c r="A1522" s="7" t="n">
        <v>43831</v>
      </c>
      <c r="B1522" s="2" t="s">
        <v>3903</v>
      </c>
      <c r="C1522" s="2" t="s">
        <v>3904</v>
      </c>
      <c r="D1522" s="2" t="s">
        <v>3905</v>
      </c>
      <c r="E1522" s="2" t="s">
        <v>3345</v>
      </c>
      <c r="F1522" s="2" t="n">
        <v>0</v>
      </c>
      <c r="G1522" s="2" t="n">
        <v>0</v>
      </c>
      <c r="H1522" s="2" t="n">
        <v>0</v>
      </c>
      <c r="J1522" s="1"/>
      <c r="K1522" s="1"/>
      <c r="L1522" s="1"/>
      <c r="M1522" s="1"/>
      <c r="N1522" s="1"/>
      <c r="O1522" s="1"/>
      <c r="W1522" s="2" t="str">
        <f aca="false">IF(AND(C1522=Agent!$A$1,D1522=Agent!$D$1),ROW(),"")</f>
        <v/>
      </c>
      <c r="X1522" s="2" t="str">
        <f aca="false">IF(C1522=Agent!$A$1,ROW(),"")</f>
        <v/>
      </c>
      <c r="Z1522" s="8" t="str">
        <f aca="true">IF(AND(INDIRECT("F2!I"&amp;MATCH(Sites!$J$1,F2!H$1:H$15,0),1)=E1522,Sites!$J$2=A1522),ROW(),"")</f>
        <v/>
      </c>
    </row>
    <row r="1523" customFormat="false" ht="13.8" hidden="false" customHeight="false" outlineLevel="0" collapsed="false">
      <c r="A1523" s="7" t="n">
        <v>43831</v>
      </c>
      <c r="B1523" s="2" t="s">
        <v>3906</v>
      </c>
      <c r="C1523" s="2" t="s">
        <v>3907</v>
      </c>
      <c r="D1523" s="2" t="s">
        <v>3908</v>
      </c>
      <c r="E1523" s="2" t="s">
        <v>3345</v>
      </c>
      <c r="F1523" s="2" t="n">
        <v>0</v>
      </c>
      <c r="G1523" s="2" t="n">
        <v>0</v>
      </c>
      <c r="H1523" s="2" t="n">
        <v>0</v>
      </c>
      <c r="J1523" s="1"/>
      <c r="K1523" s="1"/>
      <c r="L1523" s="1"/>
      <c r="M1523" s="1"/>
      <c r="N1523" s="1"/>
      <c r="O1523" s="1"/>
      <c r="W1523" s="2" t="str">
        <f aca="false">IF(AND(C1523=Agent!$A$1,D1523=Agent!$D$1),ROW(),"")</f>
        <v/>
      </c>
      <c r="X1523" s="2" t="str">
        <f aca="false">IF(C1523=Agent!$A$1,ROW(),"")</f>
        <v/>
      </c>
      <c r="Z1523" s="8" t="str">
        <f aca="true">IF(AND(INDIRECT("F2!I"&amp;MATCH(Sites!$J$1,F2!H$1:H$15,0),1)=E1523,Sites!$J$2=A1523),ROW(),"")</f>
        <v/>
      </c>
    </row>
    <row r="1524" customFormat="false" ht="13.8" hidden="false" customHeight="false" outlineLevel="0" collapsed="false">
      <c r="A1524" s="7" t="n">
        <v>43831</v>
      </c>
      <c r="B1524" s="2" t="s">
        <v>3909</v>
      </c>
      <c r="C1524" s="2" t="s">
        <v>3910</v>
      </c>
      <c r="D1524" s="2" t="s">
        <v>3911</v>
      </c>
      <c r="E1524" s="2" t="s">
        <v>3345</v>
      </c>
      <c r="F1524" s="2" t="n">
        <v>0</v>
      </c>
      <c r="G1524" s="2" t="n">
        <v>0</v>
      </c>
      <c r="H1524" s="2" t="n">
        <v>0</v>
      </c>
      <c r="J1524" s="1"/>
      <c r="K1524" s="1"/>
      <c r="L1524" s="1"/>
      <c r="M1524" s="1"/>
      <c r="N1524" s="1"/>
      <c r="O1524" s="1"/>
      <c r="W1524" s="2" t="str">
        <f aca="false">IF(AND(C1524=Agent!$A$1,D1524=Agent!$D$1),ROW(),"")</f>
        <v/>
      </c>
      <c r="X1524" s="2" t="str">
        <f aca="false">IF(C1524=Agent!$A$1,ROW(),"")</f>
        <v/>
      </c>
      <c r="Z1524" s="8" t="str">
        <f aca="true">IF(AND(INDIRECT("F2!I"&amp;MATCH(Sites!$J$1,F2!H$1:H$15,0),1)=E1524,Sites!$J$2=A1524),ROW(),"")</f>
        <v/>
      </c>
    </row>
    <row r="1525" customFormat="false" ht="13.8" hidden="false" customHeight="false" outlineLevel="0" collapsed="false">
      <c r="A1525" s="7" t="n">
        <v>43831</v>
      </c>
      <c r="B1525" s="2" t="s">
        <v>3912</v>
      </c>
      <c r="C1525" s="2" t="s">
        <v>3913</v>
      </c>
      <c r="D1525" s="2" t="s">
        <v>3914</v>
      </c>
      <c r="E1525" s="2" t="s">
        <v>3345</v>
      </c>
      <c r="F1525" s="2" t="n">
        <v>0</v>
      </c>
      <c r="G1525" s="2" t="n">
        <v>0</v>
      </c>
      <c r="H1525" s="2" t="n">
        <v>0</v>
      </c>
      <c r="J1525" s="1"/>
      <c r="K1525" s="1"/>
      <c r="L1525" s="1"/>
      <c r="M1525" s="1"/>
      <c r="N1525" s="1"/>
      <c r="O1525" s="1"/>
      <c r="W1525" s="2" t="str">
        <f aca="false">IF(AND(C1525=Agent!$A$1,D1525=Agent!$D$1),ROW(),"")</f>
        <v/>
      </c>
      <c r="X1525" s="2" t="str">
        <f aca="false">IF(C1525=Agent!$A$1,ROW(),"")</f>
        <v/>
      </c>
      <c r="Z1525" s="8" t="str">
        <f aca="true">IF(AND(INDIRECT("F2!I"&amp;MATCH(Sites!$J$1,F2!H$1:H$15,0),1)=E1525,Sites!$J$2=A1525),ROW(),"")</f>
        <v/>
      </c>
    </row>
    <row r="1526" customFormat="false" ht="13.8" hidden="false" customHeight="false" outlineLevel="0" collapsed="false">
      <c r="A1526" s="7" t="n">
        <v>43831</v>
      </c>
      <c r="B1526" s="2" t="s">
        <v>3915</v>
      </c>
      <c r="C1526" s="2" t="s">
        <v>3916</v>
      </c>
      <c r="D1526" s="2" t="s">
        <v>44</v>
      </c>
      <c r="E1526" s="2" t="s">
        <v>3345</v>
      </c>
      <c r="F1526" s="2" t="n">
        <v>0</v>
      </c>
      <c r="G1526" s="2" t="n">
        <v>0</v>
      </c>
      <c r="H1526" s="2" t="n">
        <v>0</v>
      </c>
      <c r="J1526" s="1"/>
      <c r="K1526" s="1"/>
      <c r="L1526" s="1"/>
      <c r="M1526" s="1"/>
      <c r="N1526" s="1"/>
      <c r="O1526" s="1"/>
      <c r="W1526" s="2" t="str">
        <f aca="false">IF(AND(C1526=Agent!$A$1,D1526=Agent!$D$1),ROW(),"")</f>
        <v/>
      </c>
      <c r="X1526" s="2" t="str">
        <f aca="false">IF(C1526=Agent!$A$1,ROW(),"")</f>
        <v/>
      </c>
      <c r="Z1526" s="8" t="str">
        <f aca="true">IF(AND(INDIRECT("F2!I"&amp;MATCH(Sites!$J$1,F2!H$1:H$15,0),1)=E1526,Sites!$J$2=A1526),ROW(),"")</f>
        <v/>
      </c>
    </row>
    <row r="1527" customFormat="false" ht="13.8" hidden="false" customHeight="false" outlineLevel="0" collapsed="false">
      <c r="A1527" s="7" t="n">
        <v>43831</v>
      </c>
      <c r="B1527" s="2" t="s">
        <v>3917</v>
      </c>
      <c r="C1527" s="2" t="s">
        <v>3918</v>
      </c>
      <c r="D1527" s="2" t="s">
        <v>3829</v>
      </c>
      <c r="E1527" s="2" t="s">
        <v>3345</v>
      </c>
      <c r="F1527" s="2" t="n">
        <v>0</v>
      </c>
      <c r="G1527" s="2" t="n">
        <v>0</v>
      </c>
      <c r="H1527" s="2" t="n">
        <v>0</v>
      </c>
      <c r="J1527" s="1"/>
      <c r="K1527" s="1"/>
      <c r="L1527" s="1"/>
      <c r="M1527" s="1"/>
      <c r="N1527" s="1"/>
      <c r="O1527" s="1"/>
      <c r="W1527" s="2" t="str">
        <f aca="false">IF(AND(C1527=Agent!$A$1,D1527=Agent!$D$1),ROW(),"")</f>
        <v/>
      </c>
      <c r="X1527" s="2" t="str">
        <f aca="false">IF(C1527=Agent!$A$1,ROW(),"")</f>
        <v/>
      </c>
      <c r="Z1527" s="8" t="str">
        <f aca="true">IF(AND(INDIRECT("F2!I"&amp;MATCH(Sites!$J$1,F2!H$1:H$15,0),1)=E1527,Sites!$J$2=A1527),ROW(),"")</f>
        <v/>
      </c>
    </row>
    <row r="1528" customFormat="false" ht="13.8" hidden="false" customHeight="false" outlineLevel="0" collapsed="false">
      <c r="A1528" s="7" t="n">
        <v>43831</v>
      </c>
      <c r="B1528" s="2" t="s">
        <v>3919</v>
      </c>
      <c r="C1528" s="2" t="s">
        <v>3920</v>
      </c>
      <c r="D1528" s="2" t="s">
        <v>1033</v>
      </c>
      <c r="E1528" s="2" t="s">
        <v>3345</v>
      </c>
      <c r="F1528" s="2" t="n">
        <v>0</v>
      </c>
      <c r="G1528" s="2" t="n">
        <v>0</v>
      </c>
      <c r="H1528" s="2" t="n">
        <v>0</v>
      </c>
      <c r="J1528" s="1"/>
      <c r="K1528" s="1"/>
      <c r="L1528" s="1"/>
      <c r="M1528" s="1"/>
      <c r="N1528" s="1"/>
      <c r="O1528" s="1"/>
      <c r="W1528" s="2" t="str">
        <f aca="false">IF(AND(C1528=Agent!$A$1,D1528=Agent!$D$1),ROW(),"")</f>
        <v/>
      </c>
      <c r="X1528" s="2" t="str">
        <f aca="false">IF(C1528=Agent!$A$1,ROW(),"")</f>
        <v/>
      </c>
      <c r="Z1528" s="8" t="str">
        <f aca="true">IF(AND(INDIRECT("F2!I"&amp;MATCH(Sites!$J$1,F2!H$1:H$15,0),1)=E1528,Sites!$J$2=A1528),ROW(),"")</f>
        <v/>
      </c>
    </row>
    <row r="1529" customFormat="false" ht="13.8" hidden="false" customHeight="false" outlineLevel="0" collapsed="false">
      <c r="A1529" s="7" t="n">
        <v>43831</v>
      </c>
      <c r="B1529" s="2" t="s">
        <v>3921</v>
      </c>
      <c r="C1529" s="2" t="s">
        <v>3922</v>
      </c>
      <c r="D1529" s="2" t="s">
        <v>3726</v>
      </c>
      <c r="E1529" s="2" t="s">
        <v>3345</v>
      </c>
      <c r="F1529" s="2" t="n">
        <v>0</v>
      </c>
      <c r="G1529" s="2" t="n">
        <v>0</v>
      </c>
      <c r="H1529" s="2" t="n">
        <v>0</v>
      </c>
      <c r="J1529" s="1"/>
      <c r="K1529" s="1"/>
      <c r="L1529" s="1"/>
      <c r="M1529" s="1"/>
      <c r="N1529" s="1"/>
      <c r="O1529" s="1"/>
      <c r="W1529" s="2" t="str">
        <f aca="false">IF(AND(C1529=Agent!$A$1,D1529=Agent!$D$1),ROW(),"")</f>
        <v/>
      </c>
      <c r="X1529" s="2" t="str">
        <f aca="false">IF(C1529=Agent!$A$1,ROW(),"")</f>
        <v/>
      </c>
      <c r="Z1529" s="8" t="str">
        <f aca="true">IF(AND(INDIRECT("F2!I"&amp;MATCH(Sites!$J$1,F2!H$1:H$15,0),1)=E1529,Sites!$J$2=A1529),ROW(),"")</f>
        <v/>
      </c>
    </row>
    <row r="1530" customFormat="false" ht="13.8" hidden="false" customHeight="false" outlineLevel="0" collapsed="false">
      <c r="A1530" s="7" t="n">
        <v>43831</v>
      </c>
      <c r="B1530" s="2" t="s">
        <v>3923</v>
      </c>
      <c r="C1530" s="2" t="s">
        <v>3924</v>
      </c>
      <c r="D1530" s="2" t="s">
        <v>502</v>
      </c>
      <c r="E1530" s="2" t="s">
        <v>3345</v>
      </c>
      <c r="F1530" s="2" t="n">
        <v>0</v>
      </c>
      <c r="G1530" s="2" t="n">
        <v>0</v>
      </c>
      <c r="H1530" s="2" t="n">
        <v>0</v>
      </c>
      <c r="J1530" s="1"/>
      <c r="K1530" s="1"/>
      <c r="L1530" s="1"/>
      <c r="M1530" s="1"/>
      <c r="N1530" s="1"/>
      <c r="O1530" s="1"/>
      <c r="W1530" s="2" t="str">
        <f aca="false">IF(AND(C1530=Agent!$A$1,D1530=Agent!$D$1),ROW(),"")</f>
        <v/>
      </c>
      <c r="X1530" s="2" t="str">
        <f aca="false">IF(C1530=Agent!$A$1,ROW(),"")</f>
        <v/>
      </c>
      <c r="Z1530" s="8" t="str">
        <f aca="true">IF(AND(INDIRECT("F2!I"&amp;MATCH(Sites!$J$1,F2!H$1:H$15,0),1)=E1530,Sites!$J$2=A1530),ROW(),"")</f>
        <v/>
      </c>
    </row>
    <row r="1531" customFormat="false" ht="13.8" hidden="false" customHeight="false" outlineLevel="0" collapsed="false">
      <c r="A1531" s="7" t="n">
        <v>43831</v>
      </c>
      <c r="B1531" s="2" t="s">
        <v>3925</v>
      </c>
      <c r="C1531" s="2" t="s">
        <v>3926</v>
      </c>
      <c r="D1531" s="2" t="s">
        <v>3927</v>
      </c>
      <c r="E1531" s="2" t="s">
        <v>3345</v>
      </c>
      <c r="F1531" s="2" t="n">
        <v>0</v>
      </c>
      <c r="G1531" s="2" t="n">
        <v>0</v>
      </c>
      <c r="H1531" s="2" t="n">
        <v>0</v>
      </c>
      <c r="J1531" s="1"/>
      <c r="K1531" s="1"/>
      <c r="L1531" s="1"/>
      <c r="M1531" s="1"/>
      <c r="N1531" s="1"/>
      <c r="O1531" s="1"/>
      <c r="W1531" s="2" t="str">
        <f aca="false">IF(AND(C1531=Agent!$A$1,D1531=Agent!$D$1),ROW(),"")</f>
        <v/>
      </c>
      <c r="X1531" s="2" t="str">
        <f aca="false">IF(C1531=Agent!$A$1,ROW(),"")</f>
        <v/>
      </c>
      <c r="Z1531" s="8" t="str">
        <f aca="true">IF(AND(INDIRECT("F2!I"&amp;MATCH(Sites!$J$1,F2!H$1:H$15,0),1)=E1531,Sites!$J$2=A1531),ROW(),"")</f>
        <v/>
      </c>
    </row>
    <row r="1532" customFormat="false" ht="13.8" hidden="false" customHeight="false" outlineLevel="0" collapsed="false">
      <c r="A1532" s="7" t="n">
        <v>43831</v>
      </c>
      <c r="B1532" s="2" t="s">
        <v>3928</v>
      </c>
      <c r="C1532" s="2" t="s">
        <v>3929</v>
      </c>
      <c r="D1532" s="2" t="s">
        <v>876</v>
      </c>
      <c r="E1532" s="2" t="s">
        <v>3345</v>
      </c>
      <c r="F1532" s="2" t="n">
        <v>0</v>
      </c>
      <c r="G1532" s="2" t="n">
        <v>0</v>
      </c>
      <c r="H1532" s="2" t="n">
        <v>0</v>
      </c>
      <c r="J1532" s="1"/>
      <c r="K1532" s="1"/>
      <c r="L1532" s="1"/>
      <c r="M1532" s="1"/>
      <c r="N1532" s="1"/>
      <c r="O1532" s="1"/>
      <c r="W1532" s="2" t="str">
        <f aca="false">IF(AND(C1532=Agent!$A$1,D1532=Agent!$D$1),ROW(),"")</f>
        <v/>
      </c>
      <c r="X1532" s="2" t="str">
        <f aca="false">IF(C1532=Agent!$A$1,ROW(),"")</f>
        <v/>
      </c>
      <c r="Z1532" s="8" t="str">
        <f aca="true">IF(AND(INDIRECT("F2!I"&amp;MATCH(Sites!$J$1,F2!H$1:H$15,0),1)=E1532,Sites!$J$2=A1532),ROW(),"")</f>
        <v/>
      </c>
    </row>
    <row r="1533" customFormat="false" ht="13.8" hidden="false" customHeight="false" outlineLevel="0" collapsed="false">
      <c r="A1533" s="7" t="n">
        <v>43831</v>
      </c>
      <c r="B1533" s="2" t="s">
        <v>3930</v>
      </c>
      <c r="C1533" s="2" t="s">
        <v>3931</v>
      </c>
      <c r="D1533" s="2" t="s">
        <v>232</v>
      </c>
      <c r="E1533" s="2" t="s">
        <v>3345</v>
      </c>
      <c r="F1533" s="2" t="n">
        <v>0</v>
      </c>
      <c r="G1533" s="2" t="n">
        <v>0</v>
      </c>
      <c r="H1533" s="2" t="n">
        <v>0</v>
      </c>
      <c r="J1533" s="1"/>
      <c r="K1533" s="1"/>
      <c r="L1533" s="1"/>
      <c r="M1533" s="1"/>
      <c r="N1533" s="1"/>
      <c r="O1533" s="1"/>
      <c r="W1533" s="2" t="str">
        <f aca="false">IF(AND(C1533=Agent!$A$1,D1533=Agent!$D$1),ROW(),"")</f>
        <v/>
      </c>
      <c r="X1533" s="2" t="str">
        <f aca="false">IF(C1533=Agent!$A$1,ROW(),"")</f>
        <v/>
      </c>
      <c r="Z1533" s="8" t="str">
        <f aca="true">IF(AND(INDIRECT("F2!I"&amp;MATCH(Sites!$J$1,F2!H$1:H$15,0),1)=E1533,Sites!$J$2=A1533),ROW(),"")</f>
        <v/>
      </c>
    </row>
    <row r="1534" customFormat="false" ht="13.8" hidden="false" customHeight="false" outlineLevel="0" collapsed="false">
      <c r="A1534" s="7" t="n">
        <v>43831</v>
      </c>
      <c r="B1534" s="2" t="s">
        <v>3932</v>
      </c>
      <c r="C1534" s="2" t="s">
        <v>3933</v>
      </c>
      <c r="D1534" s="2" t="s">
        <v>3934</v>
      </c>
      <c r="E1534" s="2" t="s">
        <v>3345</v>
      </c>
      <c r="F1534" s="2" t="n">
        <v>0</v>
      </c>
      <c r="G1534" s="2" t="n">
        <v>0</v>
      </c>
      <c r="H1534" s="2" t="n">
        <v>0</v>
      </c>
      <c r="J1534" s="1"/>
      <c r="K1534" s="1"/>
      <c r="L1534" s="1"/>
      <c r="M1534" s="1"/>
      <c r="N1534" s="1"/>
      <c r="O1534" s="1"/>
      <c r="W1534" s="2" t="str">
        <f aca="false">IF(AND(C1534=Agent!$A$1,D1534=Agent!$D$1),ROW(),"")</f>
        <v/>
      </c>
      <c r="X1534" s="2" t="str">
        <f aca="false">IF(C1534=Agent!$A$1,ROW(),"")</f>
        <v/>
      </c>
      <c r="Z1534" s="8" t="str">
        <f aca="true">IF(AND(INDIRECT("F2!I"&amp;MATCH(Sites!$J$1,F2!H$1:H$15,0),1)=E1534,Sites!$J$2=A1534),ROW(),"")</f>
        <v/>
      </c>
    </row>
    <row r="1535" customFormat="false" ht="13.8" hidden="false" customHeight="false" outlineLevel="0" collapsed="false">
      <c r="A1535" s="7" t="n">
        <v>43831</v>
      </c>
      <c r="B1535" s="2" t="s">
        <v>3935</v>
      </c>
      <c r="C1535" s="2" t="s">
        <v>3936</v>
      </c>
      <c r="D1535" s="2" t="s">
        <v>134</v>
      </c>
      <c r="E1535" s="2" t="s">
        <v>3345</v>
      </c>
      <c r="F1535" s="2" t="n">
        <v>0</v>
      </c>
      <c r="G1535" s="2" t="n">
        <v>0</v>
      </c>
      <c r="H1535" s="2" t="n">
        <v>0</v>
      </c>
      <c r="J1535" s="1"/>
      <c r="K1535" s="1"/>
      <c r="L1535" s="1"/>
      <c r="M1535" s="1"/>
      <c r="N1535" s="1"/>
      <c r="O1535" s="1"/>
      <c r="W1535" s="2" t="str">
        <f aca="false">IF(AND(C1535=Agent!$A$1,D1535=Agent!$D$1),ROW(),"")</f>
        <v/>
      </c>
      <c r="X1535" s="2" t="str">
        <f aca="false">IF(C1535=Agent!$A$1,ROW(),"")</f>
        <v/>
      </c>
      <c r="Z1535" s="8" t="str">
        <f aca="true">IF(AND(INDIRECT("F2!I"&amp;MATCH(Sites!$J$1,F2!H$1:H$15,0),1)=E1535,Sites!$J$2=A1535),ROW(),"")</f>
        <v/>
      </c>
    </row>
    <row r="1536" customFormat="false" ht="13.8" hidden="false" customHeight="false" outlineLevel="0" collapsed="false">
      <c r="A1536" s="7" t="n">
        <v>43831</v>
      </c>
      <c r="B1536" s="2" t="s">
        <v>3937</v>
      </c>
      <c r="C1536" s="2" t="s">
        <v>3938</v>
      </c>
      <c r="D1536" s="2" t="s">
        <v>999</v>
      </c>
      <c r="E1536" s="2" t="s">
        <v>3345</v>
      </c>
      <c r="F1536" s="2" t="n">
        <v>0</v>
      </c>
      <c r="G1536" s="2" t="n">
        <v>0</v>
      </c>
      <c r="H1536" s="2" t="n">
        <v>0</v>
      </c>
      <c r="J1536" s="1"/>
      <c r="K1536" s="1"/>
      <c r="L1536" s="1"/>
      <c r="M1536" s="1"/>
      <c r="N1536" s="1"/>
      <c r="O1536" s="1"/>
      <c r="W1536" s="2" t="str">
        <f aca="false">IF(AND(C1536=Agent!$A$1,D1536=Agent!$D$1),ROW(),"")</f>
        <v/>
      </c>
      <c r="X1536" s="2" t="str">
        <f aca="false">IF(C1536=Agent!$A$1,ROW(),"")</f>
        <v/>
      </c>
      <c r="Z1536" s="8" t="str">
        <f aca="true">IF(AND(INDIRECT("F2!I"&amp;MATCH(Sites!$J$1,F2!H$1:H$15,0),1)=E1536,Sites!$J$2=A1536),ROW(),"")</f>
        <v/>
      </c>
    </row>
    <row r="1537" customFormat="false" ht="13.8" hidden="false" customHeight="false" outlineLevel="0" collapsed="false">
      <c r="A1537" s="7" t="n">
        <v>43831</v>
      </c>
      <c r="B1537" s="2" t="s">
        <v>3939</v>
      </c>
      <c r="C1537" s="2" t="s">
        <v>3940</v>
      </c>
      <c r="D1537" s="2" t="s">
        <v>1954</v>
      </c>
      <c r="E1537" s="2" t="s">
        <v>3345</v>
      </c>
      <c r="F1537" s="2" t="n">
        <v>0</v>
      </c>
      <c r="G1537" s="2" t="n">
        <v>0</v>
      </c>
      <c r="H1537" s="2" t="n">
        <v>0</v>
      </c>
      <c r="J1537" s="1"/>
      <c r="K1537" s="1"/>
      <c r="L1537" s="1"/>
      <c r="M1537" s="1"/>
      <c r="N1537" s="1"/>
      <c r="O1537" s="1"/>
      <c r="W1537" s="2" t="str">
        <f aca="false">IF(AND(C1537=Agent!$A$1,D1537=Agent!$D$1),ROW(),"")</f>
        <v/>
      </c>
      <c r="X1537" s="2" t="str">
        <f aca="false">IF(C1537=Agent!$A$1,ROW(),"")</f>
        <v/>
      </c>
      <c r="Z1537" s="8" t="str">
        <f aca="true">IF(AND(INDIRECT("F2!I"&amp;MATCH(Sites!$J$1,F2!H$1:H$15,0),1)=E1537,Sites!$J$2=A1537),ROW(),"")</f>
        <v/>
      </c>
    </row>
    <row r="1538" customFormat="false" ht="13.8" hidden="false" customHeight="false" outlineLevel="0" collapsed="false">
      <c r="A1538" s="7" t="n">
        <v>43831</v>
      </c>
      <c r="B1538" s="2" t="s">
        <v>3941</v>
      </c>
      <c r="C1538" s="2" t="s">
        <v>3942</v>
      </c>
      <c r="D1538" s="2" t="s">
        <v>3943</v>
      </c>
      <c r="E1538" s="2" t="s">
        <v>3345</v>
      </c>
      <c r="F1538" s="2" t="n">
        <v>0</v>
      </c>
      <c r="G1538" s="2" t="n">
        <v>0</v>
      </c>
      <c r="H1538" s="2" t="n">
        <v>0</v>
      </c>
      <c r="J1538" s="1"/>
      <c r="K1538" s="1"/>
      <c r="L1538" s="1"/>
      <c r="M1538" s="1"/>
      <c r="N1538" s="1"/>
      <c r="O1538" s="1"/>
      <c r="W1538" s="2" t="str">
        <f aca="false">IF(AND(C1538=Agent!$A$1,D1538=Agent!$D$1),ROW(),"")</f>
        <v/>
      </c>
      <c r="X1538" s="2" t="str">
        <f aca="false">IF(C1538=Agent!$A$1,ROW(),"")</f>
        <v/>
      </c>
      <c r="Z1538" s="8" t="str">
        <f aca="true">IF(AND(INDIRECT("F2!I"&amp;MATCH(Sites!$J$1,F2!H$1:H$15,0),1)=E1538,Sites!$J$2=A1538),ROW(),"")</f>
        <v/>
      </c>
    </row>
    <row r="1539" customFormat="false" ht="13.8" hidden="false" customHeight="false" outlineLevel="0" collapsed="false">
      <c r="A1539" s="7" t="n">
        <v>43831</v>
      </c>
      <c r="B1539" s="2" t="s">
        <v>3944</v>
      </c>
      <c r="C1539" s="2" t="s">
        <v>3945</v>
      </c>
      <c r="D1539" s="2" t="s">
        <v>101</v>
      </c>
      <c r="E1539" s="2" t="s">
        <v>3345</v>
      </c>
      <c r="F1539" s="2" t="n">
        <v>0</v>
      </c>
      <c r="G1539" s="2" t="n">
        <v>0</v>
      </c>
      <c r="H1539" s="2" t="n">
        <v>0</v>
      </c>
      <c r="J1539" s="1"/>
      <c r="K1539" s="1"/>
      <c r="L1539" s="1"/>
      <c r="M1539" s="1"/>
      <c r="N1539" s="1"/>
      <c r="O1539" s="1"/>
      <c r="W1539" s="2" t="str">
        <f aca="false">IF(AND(C1539=Agent!$A$1,D1539=Agent!$D$1),ROW(),"")</f>
        <v/>
      </c>
      <c r="X1539" s="2" t="str">
        <f aca="false">IF(C1539=Agent!$A$1,ROW(),"")</f>
        <v/>
      </c>
      <c r="Z1539" s="8" t="str">
        <f aca="true">IF(AND(INDIRECT("F2!I"&amp;MATCH(Sites!$J$1,F2!H$1:H$15,0),1)=E1539,Sites!$J$2=A1539),ROW(),"")</f>
        <v/>
      </c>
    </row>
    <row r="1540" customFormat="false" ht="13.8" hidden="false" customHeight="false" outlineLevel="0" collapsed="false">
      <c r="A1540" s="7" t="n">
        <v>43831</v>
      </c>
      <c r="B1540" s="2" t="s">
        <v>3946</v>
      </c>
      <c r="C1540" s="2" t="s">
        <v>2065</v>
      </c>
      <c r="D1540" s="2" t="s">
        <v>3947</v>
      </c>
      <c r="E1540" s="2" t="s">
        <v>3345</v>
      </c>
      <c r="F1540" s="2" t="n">
        <v>0</v>
      </c>
      <c r="G1540" s="2" t="n">
        <v>0</v>
      </c>
      <c r="H1540" s="2" t="n">
        <v>0</v>
      </c>
      <c r="J1540" s="1"/>
      <c r="K1540" s="1"/>
      <c r="L1540" s="1"/>
      <c r="M1540" s="1"/>
      <c r="N1540" s="1"/>
      <c r="O1540" s="1"/>
      <c r="W1540" s="2" t="str">
        <f aca="false">IF(AND(C1540=Agent!$A$1,D1540=Agent!$D$1),ROW(),"")</f>
        <v/>
      </c>
      <c r="X1540" s="2" t="str">
        <f aca="false">IF(C1540=Agent!$A$1,ROW(),"")</f>
        <v/>
      </c>
      <c r="Z1540" s="8" t="str">
        <f aca="true">IF(AND(INDIRECT("F2!I"&amp;MATCH(Sites!$J$1,F2!H$1:H$15,0),1)=E1540,Sites!$J$2=A1540),ROW(),"")</f>
        <v/>
      </c>
    </row>
    <row r="1541" customFormat="false" ht="13.8" hidden="false" customHeight="false" outlineLevel="0" collapsed="false">
      <c r="A1541" s="7" t="n">
        <v>43831</v>
      </c>
      <c r="B1541" s="2" t="s">
        <v>3948</v>
      </c>
      <c r="C1541" s="2" t="s">
        <v>3949</v>
      </c>
      <c r="D1541" s="2" t="s">
        <v>3950</v>
      </c>
      <c r="E1541" s="2" t="s">
        <v>3345</v>
      </c>
      <c r="F1541" s="2" t="n">
        <v>0</v>
      </c>
      <c r="G1541" s="2" t="n">
        <v>0</v>
      </c>
      <c r="H1541" s="2" t="n">
        <v>0</v>
      </c>
      <c r="J1541" s="1"/>
      <c r="K1541" s="1"/>
      <c r="L1541" s="1"/>
      <c r="M1541" s="1"/>
      <c r="N1541" s="1"/>
      <c r="O1541" s="1"/>
      <c r="W1541" s="2" t="str">
        <f aca="false">IF(AND(C1541=Agent!$A$1,D1541=Agent!$D$1),ROW(),"")</f>
        <v/>
      </c>
      <c r="X1541" s="2" t="str">
        <f aca="false">IF(C1541=Agent!$A$1,ROW(),"")</f>
        <v/>
      </c>
      <c r="Z1541" s="8" t="str">
        <f aca="true">IF(AND(INDIRECT("F2!I"&amp;MATCH(Sites!$J$1,F2!H$1:H$15,0),1)=E1541,Sites!$J$2=A1541),ROW(),"")</f>
        <v/>
      </c>
    </row>
    <row r="1542" customFormat="false" ht="13.8" hidden="false" customHeight="false" outlineLevel="0" collapsed="false">
      <c r="A1542" s="7" t="n">
        <v>43831</v>
      </c>
      <c r="B1542" s="2" t="s">
        <v>3951</v>
      </c>
      <c r="C1542" s="2" t="s">
        <v>3952</v>
      </c>
      <c r="D1542" s="2" t="s">
        <v>3953</v>
      </c>
      <c r="E1542" s="2" t="s">
        <v>3345</v>
      </c>
      <c r="F1542" s="2" t="n">
        <v>0</v>
      </c>
      <c r="G1542" s="2" t="n">
        <v>0</v>
      </c>
      <c r="H1542" s="2" t="n">
        <v>0</v>
      </c>
      <c r="J1542" s="1"/>
      <c r="K1542" s="1"/>
      <c r="L1542" s="1"/>
      <c r="M1542" s="1"/>
      <c r="N1542" s="1"/>
      <c r="O1542" s="1"/>
      <c r="W1542" s="2" t="str">
        <f aca="false">IF(AND(C1542=Agent!$A$1,D1542=Agent!$D$1),ROW(),"")</f>
        <v/>
      </c>
      <c r="X1542" s="2" t="str">
        <f aca="false">IF(C1542=Agent!$A$1,ROW(),"")</f>
        <v/>
      </c>
      <c r="Z1542" s="8" t="str">
        <f aca="true">IF(AND(INDIRECT("F2!I"&amp;MATCH(Sites!$J$1,F2!H$1:H$15,0),1)=E1542,Sites!$J$2=A1542),ROW(),"")</f>
        <v/>
      </c>
    </row>
    <row r="1543" customFormat="false" ht="13.8" hidden="false" customHeight="false" outlineLevel="0" collapsed="false">
      <c r="A1543" s="7" t="n">
        <v>43831</v>
      </c>
      <c r="B1543" s="2" t="s">
        <v>3954</v>
      </c>
      <c r="C1543" s="2" t="s">
        <v>3955</v>
      </c>
      <c r="D1543" s="2" t="s">
        <v>3956</v>
      </c>
      <c r="E1543" s="2" t="s">
        <v>3345</v>
      </c>
      <c r="F1543" s="2" t="n">
        <v>0</v>
      </c>
      <c r="G1543" s="2" t="n">
        <v>0</v>
      </c>
      <c r="H1543" s="2" t="n">
        <v>0</v>
      </c>
      <c r="J1543" s="1"/>
      <c r="K1543" s="1"/>
      <c r="L1543" s="1"/>
      <c r="M1543" s="1"/>
      <c r="N1543" s="1"/>
      <c r="O1543" s="1"/>
      <c r="W1543" s="2" t="str">
        <f aca="false">IF(AND(C1543=Agent!$A$1,D1543=Agent!$D$1),ROW(),"")</f>
        <v/>
      </c>
      <c r="X1543" s="2" t="str">
        <f aca="false">IF(C1543=Agent!$A$1,ROW(),"")</f>
        <v/>
      </c>
      <c r="Z1543" s="8" t="str">
        <f aca="true">IF(AND(INDIRECT("F2!I"&amp;MATCH(Sites!$J$1,F2!H$1:H$15,0),1)=E1543,Sites!$J$2=A1543),ROW(),"")</f>
        <v/>
      </c>
    </row>
    <row r="1544" customFormat="false" ht="13.8" hidden="false" customHeight="false" outlineLevel="0" collapsed="false">
      <c r="A1544" s="7" t="n">
        <v>43831</v>
      </c>
      <c r="B1544" s="2" t="s">
        <v>3957</v>
      </c>
      <c r="C1544" s="2" t="s">
        <v>3958</v>
      </c>
      <c r="D1544" s="2" t="s">
        <v>1826</v>
      </c>
      <c r="E1544" s="2" t="s">
        <v>3345</v>
      </c>
      <c r="F1544" s="2" t="n">
        <v>0</v>
      </c>
      <c r="G1544" s="2" t="n">
        <v>0</v>
      </c>
      <c r="H1544" s="2" t="n">
        <v>0</v>
      </c>
      <c r="J1544" s="1"/>
      <c r="K1544" s="1"/>
      <c r="L1544" s="1"/>
      <c r="M1544" s="1"/>
      <c r="N1544" s="1"/>
      <c r="O1544" s="1"/>
      <c r="W1544" s="2" t="str">
        <f aca="false">IF(AND(C1544=Agent!$A$1,D1544=Agent!$D$1),ROW(),"")</f>
        <v/>
      </c>
      <c r="X1544" s="2" t="str">
        <f aca="false">IF(C1544=Agent!$A$1,ROW(),"")</f>
        <v/>
      </c>
      <c r="Z1544" s="8" t="str">
        <f aca="true">IF(AND(INDIRECT("F2!I"&amp;MATCH(Sites!$J$1,F2!H$1:H$15,0),1)=E1544,Sites!$J$2=A1544),ROW(),"")</f>
        <v/>
      </c>
    </row>
    <row r="1545" customFormat="false" ht="13.8" hidden="false" customHeight="false" outlineLevel="0" collapsed="false">
      <c r="A1545" s="7" t="n">
        <v>43831</v>
      </c>
      <c r="B1545" s="2" t="s">
        <v>3959</v>
      </c>
      <c r="C1545" s="2" t="s">
        <v>3960</v>
      </c>
      <c r="D1545" s="2" t="s">
        <v>3961</v>
      </c>
      <c r="E1545" s="2" t="s">
        <v>3345</v>
      </c>
      <c r="F1545" s="2" t="n">
        <v>0</v>
      </c>
      <c r="G1545" s="2" t="n">
        <v>0</v>
      </c>
      <c r="H1545" s="2" t="n">
        <v>0</v>
      </c>
      <c r="J1545" s="1"/>
      <c r="K1545" s="1"/>
      <c r="L1545" s="1"/>
      <c r="M1545" s="1"/>
      <c r="N1545" s="1"/>
      <c r="O1545" s="1"/>
      <c r="W1545" s="2" t="str">
        <f aca="false">IF(AND(C1545=Agent!$A$1,D1545=Agent!$D$1),ROW(),"")</f>
        <v/>
      </c>
      <c r="X1545" s="2" t="str">
        <f aca="false">IF(C1545=Agent!$A$1,ROW(),"")</f>
        <v/>
      </c>
      <c r="Z1545" s="8" t="str">
        <f aca="true">IF(AND(INDIRECT("F2!I"&amp;MATCH(Sites!$J$1,F2!H$1:H$15,0),1)=E1545,Sites!$J$2=A1545),ROW(),"")</f>
        <v/>
      </c>
    </row>
    <row r="1546" customFormat="false" ht="13.8" hidden="false" customHeight="false" outlineLevel="0" collapsed="false">
      <c r="A1546" s="7" t="n">
        <v>43831</v>
      </c>
      <c r="B1546" s="2" t="s">
        <v>3962</v>
      </c>
      <c r="C1546" s="2" t="s">
        <v>3963</v>
      </c>
      <c r="D1546" s="2" t="s">
        <v>2486</v>
      </c>
      <c r="E1546" s="2" t="s">
        <v>3345</v>
      </c>
      <c r="F1546" s="2" t="n">
        <v>0</v>
      </c>
      <c r="G1546" s="2" t="n">
        <v>0</v>
      </c>
      <c r="H1546" s="2" t="n">
        <v>0</v>
      </c>
      <c r="J1546" s="1"/>
      <c r="K1546" s="1"/>
      <c r="L1546" s="1"/>
      <c r="M1546" s="1"/>
      <c r="N1546" s="1"/>
      <c r="O1546" s="1"/>
      <c r="W1546" s="2" t="str">
        <f aca="false">IF(AND(C1546=Agent!$A$1,D1546=Agent!$D$1),ROW(),"")</f>
        <v/>
      </c>
      <c r="X1546" s="2" t="str">
        <f aca="false">IF(C1546=Agent!$A$1,ROW(),"")</f>
        <v/>
      </c>
      <c r="Z1546" s="8" t="str">
        <f aca="true">IF(AND(INDIRECT("F2!I"&amp;MATCH(Sites!$J$1,F2!H$1:H$15,0),1)=E1546,Sites!$J$2=A1546),ROW(),"")</f>
        <v/>
      </c>
    </row>
    <row r="1547" customFormat="false" ht="13.8" hidden="false" customHeight="false" outlineLevel="0" collapsed="false">
      <c r="A1547" s="7" t="n">
        <v>43831</v>
      </c>
      <c r="B1547" s="2" t="s">
        <v>3964</v>
      </c>
      <c r="C1547" s="2" t="s">
        <v>3965</v>
      </c>
      <c r="D1547" s="2" t="s">
        <v>2014</v>
      </c>
      <c r="E1547" s="2" t="s">
        <v>3345</v>
      </c>
      <c r="F1547" s="2" t="n">
        <v>0</v>
      </c>
      <c r="G1547" s="2" t="n">
        <v>0</v>
      </c>
      <c r="H1547" s="2" t="n">
        <v>0</v>
      </c>
      <c r="J1547" s="1"/>
      <c r="K1547" s="1"/>
      <c r="L1547" s="1"/>
      <c r="M1547" s="1"/>
      <c r="N1547" s="1"/>
      <c r="O1547" s="1"/>
      <c r="W1547" s="2" t="str">
        <f aca="false">IF(AND(C1547=Agent!$A$1,D1547=Agent!$D$1),ROW(),"")</f>
        <v/>
      </c>
      <c r="X1547" s="2" t="str">
        <f aca="false">IF(C1547=Agent!$A$1,ROW(),"")</f>
        <v/>
      </c>
      <c r="Z1547" s="8" t="str">
        <f aca="true">IF(AND(INDIRECT("F2!I"&amp;MATCH(Sites!$J$1,F2!H$1:H$15,0),1)=E1547,Sites!$J$2=A1547),ROW(),"")</f>
        <v/>
      </c>
    </row>
    <row r="1548" customFormat="false" ht="13.8" hidden="false" customHeight="false" outlineLevel="0" collapsed="false">
      <c r="A1548" s="7" t="n">
        <v>43831</v>
      </c>
      <c r="B1548" s="2" t="s">
        <v>3966</v>
      </c>
      <c r="C1548" s="2" t="s">
        <v>3967</v>
      </c>
      <c r="D1548" s="2" t="s">
        <v>3968</v>
      </c>
      <c r="E1548" s="2" t="s">
        <v>3345</v>
      </c>
      <c r="F1548" s="2" t="n">
        <v>0</v>
      </c>
      <c r="G1548" s="2" t="n">
        <v>0</v>
      </c>
      <c r="H1548" s="2" t="n">
        <v>0</v>
      </c>
      <c r="J1548" s="1"/>
      <c r="K1548" s="1"/>
      <c r="L1548" s="1"/>
      <c r="M1548" s="1"/>
      <c r="N1548" s="1"/>
      <c r="O1548" s="1"/>
      <c r="W1548" s="2" t="str">
        <f aca="false">IF(AND(C1548=Agent!$A$1,D1548=Agent!$D$1),ROW(),"")</f>
        <v/>
      </c>
      <c r="X1548" s="2" t="str">
        <f aca="false">IF(C1548=Agent!$A$1,ROW(),"")</f>
        <v/>
      </c>
      <c r="Z1548" s="8" t="str">
        <f aca="true">IF(AND(INDIRECT("F2!I"&amp;MATCH(Sites!$J$1,F2!H$1:H$15,0),1)=E1548,Sites!$J$2=A1548),ROW(),"")</f>
        <v/>
      </c>
    </row>
    <row r="1549" customFormat="false" ht="13.8" hidden="false" customHeight="false" outlineLevel="0" collapsed="false">
      <c r="A1549" s="7" t="n">
        <v>43831</v>
      </c>
      <c r="B1549" s="2" t="s">
        <v>3969</v>
      </c>
      <c r="C1549" s="2" t="s">
        <v>3970</v>
      </c>
      <c r="D1549" s="2" t="s">
        <v>3971</v>
      </c>
      <c r="E1549" s="2" t="s">
        <v>3345</v>
      </c>
      <c r="F1549" s="2" t="n">
        <v>0</v>
      </c>
      <c r="G1549" s="2" t="n">
        <v>0</v>
      </c>
      <c r="H1549" s="2" t="n">
        <v>0</v>
      </c>
      <c r="J1549" s="1"/>
      <c r="K1549" s="1"/>
      <c r="L1549" s="1"/>
      <c r="M1549" s="1"/>
      <c r="N1549" s="1"/>
      <c r="O1549" s="1"/>
      <c r="W1549" s="2" t="str">
        <f aca="false">IF(AND(C1549=Agent!$A$1,D1549=Agent!$D$1),ROW(),"")</f>
        <v/>
      </c>
      <c r="X1549" s="2" t="str">
        <f aca="false">IF(C1549=Agent!$A$1,ROW(),"")</f>
        <v/>
      </c>
      <c r="Z1549" s="8" t="str">
        <f aca="true">IF(AND(INDIRECT("F2!I"&amp;MATCH(Sites!$J$1,F2!H$1:H$15,0),1)=E1549,Sites!$J$2=A1549),ROW(),"")</f>
        <v/>
      </c>
    </row>
    <row r="1550" customFormat="false" ht="13.8" hidden="false" customHeight="false" outlineLevel="0" collapsed="false">
      <c r="A1550" s="7" t="n">
        <v>43831</v>
      </c>
      <c r="B1550" s="2" t="s">
        <v>3972</v>
      </c>
      <c r="C1550" s="2" t="s">
        <v>3973</v>
      </c>
      <c r="D1550" s="2" t="s">
        <v>3974</v>
      </c>
      <c r="E1550" s="2" t="s">
        <v>3345</v>
      </c>
      <c r="F1550" s="2" t="n">
        <v>0</v>
      </c>
      <c r="G1550" s="2" t="n">
        <v>0</v>
      </c>
      <c r="H1550" s="2" t="n">
        <v>0</v>
      </c>
      <c r="J1550" s="1"/>
      <c r="K1550" s="1"/>
      <c r="L1550" s="1"/>
      <c r="M1550" s="1"/>
      <c r="N1550" s="1"/>
      <c r="O1550" s="1"/>
      <c r="W1550" s="2" t="str">
        <f aca="false">IF(AND(C1550=Agent!$A$1,D1550=Agent!$D$1),ROW(),"")</f>
        <v/>
      </c>
      <c r="X1550" s="2" t="str">
        <f aca="false">IF(C1550=Agent!$A$1,ROW(),"")</f>
        <v/>
      </c>
      <c r="Z1550" s="8" t="str">
        <f aca="true">IF(AND(INDIRECT("F2!I"&amp;MATCH(Sites!$J$1,F2!H$1:H$15,0),1)=E1550,Sites!$J$2=A1550),ROW(),"")</f>
        <v/>
      </c>
    </row>
    <row r="1551" customFormat="false" ht="13.8" hidden="false" customHeight="false" outlineLevel="0" collapsed="false">
      <c r="A1551" s="7" t="n">
        <v>43831</v>
      </c>
      <c r="B1551" s="2" t="s">
        <v>3975</v>
      </c>
      <c r="C1551" s="2" t="s">
        <v>798</v>
      </c>
      <c r="D1551" s="2" t="s">
        <v>3976</v>
      </c>
      <c r="E1551" s="2" t="s">
        <v>3345</v>
      </c>
      <c r="F1551" s="2" t="n">
        <v>0</v>
      </c>
      <c r="G1551" s="2" t="n">
        <v>0</v>
      </c>
      <c r="H1551" s="2" t="n">
        <v>0</v>
      </c>
      <c r="J1551" s="1"/>
      <c r="K1551" s="1"/>
      <c r="L1551" s="1"/>
      <c r="M1551" s="1"/>
      <c r="N1551" s="1"/>
      <c r="O1551" s="1"/>
      <c r="W1551" s="2" t="str">
        <f aca="false">IF(AND(C1551=Agent!$A$1,D1551=Agent!$D$1),ROW(),"")</f>
        <v/>
      </c>
      <c r="X1551" s="2" t="str">
        <f aca="false">IF(C1551=Agent!$A$1,ROW(),"")</f>
        <v/>
      </c>
      <c r="Z1551" s="8" t="str">
        <f aca="true">IF(AND(INDIRECT("F2!I"&amp;MATCH(Sites!$J$1,F2!H$1:H$15,0),1)=E1551,Sites!$J$2=A1551),ROW(),"")</f>
        <v/>
      </c>
    </row>
    <row r="1552" customFormat="false" ht="13.8" hidden="false" customHeight="false" outlineLevel="0" collapsed="false">
      <c r="A1552" s="7" t="n">
        <v>43831</v>
      </c>
      <c r="B1552" s="2" t="s">
        <v>3977</v>
      </c>
      <c r="C1552" s="2" t="s">
        <v>3978</v>
      </c>
      <c r="D1552" s="2" t="s">
        <v>3979</v>
      </c>
      <c r="E1552" s="2" t="s">
        <v>3345</v>
      </c>
      <c r="F1552" s="2" t="n">
        <v>0</v>
      </c>
      <c r="G1552" s="2" t="n">
        <v>0</v>
      </c>
      <c r="H1552" s="2" t="n">
        <v>0</v>
      </c>
      <c r="J1552" s="1"/>
      <c r="K1552" s="1"/>
      <c r="L1552" s="1"/>
      <c r="M1552" s="1"/>
      <c r="N1552" s="1"/>
      <c r="O1552" s="1"/>
      <c r="W1552" s="2" t="str">
        <f aca="false">IF(AND(C1552=Agent!$A$1,D1552=Agent!$D$1),ROW(),"")</f>
        <v/>
      </c>
      <c r="X1552" s="2" t="str">
        <f aca="false">IF(C1552=Agent!$A$1,ROW(),"")</f>
        <v/>
      </c>
      <c r="Z1552" s="8" t="str">
        <f aca="true">IF(AND(INDIRECT("F2!I"&amp;MATCH(Sites!$J$1,F2!H$1:H$15,0),1)=E1552,Sites!$J$2=A1552),ROW(),"")</f>
        <v/>
      </c>
    </row>
    <row r="1553" customFormat="false" ht="13.8" hidden="false" customHeight="false" outlineLevel="0" collapsed="false">
      <c r="A1553" s="7" t="n">
        <v>43831</v>
      </c>
      <c r="B1553" s="2" t="s">
        <v>3980</v>
      </c>
      <c r="C1553" s="2" t="s">
        <v>3981</v>
      </c>
      <c r="D1553" s="2" t="s">
        <v>1622</v>
      </c>
      <c r="E1553" s="2" t="s">
        <v>3345</v>
      </c>
      <c r="F1553" s="2" t="n">
        <v>0</v>
      </c>
      <c r="G1553" s="2" t="n">
        <v>0</v>
      </c>
      <c r="H1553" s="2" t="n">
        <v>0</v>
      </c>
      <c r="J1553" s="1"/>
      <c r="K1553" s="1"/>
      <c r="L1553" s="1"/>
      <c r="M1553" s="1"/>
      <c r="N1553" s="1"/>
      <c r="O1553" s="1"/>
      <c r="W1553" s="2" t="str">
        <f aca="false">IF(AND(C1553=Agent!$A$1,D1553=Agent!$D$1),ROW(),"")</f>
        <v/>
      </c>
      <c r="X1553" s="2" t="str">
        <f aca="false">IF(C1553=Agent!$A$1,ROW(),"")</f>
        <v/>
      </c>
      <c r="Z1553" s="8" t="str">
        <f aca="true">IF(AND(INDIRECT("F2!I"&amp;MATCH(Sites!$J$1,F2!H$1:H$15,0),1)=E1553,Sites!$J$2=A1553),ROW(),"")</f>
        <v/>
      </c>
    </row>
    <row r="1554" customFormat="false" ht="13.8" hidden="false" customHeight="false" outlineLevel="0" collapsed="false">
      <c r="A1554" s="7" t="n">
        <v>43831</v>
      </c>
      <c r="B1554" s="2" t="s">
        <v>3982</v>
      </c>
      <c r="C1554" s="2" t="s">
        <v>3983</v>
      </c>
      <c r="D1554" s="2" t="s">
        <v>2812</v>
      </c>
      <c r="E1554" s="2" t="s">
        <v>3345</v>
      </c>
      <c r="F1554" s="2" t="n">
        <v>0</v>
      </c>
      <c r="G1554" s="2" t="n">
        <v>0</v>
      </c>
      <c r="H1554" s="2" t="n">
        <v>0</v>
      </c>
      <c r="J1554" s="1"/>
      <c r="K1554" s="1"/>
      <c r="L1554" s="1"/>
      <c r="M1554" s="1"/>
      <c r="N1554" s="1"/>
      <c r="O1554" s="1"/>
      <c r="W1554" s="2" t="str">
        <f aca="false">IF(AND(C1554=Agent!$A$1,D1554=Agent!$D$1),ROW(),"")</f>
        <v/>
      </c>
      <c r="X1554" s="2" t="str">
        <f aca="false">IF(C1554=Agent!$A$1,ROW(),"")</f>
        <v/>
      </c>
      <c r="Z1554" s="8" t="str">
        <f aca="true">IF(AND(INDIRECT("F2!I"&amp;MATCH(Sites!$J$1,F2!H$1:H$15,0),1)=E1554,Sites!$J$2=A1554),ROW(),"")</f>
        <v/>
      </c>
    </row>
    <row r="1555" customFormat="false" ht="13.8" hidden="false" customHeight="false" outlineLevel="0" collapsed="false">
      <c r="A1555" s="7" t="n">
        <v>43831</v>
      </c>
      <c r="B1555" s="2" t="s">
        <v>3984</v>
      </c>
      <c r="C1555" s="2" t="s">
        <v>2996</v>
      </c>
      <c r="D1555" s="2" t="s">
        <v>3985</v>
      </c>
      <c r="E1555" s="2" t="s">
        <v>3345</v>
      </c>
      <c r="F1555" s="2" t="n">
        <v>0</v>
      </c>
      <c r="G1555" s="2" t="n">
        <v>0</v>
      </c>
      <c r="H1555" s="2" t="n">
        <v>0</v>
      </c>
      <c r="J1555" s="1"/>
      <c r="K1555" s="1"/>
      <c r="L1555" s="1"/>
      <c r="M1555" s="1"/>
      <c r="N1555" s="1"/>
      <c r="O1555" s="1"/>
      <c r="W1555" s="2" t="str">
        <f aca="false">IF(AND(C1555=Agent!$A$1,D1555=Agent!$D$1),ROW(),"")</f>
        <v/>
      </c>
      <c r="X1555" s="2" t="str">
        <f aca="false">IF(C1555=Agent!$A$1,ROW(),"")</f>
        <v/>
      </c>
      <c r="Z1555" s="8" t="str">
        <f aca="true">IF(AND(INDIRECT("F2!I"&amp;MATCH(Sites!$J$1,F2!H$1:H$15,0),1)=E1555,Sites!$J$2=A1555),ROW(),"")</f>
        <v/>
      </c>
    </row>
    <row r="1556" customFormat="false" ht="13.8" hidden="false" customHeight="false" outlineLevel="0" collapsed="false">
      <c r="A1556" s="7" t="n">
        <v>43831</v>
      </c>
      <c r="B1556" s="2" t="s">
        <v>3986</v>
      </c>
      <c r="C1556" s="2" t="s">
        <v>3987</v>
      </c>
      <c r="D1556" s="2" t="s">
        <v>3988</v>
      </c>
      <c r="E1556" s="2" t="s">
        <v>3345</v>
      </c>
      <c r="F1556" s="2" t="n">
        <v>0</v>
      </c>
      <c r="G1556" s="2" t="n">
        <v>0</v>
      </c>
      <c r="H1556" s="2" t="n">
        <v>0</v>
      </c>
      <c r="J1556" s="1"/>
      <c r="K1556" s="1"/>
      <c r="L1556" s="1"/>
      <c r="M1556" s="1"/>
      <c r="N1556" s="1"/>
      <c r="O1556" s="1"/>
      <c r="W1556" s="2" t="str">
        <f aca="false">IF(AND(C1556=Agent!$A$1,D1556=Agent!$D$1),ROW(),"")</f>
        <v/>
      </c>
      <c r="X1556" s="2" t="str">
        <f aca="false">IF(C1556=Agent!$A$1,ROW(),"")</f>
        <v/>
      </c>
      <c r="Z1556" s="8" t="str">
        <f aca="true">IF(AND(INDIRECT("F2!I"&amp;MATCH(Sites!$J$1,F2!H$1:H$15,0),1)=E1556,Sites!$J$2=A1556),ROW(),"")</f>
        <v/>
      </c>
    </row>
    <row r="1557" customFormat="false" ht="13.8" hidden="false" customHeight="false" outlineLevel="0" collapsed="false">
      <c r="A1557" s="7" t="n">
        <v>43831</v>
      </c>
      <c r="B1557" s="2" t="s">
        <v>3989</v>
      </c>
      <c r="C1557" s="2" t="s">
        <v>570</v>
      </c>
      <c r="D1557" s="2" t="s">
        <v>799</v>
      </c>
      <c r="E1557" s="2" t="s">
        <v>3345</v>
      </c>
      <c r="F1557" s="2" t="n">
        <v>0</v>
      </c>
      <c r="G1557" s="2" t="n">
        <v>0</v>
      </c>
      <c r="H1557" s="2" t="n">
        <v>0</v>
      </c>
      <c r="J1557" s="1"/>
      <c r="K1557" s="1"/>
      <c r="L1557" s="1"/>
      <c r="M1557" s="1"/>
      <c r="N1557" s="1"/>
      <c r="O1557" s="1"/>
      <c r="W1557" s="2" t="str">
        <f aca="false">IF(AND(C1557=Agent!$A$1,D1557=Agent!$D$1),ROW(),"")</f>
        <v/>
      </c>
      <c r="X1557" s="2" t="str">
        <f aca="false">IF(C1557=Agent!$A$1,ROW(),"")</f>
        <v/>
      </c>
      <c r="Z1557" s="8" t="str">
        <f aca="true">IF(AND(INDIRECT("F2!I"&amp;MATCH(Sites!$J$1,F2!H$1:H$15,0),1)=E1557,Sites!$J$2=A1557),ROW(),"")</f>
        <v/>
      </c>
    </row>
    <row r="1558" customFormat="false" ht="13.8" hidden="false" customHeight="false" outlineLevel="0" collapsed="false">
      <c r="A1558" s="7" t="n">
        <v>43831</v>
      </c>
      <c r="B1558" s="2" t="s">
        <v>3990</v>
      </c>
      <c r="C1558" s="2" t="s">
        <v>3991</v>
      </c>
      <c r="D1558" s="2" t="s">
        <v>3992</v>
      </c>
      <c r="E1558" s="2" t="s">
        <v>3345</v>
      </c>
      <c r="F1558" s="2" t="n">
        <v>0</v>
      </c>
      <c r="G1558" s="2" t="n">
        <v>0</v>
      </c>
      <c r="H1558" s="2" t="n">
        <v>0</v>
      </c>
      <c r="J1558" s="1"/>
      <c r="K1558" s="1"/>
      <c r="L1558" s="1"/>
      <c r="M1558" s="1"/>
      <c r="N1558" s="1"/>
      <c r="O1558" s="1"/>
      <c r="W1558" s="2" t="str">
        <f aca="false">IF(AND(C1558=Agent!$A$1,D1558=Agent!$D$1),ROW(),"")</f>
        <v/>
      </c>
      <c r="X1558" s="2" t="str">
        <f aca="false">IF(C1558=Agent!$A$1,ROW(),"")</f>
        <v/>
      </c>
      <c r="Z1558" s="8" t="str">
        <f aca="true">IF(AND(INDIRECT("F2!I"&amp;MATCH(Sites!$J$1,F2!H$1:H$15,0),1)=E1558,Sites!$J$2=A1558),ROW(),"")</f>
        <v/>
      </c>
    </row>
    <row r="1559" customFormat="false" ht="13.8" hidden="false" customHeight="false" outlineLevel="0" collapsed="false">
      <c r="A1559" s="7" t="n">
        <v>43831</v>
      </c>
      <c r="B1559" s="2" t="s">
        <v>3993</v>
      </c>
      <c r="C1559" s="2" t="s">
        <v>1873</v>
      </c>
      <c r="D1559" s="2" t="s">
        <v>3994</v>
      </c>
      <c r="E1559" s="2" t="s">
        <v>3345</v>
      </c>
      <c r="F1559" s="2" t="n">
        <v>0</v>
      </c>
      <c r="G1559" s="2" t="n">
        <v>0</v>
      </c>
      <c r="H1559" s="2" t="n">
        <v>0</v>
      </c>
      <c r="J1559" s="1"/>
      <c r="K1559" s="1"/>
      <c r="L1559" s="1"/>
      <c r="M1559" s="1"/>
      <c r="N1559" s="1"/>
      <c r="O1559" s="1"/>
      <c r="W1559" s="2" t="str">
        <f aca="false">IF(AND(C1559=Agent!$A$1,D1559=Agent!$D$1),ROW(),"")</f>
        <v/>
      </c>
      <c r="X1559" s="2" t="str">
        <f aca="false">IF(C1559=Agent!$A$1,ROW(),"")</f>
        <v/>
      </c>
      <c r="Z1559" s="8" t="str">
        <f aca="true">IF(AND(INDIRECT("F2!I"&amp;MATCH(Sites!$J$1,F2!H$1:H$15,0),1)=E1559,Sites!$J$2=A1559),ROW(),"")</f>
        <v/>
      </c>
    </row>
    <row r="1560" customFormat="false" ht="13.8" hidden="false" customHeight="false" outlineLevel="0" collapsed="false">
      <c r="A1560" s="7" t="n">
        <v>43831</v>
      </c>
      <c r="B1560" s="2" t="s">
        <v>3995</v>
      </c>
      <c r="C1560" s="2" t="s">
        <v>3996</v>
      </c>
      <c r="D1560" s="2" t="s">
        <v>1274</v>
      </c>
      <c r="E1560" s="2" t="s">
        <v>3345</v>
      </c>
      <c r="F1560" s="2" t="n">
        <v>0</v>
      </c>
      <c r="G1560" s="2" t="n">
        <v>0</v>
      </c>
      <c r="H1560" s="2" t="n">
        <v>0</v>
      </c>
      <c r="J1560" s="1"/>
      <c r="K1560" s="1"/>
      <c r="L1560" s="1"/>
      <c r="M1560" s="1"/>
      <c r="N1560" s="1"/>
      <c r="O1560" s="1"/>
      <c r="W1560" s="2" t="str">
        <f aca="false">IF(AND(C1560=Agent!$A$1,D1560=Agent!$D$1),ROW(),"")</f>
        <v/>
      </c>
      <c r="X1560" s="2" t="str">
        <f aca="false">IF(C1560=Agent!$A$1,ROW(),"")</f>
        <v/>
      </c>
      <c r="Z1560" s="8" t="str">
        <f aca="true">IF(AND(INDIRECT("F2!I"&amp;MATCH(Sites!$J$1,F2!H$1:H$15,0),1)=E1560,Sites!$J$2=A1560),ROW(),"")</f>
        <v/>
      </c>
    </row>
    <row r="1561" customFormat="false" ht="13.8" hidden="false" customHeight="false" outlineLevel="0" collapsed="false">
      <c r="A1561" s="7" t="n">
        <v>43831</v>
      </c>
      <c r="B1561" s="2" t="s">
        <v>3997</v>
      </c>
      <c r="C1561" s="2" t="s">
        <v>566</v>
      </c>
      <c r="D1561" s="2" t="s">
        <v>813</v>
      </c>
      <c r="E1561" s="2" t="s">
        <v>3345</v>
      </c>
      <c r="F1561" s="2" t="n">
        <v>0</v>
      </c>
      <c r="G1561" s="2" t="n">
        <v>0</v>
      </c>
      <c r="H1561" s="2" t="n">
        <v>0</v>
      </c>
      <c r="J1561" s="1"/>
      <c r="K1561" s="1"/>
      <c r="L1561" s="1"/>
      <c r="M1561" s="1"/>
      <c r="N1561" s="1"/>
      <c r="O1561" s="1"/>
      <c r="W1561" s="2" t="str">
        <f aca="false">IF(AND(C1561=Agent!$A$1,D1561=Agent!$D$1),ROW(),"")</f>
        <v/>
      </c>
      <c r="X1561" s="2" t="str">
        <f aca="false">IF(C1561=Agent!$A$1,ROW(),"")</f>
        <v/>
      </c>
      <c r="Z1561" s="8" t="str">
        <f aca="true">IF(AND(INDIRECT("F2!I"&amp;MATCH(Sites!$J$1,F2!H$1:H$15,0),1)=E1561,Sites!$J$2=A1561),ROW(),"")</f>
        <v/>
      </c>
    </row>
    <row r="1562" customFormat="false" ht="13.8" hidden="false" customHeight="false" outlineLevel="0" collapsed="false">
      <c r="A1562" s="7" t="n">
        <v>43831</v>
      </c>
      <c r="B1562" s="2" t="s">
        <v>3998</v>
      </c>
      <c r="C1562" s="2" t="s">
        <v>3999</v>
      </c>
      <c r="D1562" s="2" t="s">
        <v>4000</v>
      </c>
      <c r="E1562" s="2" t="s">
        <v>3345</v>
      </c>
      <c r="F1562" s="2" t="n">
        <v>0</v>
      </c>
      <c r="G1562" s="2" t="n">
        <v>0</v>
      </c>
      <c r="H1562" s="2" t="n">
        <v>0</v>
      </c>
      <c r="J1562" s="1"/>
      <c r="K1562" s="1"/>
      <c r="L1562" s="1"/>
      <c r="M1562" s="1"/>
      <c r="N1562" s="1"/>
      <c r="O1562" s="1"/>
      <c r="W1562" s="2" t="str">
        <f aca="false">IF(AND(C1562=Agent!$A$1,D1562=Agent!$D$1),ROW(),"")</f>
        <v/>
      </c>
      <c r="X1562" s="2" t="str">
        <f aca="false">IF(C1562=Agent!$A$1,ROW(),"")</f>
        <v/>
      </c>
      <c r="Z1562" s="8" t="str">
        <f aca="true">IF(AND(INDIRECT("F2!I"&amp;MATCH(Sites!$J$1,F2!H$1:H$15,0),1)=E1562,Sites!$J$2=A1562),ROW(),"")</f>
        <v/>
      </c>
    </row>
    <row r="1563" customFormat="false" ht="13.8" hidden="false" customHeight="false" outlineLevel="0" collapsed="false">
      <c r="A1563" s="7" t="n">
        <v>43831</v>
      </c>
      <c r="B1563" s="2" t="s">
        <v>4001</v>
      </c>
      <c r="C1563" s="2" t="s">
        <v>4002</v>
      </c>
      <c r="D1563" s="2" t="s">
        <v>549</v>
      </c>
      <c r="E1563" s="2" t="s">
        <v>3345</v>
      </c>
      <c r="F1563" s="2" t="n">
        <v>0</v>
      </c>
      <c r="G1563" s="2" t="n">
        <v>0</v>
      </c>
      <c r="H1563" s="2" t="n">
        <v>0</v>
      </c>
      <c r="J1563" s="1"/>
      <c r="K1563" s="1"/>
      <c r="L1563" s="1"/>
      <c r="M1563" s="1"/>
      <c r="N1563" s="1"/>
      <c r="O1563" s="1"/>
      <c r="W1563" s="2" t="str">
        <f aca="false">IF(AND(C1563=Agent!$A$1,D1563=Agent!$D$1),ROW(),"")</f>
        <v/>
      </c>
      <c r="X1563" s="2" t="str">
        <f aca="false">IF(C1563=Agent!$A$1,ROW(),"")</f>
        <v/>
      </c>
      <c r="Z1563" s="8" t="str">
        <f aca="true">IF(AND(INDIRECT("F2!I"&amp;MATCH(Sites!$J$1,F2!H$1:H$15,0),1)=E1563,Sites!$J$2=A1563),ROW(),"")</f>
        <v/>
      </c>
    </row>
    <row r="1564" customFormat="false" ht="13.8" hidden="false" customHeight="false" outlineLevel="0" collapsed="false">
      <c r="A1564" s="7" t="n">
        <v>43831</v>
      </c>
      <c r="B1564" s="2" t="s">
        <v>4003</v>
      </c>
      <c r="C1564" s="2" t="s">
        <v>4004</v>
      </c>
      <c r="D1564" s="2" t="s">
        <v>62</v>
      </c>
      <c r="E1564" s="2" t="s">
        <v>3345</v>
      </c>
      <c r="F1564" s="2" t="n">
        <v>0</v>
      </c>
      <c r="G1564" s="2" t="n">
        <v>0</v>
      </c>
      <c r="H1564" s="2" t="n">
        <v>0</v>
      </c>
      <c r="J1564" s="1"/>
      <c r="K1564" s="1"/>
      <c r="L1564" s="1"/>
      <c r="M1564" s="1"/>
      <c r="N1564" s="1"/>
      <c r="O1564" s="1"/>
      <c r="W1564" s="2" t="str">
        <f aca="false">IF(AND(C1564=Agent!$A$1,D1564=Agent!$D$1),ROW(),"")</f>
        <v/>
      </c>
      <c r="X1564" s="2" t="str">
        <f aca="false">IF(C1564=Agent!$A$1,ROW(),"")</f>
        <v/>
      </c>
      <c r="Z1564" s="8" t="str">
        <f aca="true">IF(AND(INDIRECT("F2!I"&amp;MATCH(Sites!$J$1,F2!H$1:H$15,0),1)=E1564,Sites!$J$2=A1564),ROW(),"")</f>
        <v/>
      </c>
    </row>
    <row r="1565" customFormat="false" ht="13.8" hidden="false" customHeight="false" outlineLevel="0" collapsed="false">
      <c r="A1565" s="7" t="n">
        <v>43831</v>
      </c>
      <c r="B1565" s="2" t="s">
        <v>4005</v>
      </c>
      <c r="C1565" s="2" t="s">
        <v>4006</v>
      </c>
      <c r="D1565" s="2" t="s">
        <v>4007</v>
      </c>
      <c r="E1565" s="2" t="s">
        <v>3345</v>
      </c>
      <c r="F1565" s="2" t="n">
        <v>0</v>
      </c>
      <c r="G1565" s="2" t="n">
        <v>0</v>
      </c>
      <c r="H1565" s="2" t="n">
        <v>0</v>
      </c>
      <c r="J1565" s="1"/>
      <c r="K1565" s="1"/>
      <c r="L1565" s="1"/>
      <c r="M1565" s="1"/>
      <c r="N1565" s="1"/>
      <c r="O1565" s="1"/>
      <c r="W1565" s="2" t="str">
        <f aca="false">IF(AND(C1565=Agent!$A$1,D1565=Agent!$D$1),ROW(),"")</f>
        <v/>
      </c>
      <c r="X1565" s="2" t="str">
        <f aca="false">IF(C1565=Agent!$A$1,ROW(),"")</f>
        <v/>
      </c>
      <c r="Z1565" s="8" t="str">
        <f aca="true">IF(AND(INDIRECT("F2!I"&amp;MATCH(Sites!$J$1,F2!H$1:H$15,0),1)=E1565,Sites!$J$2=A1565),ROW(),"")</f>
        <v/>
      </c>
    </row>
    <row r="1566" customFormat="false" ht="13.8" hidden="false" customHeight="false" outlineLevel="0" collapsed="false">
      <c r="A1566" s="7" t="n">
        <v>43831</v>
      </c>
      <c r="B1566" s="2" t="s">
        <v>4008</v>
      </c>
      <c r="C1566" s="2" t="s">
        <v>4009</v>
      </c>
      <c r="D1566" s="2" t="s">
        <v>4010</v>
      </c>
      <c r="E1566" s="2" t="s">
        <v>3345</v>
      </c>
      <c r="F1566" s="2" t="n">
        <v>0</v>
      </c>
      <c r="G1566" s="2" t="n">
        <v>0</v>
      </c>
      <c r="H1566" s="2" t="n">
        <v>0</v>
      </c>
      <c r="J1566" s="1"/>
      <c r="K1566" s="1"/>
      <c r="L1566" s="1"/>
      <c r="M1566" s="1"/>
      <c r="N1566" s="1"/>
      <c r="O1566" s="1"/>
      <c r="W1566" s="2" t="str">
        <f aca="false">IF(AND(C1566=Agent!$A$1,D1566=Agent!$D$1),ROW(),"")</f>
        <v/>
      </c>
      <c r="X1566" s="2" t="str">
        <f aca="false">IF(C1566=Agent!$A$1,ROW(),"")</f>
        <v/>
      </c>
      <c r="Z1566" s="8" t="str">
        <f aca="true">IF(AND(INDIRECT("F2!I"&amp;MATCH(Sites!$J$1,F2!H$1:H$15,0),1)=E1566,Sites!$J$2=A1566),ROW(),"")</f>
        <v/>
      </c>
    </row>
    <row r="1567" customFormat="false" ht="13.8" hidden="false" customHeight="false" outlineLevel="0" collapsed="false">
      <c r="A1567" s="7" t="n">
        <v>43831</v>
      </c>
      <c r="B1567" s="2" t="s">
        <v>4011</v>
      </c>
      <c r="C1567" s="2" t="s">
        <v>4012</v>
      </c>
      <c r="D1567" s="2" t="s">
        <v>137</v>
      </c>
      <c r="E1567" s="2" t="s">
        <v>3345</v>
      </c>
      <c r="F1567" s="2" t="n">
        <v>0</v>
      </c>
      <c r="G1567" s="2" t="n">
        <v>0</v>
      </c>
      <c r="H1567" s="2" t="n">
        <v>0</v>
      </c>
      <c r="J1567" s="1"/>
      <c r="K1567" s="1"/>
      <c r="L1567" s="1"/>
      <c r="M1567" s="1"/>
      <c r="N1567" s="1"/>
      <c r="O1567" s="1"/>
      <c r="W1567" s="2" t="str">
        <f aca="false">IF(AND(C1567=Agent!$A$1,D1567=Agent!$D$1),ROW(),"")</f>
        <v/>
      </c>
      <c r="X1567" s="2" t="str">
        <f aca="false">IF(C1567=Agent!$A$1,ROW(),"")</f>
        <v/>
      </c>
      <c r="Z1567" s="8" t="str">
        <f aca="true">IF(AND(INDIRECT("F2!I"&amp;MATCH(Sites!$J$1,F2!H$1:H$15,0),1)=E1567,Sites!$J$2=A1567),ROW(),"")</f>
        <v/>
      </c>
    </row>
    <row r="1568" customFormat="false" ht="13.8" hidden="false" customHeight="false" outlineLevel="0" collapsed="false">
      <c r="A1568" s="7" t="n">
        <v>43831</v>
      </c>
      <c r="B1568" s="2" t="s">
        <v>4013</v>
      </c>
      <c r="C1568" s="2" t="s">
        <v>4014</v>
      </c>
      <c r="D1568" s="2" t="s">
        <v>1534</v>
      </c>
      <c r="E1568" s="2" t="s">
        <v>3345</v>
      </c>
      <c r="F1568" s="2" t="n">
        <v>0</v>
      </c>
      <c r="G1568" s="2" t="n">
        <v>0</v>
      </c>
      <c r="H1568" s="2" t="n">
        <v>0</v>
      </c>
      <c r="J1568" s="1"/>
      <c r="K1568" s="1"/>
      <c r="L1568" s="1"/>
      <c r="M1568" s="1"/>
      <c r="N1568" s="1"/>
      <c r="O1568" s="1"/>
      <c r="W1568" s="2" t="str">
        <f aca="false">IF(AND(C1568=Agent!$A$1,D1568=Agent!$D$1),ROW(),"")</f>
        <v/>
      </c>
      <c r="X1568" s="2" t="str">
        <f aca="false">IF(C1568=Agent!$A$1,ROW(),"")</f>
        <v/>
      </c>
      <c r="Z1568" s="8" t="str">
        <f aca="true">IF(AND(INDIRECT("F2!I"&amp;MATCH(Sites!$J$1,F2!H$1:H$15,0),1)=E1568,Sites!$J$2=A1568),ROW(),"")</f>
        <v/>
      </c>
    </row>
    <row r="1569" customFormat="false" ht="13.8" hidden="false" customHeight="false" outlineLevel="0" collapsed="false">
      <c r="A1569" s="7" t="n">
        <v>43831</v>
      </c>
      <c r="B1569" s="2" t="s">
        <v>4015</v>
      </c>
      <c r="C1569" s="2" t="s">
        <v>4016</v>
      </c>
      <c r="D1569" s="2" t="s">
        <v>4017</v>
      </c>
      <c r="E1569" s="2" t="s">
        <v>3345</v>
      </c>
      <c r="F1569" s="2" t="n">
        <v>0</v>
      </c>
      <c r="G1569" s="2" t="n">
        <v>0</v>
      </c>
      <c r="H1569" s="2" t="n">
        <v>0</v>
      </c>
      <c r="J1569" s="1"/>
      <c r="K1569" s="1"/>
      <c r="L1569" s="1"/>
      <c r="M1569" s="1"/>
      <c r="N1569" s="1"/>
      <c r="O1569" s="1"/>
      <c r="W1569" s="2" t="str">
        <f aca="false">IF(AND(C1569=Agent!$A$1,D1569=Agent!$D$1),ROW(),"")</f>
        <v/>
      </c>
      <c r="X1569" s="2" t="str">
        <f aca="false">IF(C1569=Agent!$A$1,ROW(),"")</f>
        <v/>
      </c>
      <c r="Z1569" s="8" t="str">
        <f aca="true">IF(AND(INDIRECT("F2!I"&amp;MATCH(Sites!$J$1,F2!H$1:H$15,0),1)=E1569,Sites!$J$2=A1569),ROW(),"")</f>
        <v/>
      </c>
    </row>
    <row r="1570" customFormat="false" ht="13.8" hidden="false" customHeight="false" outlineLevel="0" collapsed="false">
      <c r="A1570" s="7" t="n">
        <v>43831</v>
      </c>
      <c r="B1570" s="2" t="s">
        <v>4018</v>
      </c>
      <c r="C1570" s="2" t="s">
        <v>4019</v>
      </c>
      <c r="D1570" s="2" t="s">
        <v>2188</v>
      </c>
      <c r="E1570" s="2" t="s">
        <v>3345</v>
      </c>
      <c r="F1570" s="2" t="n">
        <v>0</v>
      </c>
      <c r="G1570" s="2" t="n">
        <v>0</v>
      </c>
      <c r="H1570" s="2" t="n">
        <v>0</v>
      </c>
      <c r="J1570" s="1"/>
      <c r="K1570" s="1"/>
      <c r="L1570" s="1"/>
      <c r="M1570" s="1"/>
      <c r="N1570" s="1"/>
      <c r="O1570" s="1"/>
      <c r="W1570" s="2" t="str">
        <f aca="false">IF(AND(C1570=Agent!$A$1,D1570=Agent!$D$1),ROW(),"")</f>
        <v/>
      </c>
      <c r="X1570" s="2" t="str">
        <f aca="false">IF(C1570=Agent!$A$1,ROW(),"")</f>
        <v/>
      </c>
      <c r="Z1570" s="8" t="str">
        <f aca="true">IF(AND(INDIRECT("F2!I"&amp;MATCH(Sites!$J$1,F2!H$1:H$15,0),1)=E1570,Sites!$J$2=A1570),ROW(),"")</f>
        <v/>
      </c>
    </row>
    <row r="1571" customFormat="false" ht="13.8" hidden="false" customHeight="false" outlineLevel="0" collapsed="false">
      <c r="A1571" s="7" t="n">
        <v>43831</v>
      </c>
      <c r="B1571" s="2" t="s">
        <v>4020</v>
      </c>
      <c r="C1571" s="2" t="s">
        <v>4021</v>
      </c>
      <c r="D1571" s="2" t="s">
        <v>134</v>
      </c>
      <c r="E1571" s="2" t="s">
        <v>3345</v>
      </c>
      <c r="F1571" s="2" t="n">
        <v>0</v>
      </c>
      <c r="G1571" s="2" t="n">
        <v>0</v>
      </c>
      <c r="H1571" s="2" t="n">
        <v>0</v>
      </c>
      <c r="J1571" s="1"/>
      <c r="K1571" s="1"/>
      <c r="L1571" s="1"/>
      <c r="M1571" s="1"/>
      <c r="N1571" s="1"/>
      <c r="O1571" s="1"/>
      <c r="W1571" s="2" t="str">
        <f aca="false">IF(AND(C1571=Agent!$A$1,D1571=Agent!$D$1),ROW(),"")</f>
        <v/>
      </c>
      <c r="X1571" s="2" t="str">
        <f aca="false">IF(C1571=Agent!$A$1,ROW(),"")</f>
        <v/>
      </c>
      <c r="Z1571" s="8" t="str">
        <f aca="true">IF(AND(INDIRECT("F2!I"&amp;MATCH(Sites!$J$1,F2!H$1:H$15,0),1)=E1571,Sites!$J$2=A1571),ROW(),"")</f>
        <v/>
      </c>
    </row>
    <row r="1572" customFormat="false" ht="13.8" hidden="false" customHeight="false" outlineLevel="0" collapsed="false">
      <c r="A1572" s="7" t="n">
        <v>43831</v>
      </c>
      <c r="B1572" s="2" t="s">
        <v>4022</v>
      </c>
      <c r="C1572" s="2" t="s">
        <v>3275</v>
      </c>
      <c r="D1572" s="2" t="s">
        <v>4023</v>
      </c>
      <c r="E1572" s="2" t="s">
        <v>3345</v>
      </c>
      <c r="F1572" s="2" t="n">
        <v>0</v>
      </c>
      <c r="G1572" s="2" t="n">
        <v>0</v>
      </c>
      <c r="H1572" s="2" t="n">
        <v>0</v>
      </c>
      <c r="J1572" s="1"/>
      <c r="K1572" s="1"/>
      <c r="L1572" s="1"/>
      <c r="M1572" s="1"/>
      <c r="N1572" s="1"/>
      <c r="O1572" s="1"/>
      <c r="W1572" s="2" t="str">
        <f aca="false">IF(AND(C1572=Agent!$A$1,D1572=Agent!$D$1),ROW(),"")</f>
        <v/>
      </c>
      <c r="X1572" s="2" t="str">
        <f aca="false">IF(C1572=Agent!$A$1,ROW(),"")</f>
        <v/>
      </c>
      <c r="Z1572" s="8" t="str">
        <f aca="true">IF(AND(INDIRECT("F2!I"&amp;MATCH(Sites!$J$1,F2!H$1:H$15,0),1)=E1572,Sites!$J$2=A1572),ROW(),"")</f>
        <v/>
      </c>
    </row>
    <row r="1573" customFormat="false" ht="13.8" hidden="false" customHeight="false" outlineLevel="0" collapsed="false">
      <c r="A1573" s="7" t="n">
        <v>43831</v>
      </c>
      <c r="B1573" s="2" t="s">
        <v>4024</v>
      </c>
      <c r="C1573" s="2" t="s">
        <v>4025</v>
      </c>
      <c r="D1573" s="2" t="s">
        <v>107</v>
      </c>
      <c r="E1573" s="2" t="s">
        <v>3345</v>
      </c>
      <c r="F1573" s="2" t="n">
        <v>0</v>
      </c>
      <c r="G1573" s="2" t="n">
        <v>0</v>
      </c>
      <c r="H1573" s="2" t="n">
        <v>0</v>
      </c>
      <c r="J1573" s="1"/>
      <c r="K1573" s="1"/>
      <c r="L1573" s="1"/>
      <c r="M1573" s="1"/>
      <c r="N1573" s="1"/>
      <c r="O1573" s="1"/>
      <c r="W1573" s="2" t="str">
        <f aca="false">IF(AND(C1573=Agent!$A$1,D1573=Agent!$D$1),ROW(),"")</f>
        <v/>
      </c>
      <c r="X1573" s="2" t="str">
        <f aca="false">IF(C1573=Agent!$A$1,ROW(),"")</f>
        <v/>
      </c>
      <c r="Z1573" s="8" t="str">
        <f aca="true">IF(AND(INDIRECT("F2!I"&amp;MATCH(Sites!$J$1,F2!H$1:H$15,0),1)=E1573,Sites!$J$2=A1573),ROW(),"")</f>
        <v/>
      </c>
    </row>
    <row r="1574" customFormat="false" ht="13.8" hidden="false" customHeight="false" outlineLevel="0" collapsed="false">
      <c r="A1574" s="7" t="n">
        <v>43831</v>
      </c>
      <c r="B1574" s="2" t="s">
        <v>4026</v>
      </c>
      <c r="C1574" s="2" t="s">
        <v>4027</v>
      </c>
      <c r="D1574" s="2" t="s">
        <v>238</v>
      </c>
      <c r="E1574" s="2" t="s">
        <v>3345</v>
      </c>
      <c r="F1574" s="2" t="n">
        <v>0</v>
      </c>
      <c r="G1574" s="2" t="n">
        <v>0</v>
      </c>
      <c r="H1574" s="2" t="n">
        <v>0</v>
      </c>
      <c r="J1574" s="1"/>
      <c r="K1574" s="1"/>
      <c r="L1574" s="1"/>
      <c r="M1574" s="1"/>
      <c r="N1574" s="1"/>
      <c r="O1574" s="1"/>
      <c r="W1574" s="2" t="str">
        <f aca="false">IF(AND(C1574=Agent!$A$1,D1574=Agent!$D$1),ROW(),"")</f>
        <v/>
      </c>
      <c r="X1574" s="2" t="str">
        <f aca="false">IF(C1574=Agent!$A$1,ROW(),"")</f>
        <v/>
      </c>
      <c r="Z1574" s="8" t="str">
        <f aca="true">IF(AND(INDIRECT("F2!I"&amp;MATCH(Sites!$J$1,F2!H$1:H$15,0),1)=E1574,Sites!$J$2=A1574),ROW(),"")</f>
        <v/>
      </c>
    </row>
    <row r="1575" customFormat="false" ht="13.8" hidden="false" customHeight="false" outlineLevel="0" collapsed="false">
      <c r="A1575" s="7" t="n">
        <v>43831</v>
      </c>
      <c r="B1575" s="2" t="s">
        <v>4028</v>
      </c>
      <c r="C1575" s="2" t="s">
        <v>4029</v>
      </c>
      <c r="D1575" s="2" t="s">
        <v>4030</v>
      </c>
      <c r="E1575" s="2" t="s">
        <v>3345</v>
      </c>
      <c r="F1575" s="2" t="n">
        <v>0</v>
      </c>
      <c r="G1575" s="2" t="n">
        <v>0</v>
      </c>
      <c r="H1575" s="2" t="n">
        <v>0</v>
      </c>
      <c r="J1575" s="1"/>
      <c r="K1575" s="1"/>
      <c r="L1575" s="1"/>
      <c r="M1575" s="1"/>
      <c r="N1575" s="1"/>
      <c r="O1575" s="1"/>
      <c r="W1575" s="2" t="str">
        <f aca="false">IF(AND(C1575=Agent!$A$1,D1575=Agent!$D$1),ROW(),"")</f>
        <v/>
      </c>
      <c r="X1575" s="2" t="str">
        <f aca="false">IF(C1575=Agent!$A$1,ROW(),"")</f>
        <v/>
      </c>
      <c r="Z1575" s="8" t="str">
        <f aca="true">IF(AND(INDIRECT("F2!I"&amp;MATCH(Sites!$J$1,F2!H$1:H$15,0),1)=E1575,Sites!$J$2=A1575),ROW(),"")</f>
        <v/>
      </c>
    </row>
    <row r="1576" customFormat="false" ht="13.8" hidden="false" customHeight="false" outlineLevel="0" collapsed="false">
      <c r="A1576" s="7" t="n">
        <v>43831</v>
      </c>
      <c r="B1576" s="2" t="s">
        <v>4031</v>
      </c>
      <c r="C1576" s="2" t="s">
        <v>4032</v>
      </c>
      <c r="D1576" s="2" t="s">
        <v>4033</v>
      </c>
      <c r="E1576" s="2" t="s">
        <v>3345</v>
      </c>
      <c r="F1576" s="2" t="n">
        <v>0</v>
      </c>
      <c r="G1576" s="2" t="n">
        <v>0</v>
      </c>
      <c r="H1576" s="2" t="n">
        <v>0</v>
      </c>
      <c r="J1576" s="1"/>
      <c r="K1576" s="1"/>
      <c r="L1576" s="1"/>
      <c r="M1576" s="1"/>
      <c r="N1576" s="1"/>
      <c r="O1576" s="1"/>
      <c r="W1576" s="2" t="str">
        <f aca="false">IF(AND(C1576=Agent!$A$1,D1576=Agent!$D$1),ROW(),"")</f>
        <v/>
      </c>
      <c r="X1576" s="2" t="str">
        <f aca="false">IF(C1576=Agent!$A$1,ROW(),"")</f>
        <v/>
      </c>
      <c r="Z1576" s="8" t="str">
        <f aca="true">IF(AND(INDIRECT("F2!I"&amp;MATCH(Sites!$J$1,F2!H$1:H$15,0),1)=E1576,Sites!$J$2=A1576),ROW(),"")</f>
        <v/>
      </c>
    </row>
    <row r="1577" customFormat="false" ht="13.8" hidden="false" customHeight="false" outlineLevel="0" collapsed="false">
      <c r="A1577" s="7" t="n">
        <v>43831</v>
      </c>
      <c r="B1577" s="2" t="s">
        <v>4034</v>
      </c>
      <c r="C1577" s="2" t="s">
        <v>4035</v>
      </c>
      <c r="D1577" s="2" t="s">
        <v>3013</v>
      </c>
      <c r="E1577" s="2" t="s">
        <v>3345</v>
      </c>
      <c r="F1577" s="2" t="n">
        <v>0</v>
      </c>
      <c r="G1577" s="2" t="n">
        <v>0</v>
      </c>
      <c r="H1577" s="2" t="n">
        <v>0</v>
      </c>
      <c r="J1577" s="1"/>
      <c r="K1577" s="1"/>
      <c r="L1577" s="1"/>
      <c r="M1577" s="1"/>
      <c r="N1577" s="1"/>
      <c r="O1577" s="1"/>
      <c r="W1577" s="2" t="str">
        <f aca="false">IF(AND(C1577=Agent!$A$1,D1577=Agent!$D$1),ROW(),"")</f>
        <v/>
      </c>
      <c r="X1577" s="2" t="str">
        <f aca="false">IF(C1577=Agent!$A$1,ROW(),"")</f>
        <v/>
      </c>
      <c r="Z1577" s="8" t="str">
        <f aca="true">IF(AND(INDIRECT("F2!I"&amp;MATCH(Sites!$J$1,F2!H$1:H$15,0),1)=E1577,Sites!$J$2=A1577),ROW(),"")</f>
        <v/>
      </c>
    </row>
    <row r="1578" customFormat="false" ht="13.8" hidden="false" customHeight="false" outlineLevel="0" collapsed="false">
      <c r="A1578" s="7" t="n">
        <v>43831</v>
      </c>
      <c r="B1578" s="2" t="s">
        <v>4036</v>
      </c>
      <c r="C1578" s="2" t="s">
        <v>4037</v>
      </c>
      <c r="D1578" s="2" t="s">
        <v>2014</v>
      </c>
      <c r="E1578" s="2" t="s">
        <v>3345</v>
      </c>
      <c r="F1578" s="2" t="n">
        <v>0</v>
      </c>
      <c r="G1578" s="2" t="n">
        <v>0</v>
      </c>
      <c r="H1578" s="2" t="n">
        <v>0</v>
      </c>
      <c r="J1578" s="1"/>
      <c r="K1578" s="1"/>
      <c r="L1578" s="1"/>
      <c r="M1578" s="1"/>
      <c r="N1578" s="1"/>
      <c r="O1578" s="1"/>
      <c r="W1578" s="2" t="str">
        <f aca="false">IF(AND(C1578=Agent!$A$1,D1578=Agent!$D$1),ROW(),"")</f>
        <v/>
      </c>
      <c r="X1578" s="2" t="str">
        <f aca="false">IF(C1578=Agent!$A$1,ROW(),"")</f>
        <v/>
      </c>
      <c r="Z1578" s="8" t="str">
        <f aca="true">IF(AND(INDIRECT("F2!I"&amp;MATCH(Sites!$J$1,F2!H$1:H$15,0),1)=E1578,Sites!$J$2=A1578),ROW(),"")</f>
        <v/>
      </c>
    </row>
    <row r="1579" customFormat="false" ht="13.8" hidden="false" customHeight="false" outlineLevel="0" collapsed="false">
      <c r="A1579" s="7" t="n">
        <v>43831</v>
      </c>
      <c r="B1579" s="2" t="s">
        <v>4038</v>
      </c>
      <c r="C1579" s="2" t="s">
        <v>4039</v>
      </c>
      <c r="D1579" s="2" t="s">
        <v>1457</v>
      </c>
      <c r="E1579" s="2" t="s">
        <v>3345</v>
      </c>
      <c r="F1579" s="2" t="n">
        <v>0</v>
      </c>
      <c r="G1579" s="2" t="n">
        <v>0</v>
      </c>
      <c r="H1579" s="2" t="n">
        <v>0</v>
      </c>
      <c r="J1579" s="1"/>
      <c r="K1579" s="1"/>
      <c r="L1579" s="1"/>
      <c r="M1579" s="1"/>
      <c r="N1579" s="1"/>
      <c r="O1579" s="1"/>
      <c r="W1579" s="2" t="str">
        <f aca="false">IF(AND(C1579=Agent!$A$1,D1579=Agent!$D$1),ROW(),"")</f>
        <v/>
      </c>
      <c r="X1579" s="2" t="str">
        <f aca="false">IF(C1579=Agent!$A$1,ROW(),"")</f>
        <v/>
      </c>
      <c r="Z1579" s="8" t="str">
        <f aca="true">IF(AND(INDIRECT("F2!I"&amp;MATCH(Sites!$J$1,F2!H$1:H$15,0),1)=E1579,Sites!$J$2=A1579),ROW(),"")</f>
        <v/>
      </c>
    </row>
    <row r="1580" customFormat="false" ht="13.8" hidden="false" customHeight="false" outlineLevel="0" collapsed="false">
      <c r="A1580" s="7" t="n">
        <v>43831</v>
      </c>
      <c r="B1580" s="2" t="s">
        <v>4040</v>
      </c>
      <c r="C1580" s="2" t="s">
        <v>4041</v>
      </c>
      <c r="D1580" s="2" t="s">
        <v>4042</v>
      </c>
      <c r="E1580" s="2" t="s">
        <v>3345</v>
      </c>
      <c r="F1580" s="2" t="n">
        <v>0</v>
      </c>
      <c r="G1580" s="2" t="n">
        <v>0</v>
      </c>
      <c r="H1580" s="2" t="n">
        <v>0</v>
      </c>
      <c r="J1580" s="1"/>
      <c r="K1580" s="1"/>
      <c r="L1580" s="1"/>
      <c r="M1580" s="1"/>
      <c r="N1580" s="1"/>
      <c r="O1580" s="1"/>
      <c r="W1580" s="2" t="str">
        <f aca="false">IF(AND(C1580=Agent!$A$1,D1580=Agent!$D$1),ROW(),"")</f>
        <v/>
      </c>
      <c r="X1580" s="2" t="str">
        <f aca="false">IF(C1580=Agent!$A$1,ROW(),"")</f>
        <v/>
      </c>
      <c r="Z1580" s="8" t="str">
        <f aca="true">IF(AND(INDIRECT("F2!I"&amp;MATCH(Sites!$J$1,F2!H$1:H$15,0),1)=E1580,Sites!$J$2=A1580),ROW(),"")</f>
        <v/>
      </c>
    </row>
    <row r="1581" customFormat="false" ht="13.8" hidden="false" customHeight="false" outlineLevel="0" collapsed="false">
      <c r="A1581" s="7" t="n">
        <v>43831</v>
      </c>
      <c r="B1581" s="2" t="s">
        <v>4043</v>
      </c>
      <c r="C1581" s="2" t="s">
        <v>1076</v>
      </c>
      <c r="D1581" s="2" t="s">
        <v>1934</v>
      </c>
      <c r="E1581" s="2" t="s">
        <v>3345</v>
      </c>
      <c r="F1581" s="2" t="n">
        <v>0</v>
      </c>
      <c r="G1581" s="2" t="n">
        <v>0</v>
      </c>
      <c r="H1581" s="2" t="n">
        <v>0</v>
      </c>
      <c r="J1581" s="1"/>
      <c r="K1581" s="1"/>
      <c r="L1581" s="1"/>
      <c r="M1581" s="1"/>
      <c r="N1581" s="1"/>
      <c r="O1581" s="1"/>
      <c r="W1581" s="2" t="str">
        <f aca="false">IF(AND(C1581=Agent!$A$1,D1581=Agent!$D$1),ROW(),"")</f>
        <v/>
      </c>
      <c r="X1581" s="2" t="str">
        <f aca="false">IF(C1581=Agent!$A$1,ROW(),"")</f>
        <v/>
      </c>
      <c r="Z1581" s="8" t="str">
        <f aca="true">IF(AND(INDIRECT("F2!I"&amp;MATCH(Sites!$J$1,F2!H$1:H$15,0),1)=E1581,Sites!$J$2=A1581),ROW(),"")</f>
        <v/>
      </c>
    </row>
    <row r="1582" customFormat="false" ht="13.8" hidden="false" customHeight="false" outlineLevel="0" collapsed="false">
      <c r="A1582" s="7" t="n">
        <v>43831</v>
      </c>
      <c r="B1582" s="2" t="s">
        <v>4044</v>
      </c>
      <c r="C1582" s="2" t="s">
        <v>4045</v>
      </c>
      <c r="D1582" s="2" t="s">
        <v>4046</v>
      </c>
      <c r="E1582" s="2" t="s">
        <v>3345</v>
      </c>
      <c r="F1582" s="2" t="n">
        <v>0</v>
      </c>
      <c r="G1582" s="2" t="n">
        <v>0</v>
      </c>
      <c r="H1582" s="2" t="n">
        <v>0</v>
      </c>
      <c r="J1582" s="1"/>
      <c r="K1582" s="1"/>
      <c r="L1582" s="1"/>
      <c r="M1582" s="1"/>
      <c r="N1582" s="1"/>
      <c r="O1582" s="1"/>
      <c r="W1582" s="2" t="str">
        <f aca="false">IF(AND(C1582=Agent!$A$1,D1582=Agent!$D$1),ROW(),"")</f>
        <v/>
      </c>
      <c r="X1582" s="2" t="str">
        <f aca="false">IF(C1582=Agent!$A$1,ROW(),"")</f>
        <v/>
      </c>
      <c r="Z1582" s="8" t="str">
        <f aca="true">IF(AND(INDIRECT("F2!I"&amp;MATCH(Sites!$J$1,F2!H$1:H$15,0),1)=E1582,Sites!$J$2=A1582),ROW(),"")</f>
        <v/>
      </c>
    </row>
    <row r="1583" customFormat="false" ht="13.8" hidden="false" customHeight="false" outlineLevel="0" collapsed="false">
      <c r="A1583" s="7" t="n">
        <v>43831</v>
      </c>
      <c r="B1583" s="2" t="s">
        <v>4047</v>
      </c>
      <c r="C1583" s="2" t="s">
        <v>4048</v>
      </c>
      <c r="D1583" s="2" t="s">
        <v>2397</v>
      </c>
      <c r="E1583" s="2" t="s">
        <v>3345</v>
      </c>
      <c r="F1583" s="2" t="n">
        <v>0</v>
      </c>
      <c r="G1583" s="2" t="n">
        <v>0</v>
      </c>
      <c r="H1583" s="2" t="n">
        <v>0</v>
      </c>
      <c r="J1583" s="1"/>
      <c r="K1583" s="1"/>
      <c r="L1583" s="1"/>
      <c r="M1583" s="1"/>
      <c r="N1583" s="1"/>
      <c r="O1583" s="1"/>
      <c r="W1583" s="2" t="str">
        <f aca="false">IF(AND(C1583=Agent!$A$1,D1583=Agent!$D$1),ROW(),"")</f>
        <v/>
      </c>
      <c r="X1583" s="2" t="str">
        <f aca="false">IF(C1583=Agent!$A$1,ROW(),"")</f>
        <v/>
      </c>
      <c r="Z1583" s="8" t="str">
        <f aca="true">IF(AND(INDIRECT("F2!I"&amp;MATCH(Sites!$J$1,F2!H$1:H$15,0),1)=E1583,Sites!$J$2=A1583),ROW(),"")</f>
        <v/>
      </c>
    </row>
    <row r="1584" customFormat="false" ht="13.8" hidden="false" customHeight="false" outlineLevel="0" collapsed="false">
      <c r="A1584" s="7" t="n">
        <v>43831</v>
      </c>
      <c r="B1584" s="2" t="s">
        <v>4049</v>
      </c>
      <c r="C1584" s="2" t="s">
        <v>4050</v>
      </c>
      <c r="D1584" s="2" t="s">
        <v>62</v>
      </c>
      <c r="E1584" s="2" t="s">
        <v>3345</v>
      </c>
      <c r="F1584" s="2" t="n">
        <v>0</v>
      </c>
      <c r="G1584" s="2" t="n">
        <v>0</v>
      </c>
      <c r="H1584" s="2" t="n">
        <v>0</v>
      </c>
      <c r="J1584" s="1"/>
      <c r="K1584" s="1"/>
      <c r="L1584" s="1"/>
      <c r="M1584" s="1"/>
      <c r="N1584" s="1"/>
      <c r="O1584" s="1"/>
      <c r="W1584" s="2" t="str">
        <f aca="false">IF(AND(C1584=Agent!$A$1,D1584=Agent!$D$1),ROW(),"")</f>
        <v/>
      </c>
      <c r="X1584" s="2" t="str">
        <f aca="false">IF(C1584=Agent!$A$1,ROW(),"")</f>
        <v/>
      </c>
      <c r="Z1584" s="8" t="str">
        <f aca="true">IF(AND(INDIRECT("F2!I"&amp;MATCH(Sites!$J$1,F2!H$1:H$15,0),1)=E1584,Sites!$J$2=A1584),ROW(),"")</f>
        <v/>
      </c>
    </row>
    <row r="1585" customFormat="false" ht="13.8" hidden="false" customHeight="false" outlineLevel="0" collapsed="false">
      <c r="A1585" s="7" t="n">
        <v>43831</v>
      </c>
      <c r="B1585" s="2" t="s">
        <v>4051</v>
      </c>
      <c r="C1585" s="2" t="s">
        <v>4052</v>
      </c>
      <c r="D1585" s="2" t="s">
        <v>128</v>
      </c>
      <c r="E1585" s="2" t="s">
        <v>3345</v>
      </c>
      <c r="F1585" s="2" t="n">
        <v>0</v>
      </c>
      <c r="G1585" s="2" t="n">
        <v>0</v>
      </c>
      <c r="H1585" s="2" t="n">
        <v>0</v>
      </c>
      <c r="J1585" s="1"/>
      <c r="K1585" s="1"/>
      <c r="L1585" s="1"/>
      <c r="M1585" s="1"/>
      <c r="N1585" s="1"/>
      <c r="O1585" s="1"/>
      <c r="W1585" s="2" t="str">
        <f aca="false">IF(AND(C1585=Agent!$A$1,D1585=Agent!$D$1),ROW(),"")</f>
        <v/>
      </c>
      <c r="X1585" s="2" t="str">
        <f aca="false">IF(C1585=Agent!$A$1,ROW(),"")</f>
        <v/>
      </c>
      <c r="Z1585" s="8" t="str">
        <f aca="true">IF(AND(INDIRECT("F2!I"&amp;MATCH(Sites!$J$1,F2!H$1:H$15,0),1)=E1585,Sites!$J$2=A1585),ROW(),"")</f>
        <v/>
      </c>
    </row>
    <row r="1586" customFormat="false" ht="13.8" hidden="false" customHeight="false" outlineLevel="0" collapsed="false">
      <c r="A1586" s="7" t="n">
        <v>43831</v>
      </c>
      <c r="B1586" s="2" t="s">
        <v>4053</v>
      </c>
      <c r="C1586" s="2" t="s">
        <v>4054</v>
      </c>
      <c r="D1586" s="2" t="s">
        <v>1049</v>
      </c>
      <c r="E1586" s="2" t="s">
        <v>3345</v>
      </c>
      <c r="F1586" s="2" t="n">
        <v>0</v>
      </c>
      <c r="G1586" s="2" t="n">
        <v>0</v>
      </c>
      <c r="H1586" s="2" t="n">
        <v>0</v>
      </c>
      <c r="J1586" s="1"/>
      <c r="K1586" s="1"/>
      <c r="L1586" s="1"/>
      <c r="M1586" s="1"/>
      <c r="N1586" s="1"/>
      <c r="O1586" s="1"/>
      <c r="W1586" s="2" t="str">
        <f aca="false">IF(AND(C1586=Agent!$A$1,D1586=Agent!$D$1),ROW(),"")</f>
        <v/>
      </c>
      <c r="X1586" s="2" t="str">
        <f aca="false">IF(C1586=Agent!$A$1,ROW(),"")</f>
        <v/>
      </c>
      <c r="Z1586" s="8" t="str">
        <f aca="true">IF(AND(INDIRECT("F2!I"&amp;MATCH(Sites!$J$1,F2!H$1:H$15,0),1)=E1586,Sites!$J$2=A1586),ROW(),"")</f>
        <v/>
      </c>
    </row>
    <row r="1587" customFormat="false" ht="13.8" hidden="false" customHeight="false" outlineLevel="0" collapsed="false">
      <c r="A1587" s="7" t="n">
        <v>43831</v>
      </c>
      <c r="B1587" s="2" t="s">
        <v>4055</v>
      </c>
      <c r="C1587" s="2" t="s">
        <v>4056</v>
      </c>
      <c r="D1587" s="2" t="s">
        <v>62</v>
      </c>
      <c r="E1587" s="2" t="s">
        <v>3345</v>
      </c>
      <c r="F1587" s="2" t="n">
        <v>0</v>
      </c>
      <c r="G1587" s="2" t="n">
        <v>0</v>
      </c>
      <c r="H1587" s="2" t="n">
        <v>0</v>
      </c>
      <c r="J1587" s="1"/>
      <c r="K1587" s="1"/>
      <c r="L1587" s="1"/>
      <c r="M1587" s="1"/>
      <c r="N1587" s="1"/>
      <c r="O1587" s="1"/>
      <c r="W1587" s="2" t="str">
        <f aca="false">IF(AND(C1587=Agent!$A$1,D1587=Agent!$D$1),ROW(),"")</f>
        <v/>
      </c>
      <c r="X1587" s="2" t="str">
        <f aca="false">IF(C1587=Agent!$A$1,ROW(),"")</f>
        <v/>
      </c>
      <c r="Z1587" s="8" t="str">
        <f aca="true">IF(AND(INDIRECT("F2!I"&amp;MATCH(Sites!$J$1,F2!H$1:H$15,0),1)=E1587,Sites!$J$2=A1587),ROW(),"")</f>
        <v/>
      </c>
    </row>
    <row r="1588" customFormat="false" ht="13.8" hidden="false" customHeight="false" outlineLevel="0" collapsed="false">
      <c r="A1588" s="7" t="n">
        <v>43831</v>
      </c>
      <c r="B1588" s="2" t="s">
        <v>4057</v>
      </c>
      <c r="C1588" s="2" t="s">
        <v>4058</v>
      </c>
      <c r="D1588" s="2" t="s">
        <v>4059</v>
      </c>
      <c r="E1588" s="2" t="s">
        <v>3345</v>
      </c>
      <c r="F1588" s="2" t="n">
        <v>0</v>
      </c>
      <c r="G1588" s="2" t="n">
        <v>0</v>
      </c>
      <c r="H1588" s="2" t="n">
        <v>0</v>
      </c>
      <c r="J1588" s="1"/>
      <c r="K1588" s="1"/>
      <c r="L1588" s="1"/>
      <c r="M1588" s="1"/>
      <c r="N1588" s="1"/>
      <c r="O1588" s="1"/>
      <c r="W1588" s="2" t="str">
        <f aca="false">IF(AND(C1588=Agent!$A$1,D1588=Agent!$D$1),ROW(),"")</f>
        <v/>
      </c>
      <c r="X1588" s="2" t="str">
        <f aca="false">IF(C1588=Agent!$A$1,ROW(),"")</f>
        <v/>
      </c>
      <c r="Z1588" s="8" t="str">
        <f aca="true">IF(AND(INDIRECT("F2!I"&amp;MATCH(Sites!$J$1,F2!H$1:H$15,0),1)=E1588,Sites!$J$2=A1588),ROW(),"")</f>
        <v/>
      </c>
    </row>
    <row r="1589" customFormat="false" ht="13.8" hidden="false" customHeight="false" outlineLevel="0" collapsed="false">
      <c r="A1589" s="7" t="n">
        <v>43831</v>
      </c>
      <c r="B1589" s="2" t="s">
        <v>4060</v>
      </c>
      <c r="C1589" s="2" t="s">
        <v>4061</v>
      </c>
      <c r="D1589" s="2" t="s">
        <v>4062</v>
      </c>
      <c r="E1589" s="2" t="s">
        <v>3345</v>
      </c>
      <c r="F1589" s="2" t="n">
        <v>0</v>
      </c>
      <c r="G1589" s="2" t="n">
        <v>0</v>
      </c>
      <c r="H1589" s="2" t="n">
        <v>0</v>
      </c>
      <c r="J1589" s="1"/>
      <c r="K1589" s="1"/>
      <c r="L1589" s="1"/>
      <c r="M1589" s="1"/>
      <c r="N1589" s="1"/>
      <c r="O1589" s="1"/>
      <c r="W1589" s="2" t="str">
        <f aca="false">IF(AND(C1589=Agent!$A$1,D1589=Agent!$D$1),ROW(),"")</f>
        <v/>
      </c>
      <c r="X1589" s="2" t="str">
        <f aca="false">IF(C1589=Agent!$A$1,ROW(),"")</f>
        <v/>
      </c>
      <c r="Z1589" s="8" t="str">
        <f aca="true">IF(AND(INDIRECT("F2!I"&amp;MATCH(Sites!$J$1,F2!H$1:H$15,0),1)=E1589,Sites!$J$2=A1589),ROW(),"")</f>
        <v/>
      </c>
    </row>
    <row r="1590" customFormat="false" ht="13.8" hidden="false" customHeight="false" outlineLevel="0" collapsed="false">
      <c r="A1590" s="7" t="n">
        <v>43831</v>
      </c>
      <c r="B1590" s="2" t="s">
        <v>4063</v>
      </c>
      <c r="C1590" s="2" t="s">
        <v>4064</v>
      </c>
      <c r="D1590" s="2" t="s">
        <v>68</v>
      </c>
      <c r="E1590" s="2" t="s">
        <v>3345</v>
      </c>
      <c r="F1590" s="2" t="n">
        <v>0</v>
      </c>
      <c r="G1590" s="2" t="n">
        <v>0</v>
      </c>
      <c r="H1590" s="2" t="n">
        <v>0</v>
      </c>
      <c r="J1590" s="1"/>
      <c r="K1590" s="1"/>
      <c r="L1590" s="1"/>
      <c r="M1590" s="1"/>
      <c r="N1590" s="1"/>
      <c r="O1590" s="1"/>
      <c r="W1590" s="2" t="str">
        <f aca="false">IF(AND(C1590=Agent!$A$1,D1590=Agent!$D$1),ROW(),"")</f>
        <v/>
      </c>
      <c r="X1590" s="2" t="str">
        <f aca="false">IF(C1590=Agent!$A$1,ROW(),"")</f>
        <v/>
      </c>
      <c r="Z1590" s="8" t="str">
        <f aca="true">IF(AND(INDIRECT("F2!I"&amp;MATCH(Sites!$J$1,F2!H$1:H$15,0),1)=E1590,Sites!$J$2=A1590),ROW(),"")</f>
        <v/>
      </c>
    </row>
    <row r="1591" customFormat="false" ht="13.8" hidden="false" customHeight="false" outlineLevel="0" collapsed="false">
      <c r="A1591" s="7" t="n">
        <v>43831</v>
      </c>
      <c r="B1591" s="2" t="s">
        <v>4065</v>
      </c>
      <c r="C1591" s="2" t="s">
        <v>4066</v>
      </c>
      <c r="D1591" s="2" t="s">
        <v>4067</v>
      </c>
      <c r="E1591" s="2" t="s">
        <v>3345</v>
      </c>
      <c r="F1591" s="2" t="n">
        <v>0</v>
      </c>
      <c r="G1591" s="2" t="n">
        <v>0</v>
      </c>
      <c r="H1591" s="2" t="n">
        <v>0</v>
      </c>
      <c r="J1591" s="1"/>
      <c r="K1591" s="1"/>
      <c r="L1591" s="1"/>
      <c r="M1591" s="1"/>
      <c r="N1591" s="1"/>
      <c r="O1591" s="1"/>
      <c r="W1591" s="2" t="str">
        <f aca="false">IF(AND(C1591=Agent!$A$1,D1591=Agent!$D$1),ROW(),"")</f>
        <v/>
      </c>
      <c r="X1591" s="2" t="str">
        <f aca="false">IF(C1591=Agent!$A$1,ROW(),"")</f>
        <v/>
      </c>
      <c r="Z1591" s="8" t="str">
        <f aca="true">IF(AND(INDIRECT("F2!I"&amp;MATCH(Sites!$J$1,F2!H$1:H$15,0),1)=E1591,Sites!$J$2=A1591),ROW(),"")</f>
        <v/>
      </c>
    </row>
    <row r="1592" customFormat="false" ht="13.8" hidden="false" customHeight="false" outlineLevel="0" collapsed="false">
      <c r="A1592" s="7" t="n">
        <v>43831</v>
      </c>
      <c r="B1592" s="2" t="s">
        <v>4068</v>
      </c>
      <c r="C1592" s="2" t="s">
        <v>4069</v>
      </c>
      <c r="D1592" s="2" t="s">
        <v>4070</v>
      </c>
      <c r="E1592" s="2" t="s">
        <v>3345</v>
      </c>
      <c r="F1592" s="2" t="n">
        <v>0</v>
      </c>
      <c r="G1592" s="2" t="n">
        <v>0</v>
      </c>
      <c r="H1592" s="2" t="n">
        <v>0</v>
      </c>
      <c r="J1592" s="1"/>
      <c r="K1592" s="1"/>
      <c r="L1592" s="1"/>
      <c r="M1592" s="1"/>
      <c r="N1592" s="1"/>
      <c r="O1592" s="1"/>
      <c r="W1592" s="2" t="str">
        <f aca="false">IF(AND(C1592=Agent!$A$1,D1592=Agent!$D$1),ROW(),"")</f>
        <v/>
      </c>
      <c r="X1592" s="2" t="str">
        <f aca="false">IF(C1592=Agent!$A$1,ROW(),"")</f>
        <v/>
      </c>
      <c r="Z1592" s="8" t="str">
        <f aca="true">IF(AND(INDIRECT("F2!I"&amp;MATCH(Sites!$J$1,F2!H$1:H$15,0),1)=E1592,Sites!$J$2=A1592),ROW(),"")</f>
        <v/>
      </c>
    </row>
    <row r="1593" customFormat="false" ht="13.8" hidden="false" customHeight="false" outlineLevel="0" collapsed="false">
      <c r="A1593" s="7" t="n">
        <v>43831</v>
      </c>
      <c r="B1593" s="2" t="s">
        <v>4071</v>
      </c>
      <c r="C1593" s="2" t="s">
        <v>4072</v>
      </c>
      <c r="D1593" s="2" t="s">
        <v>1033</v>
      </c>
      <c r="E1593" s="2" t="s">
        <v>3345</v>
      </c>
      <c r="F1593" s="2" t="n">
        <v>0</v>
      </c>
      <c r="G1593" s="2" t="n">
        <v>0</v>
      </c>
      <c r="H1593" s="2" t="n">
        <v>0</v>
      </c>
      <c r="J1593" s="1"/>
      <c r="K1593" s="1"/>
      <c r="L1593" s="1"/>
      <c r="M1593" s="1"/>
      <c r="N1593" s="1"/>
      <c r="O1593" s="1"/>
      <c r="W1593" s="2" t="str">
        <f aca="false">IF(AND(C1593=Agent!$A$1,D1593=Agent!$D$1),ROW(),"")</f>
        <v/>
      </c>
      <c r="X1593" s="2" t="str">
        <f aca="false">IF(C1593=Agent!$A$1,ROW(),"")</f>
        <v/>
      </c>
      <c r="Z1593" s="8" t="str">
        <f aca="true">IF(AND(INDIRECT("F2!I"&amp;MATCH(Sites!$J$1,F2!H$1:H$15,0),1)=E1593,Sites!$J$2=A1593),ROW(),"")</f>
        <v/>
      </c>
    </row>
    <row r="1594" customFormat="false" ht="13.8" hidden="false" customHeight="false" outlineLevel="0" collapsed="false">
      <c r="A1594" s="7" t="n">
        <v>43831</v>
      </c>
      <c r="B1594" s="2" t="s">
        <v>4073</v>
      </c>
      <c r="C1594" s="2" t="s">
        <v>4074</v>
      </c>
      <c r="D1594" s="2" t="s">
        <v>4075</v>
      </c>
      <c r="E1594" s="2" t="s">
        <v>3345</v>
      </c>
      <c r="F1594" s="2" t="n">
        <v>0</v>
      </c>
      <c r="G1594" s="2" t="n">
        <v>0</v>
      </c>
      <c r="H1594" s="2" t="n">
        <v>0</v>
      </c>
      <c r="J1594" s="1"/>
      <c r="K1594" s="1"/>
      <c r="L1594" s="1"/>
      <c r="M1594" s="1"/>
      <c r="N1594" s="1"/>
      <c r="O1594" s="1"/>
      <c r="W1594" s="2" t="str">
        <f aca="false">IF(AND(C1594=Agent!$A$1,D1594=Agent!$D$1),ROW(),"")</f>
        <v/>
      </c>
      <c r="X1594" s="2" t="str">
        <f aca="false">IF(C1594=Agent!$A$1,ROW(),"")</f>
        <v/>
      </c>
      <c r="Z1594" s="8" t="str">
        <f aca="true">IF(AND(INDIRECT("F2!I"&amp;MATCH(Sites!$J$1,F2!H$1:H$15,0),1)=E1594,Sites!$J$2=A1594),ROW(),"")</f>
        <v/>
      </c>
    </row>
    <row r="1595" customFormat="false" ht="13.8" hidden="false" customHeight="false" outlineLevel="0" collapsed="false">
      <c r="A1595" s="7" t="n">
        <v>43831</v>
      </c>
      <c r="B1595" s="2" t="s">
        <v>4076</v>
      </c>
      <c r="C1595" s="2" t="s">
        <v>3532</v>
      </c>
      <c r="D1595" s="2" t="s">
        <v>4077</v>
      </c>
      <c r="E1595" s="2" t="s">
        <v>3345</v>
      </c>
      <c r="F1595" s="2" t="n">
        <v>0</v>
      </c>
      <c r="G1595" s="2" t="n">
        <v>0</v>
      </c>
      <c r="H1595" s="2" t="n">
        <v>0</v>
      </c>
      <c r="J1595" s="1"/>
      <c r="K1595" s="1"/>
      <c r="L1595" s="1"/>
      <c r="M1595" s="1"/>
      <c r="N1595" s="1"/>
      <c r="O1595" s="1"/>
      <c r="W1595" s="2" t="str">
        <f aca="false">IF(AND(C1595=Agent!$A$1,D1595=Agent!$D$1),ROW(),"")</f>
        <v/>
      </c>
      <c r="X1595" s="2" t="str">
        <f aca="false">IF(C1595=Agent!$A$1,ROW(),"")</f>
        <v/>
      </c>
      <c r="Z1595" s="8" t="str">
        <f aca="true">IF(AND(INDIRECT("F2!I"&amp;MATCH(Sites!$J$1,F2!H$1:H$15,0),1)=E1595,Sites!$J$2=A1595),ROW(),"")</f>
        <v/>
      </c>
    </row>
    <row r="1596" customFormat="false" ht="13.8" hidden="false" customHeight="false" outlineLevel="0" collapsed="false">
      <c r="A1596" s="7" t="n">
        <v>43831</v>
      </c>
      <c r="B1596" s="2" t="s">
        <v>4078</v>
      </c>
      <c r="C1596" s="2" t="s">
        <v>4079</v>
      </c>
      <c r="D1596" s="2" t="s">
        <v>4080</v>
      </c>
      <c r="E1596" s="2" t="s">
        <v>3345</v>
      </c>
      <c r="F1596" s="2" t="n">
        <v>0</v>
      </c>
      <c r="G1596" s="2" t="n">
        <v>0</v>
      </c>
      <c r="H1596" s="2" t="n">
        <v>0</v>
      </c>
      <c r="J1596" s="1"/>
      <c r="K1596" s="1"/>
      <c r="L1596" s="1"/>
      <c r="M1596" s="1"/>
      <c r="N1596" s="1"/>
      <c r="O1596" s="1"/>
      <c r="W1596" s="2" t="str">
        <f aca="false">IF(AND(C1596=Agent!$A$1,D1596=Agent!$D$1),ROW(),"")</f>
        <v/>
      </c>
      <c r="X1596" s="2" t="str">
        <f aca="false">IF(C1596=Agent!$A$1,ROW(),"")</f>
        <v/>
      </c>
      <c r="Z1596" s="8" t="str">
        <f aca="true">IF(AND(INDIRECT("F2!I"&amp;MATCH(Sites!$J$1,F2!H$1:H$15,0),1)=E1596,Sites!$J$2=A1596),ROW(),"")</f>
        <v/>
      </c>
    </row>
    <row r="1597" customFormat="false" ht="13.8" hidden="false" customHeight="false" outlineLevel="0" collapsed="false">
      <c r="A1597" s="7" t="n">
        <v>43831</v>
      </c>
      <c r="B1597" s="2" t="s">
        <v>4081</v>
      </c>
      <c r="C1597" s="2" t="s">
        <v>4082</v>
      </c>
      <c r="D1597" s="2" t="s">
        <v>4083</v>
      </c>
      <c r="E1597" s="2" t="s">
        <v>3345</v>
      </c>
      <c r="F1597" s="2" t="n">
        <v>0</v>
      </c>
      <c r="G1597" s="2" t="n">
        <v>0</v>
      </c>
      <c r="H1597" s="2" t="n">
        <v>0</v>
      </c>
      <c r="J1597" s="1"/>
      <c r="K1597" s="1"/>
      <c r="L1597" s="1"/>
      <c r="M1597" s="1"/>
      <c r="N1597" s="1"/>
      <c r="O1597" s="1"/>
      <c r="W1597" s="2" t="str">
        <f aca="false">IF(AND(C1597=Agent!$A$1,D1597=Agent!$D$1),ROW(),"")</f>
        <v/>
      </c>
      <c r="X1597" s="2" t="str">
        <f aca="false">IF(C1597=Agent!$A$1,ROW(),"")</f>
        <v/>
      </c>
      <c r="Z1597" s="8" t="str">
        <f aca="true">IF(AND(INDIRECT("F2!I"&amp;MATCH(Sites!$J$1,F2!H$1:H$15,0),1)=E1597,Sites!$J$2=A1597),ROW(),"")</f>
        <v/>
      </c>
    </row>
    <row r="1598" customFormat="false" ht="13.8" hidden="false" customHeight="false" outlineLevel="0" collapsed="false">
      <c r="A1598" s="7" t="n">
        <v>43831</v>
      </c>
      <c r="B1598" s="2" t="s">
        <v>4084</v>
      </c>
      <c r="C1598" s="2" t="s">
        <v>4085</v>
      </c>
      <c r="D1598" s="2" t="s">
        <v>4086</v>
      </c>
      <c r="E1598" s="2" t="s">
        <v>3345</v>
      </c>
      <c r="F1598" s="2" t="n">
        <v>0</v>
      </c>
      <c r="G1598" s="2" t="n">
        <v>0</v>
      </c>
      <c r="H1598" s="2" t="n">
        <v>0</v>
      </c>
      <c r="J1598" s="1"/>
      <c r="K1598" s="1"/>
      <c r="L1598" s="1"/>
      <c r="M1598" s="1"/>
      <c r="N1598" s="1"/>
      <c r="O1598" s="1"/>
      <c r="W1598" s="2" t="str">
        <f aca="false">IF(AND(C1598=Agent!$A$1,D1598=Agent!$D$1),ROW(),"")</f>
        <v/>
      </c>
      <c r="X1598" s="2" t="str">
        <f aca="false">IF(C1598=Agent!$A$1,ROW(),"")</f>
        <v/>
      </c>
      <c r="Z1598" s="8" t="str">
        <f aca="true">IF(AND(INDIRECT("F2!I"&amp;MATCH(Sites!$J$1,F2!H$1:H$15,0),1)=E1598,Sites!$J$2=A1598),ROW(),"")</f>
        <v/>
      </c>
    </row>
    <row r="1599" customFormat="false" ht="13.8" hidden="false" customHeight="false" outlineLevel="0" collapsed="false">
      <c r="A1599" s="7" t="n">
        <v>43831</v>
      </c>
      <c r="B1599" s="2" t="s">
        <v>4087</v>
      </c>
      <c r="C1599" s="2" t="s">
        <v>4088</v>
      </c>
      <c r="D1599" s="2" t="s">
        <v>62</v>
      </c>
      <c r="E1599" s="2" t="s">
        <v>3345</v>
      </c>
      <c r="F1599" s="2" t="n">
        <v>0</v>
      </c>
      <c r="G1599" s="2" t="n">
        <v>0</v>
      </c>
      <c r="H1599" s="2" t="n">
        <v>0</v>
      </c>
      <c r="J1599" s="1"/>
      <c r="K1599" s="1"/>
      <c r="L1599" s="1"/>
      <c r="M1599" s="1"/>
      <c r="N1599" s="1"/>
      <c r="O1599" s="1"/>
      <c r="W1599" s="2" t="str">
        <f aca="false">IF(AND(C1599=Agent!$A$1,D1599=Agent!$D$1),ROW(),"")</f>
        <v/>
      </c>
      <c r="X1599" s="2" t="str">
        <f aca="false">IF(C1599=Agent!$A$1,ROW(),"")</f>
        <v/>
      </c>
      <c r="Z1599" s="8" t="str">
        <f aca="true">IF(AND(INDIRECT("F2!I"&amp;MATCH(Sites!$J$1,F2!H$1:H$15,0),1)=E1599,Sites!$J$2=A1599),ROW(),"")</f>
        <v/>
      </c>
    </row>
    <row r="1600" customFormat="false" ht="13.8" hidden="false" customHeight="false" outlineLevel="0" collapsed="false">
      <c r="A1600" s="7" t="n">
        <v>43831</v>
      </c>
      <c r="B1600" s="2" t="s">
        <v>4089</v>
      </c>
      <c r="C1600" s="2" t="s">
        <v>4090</v>
      </c>
      <c r="D1600" s="2" t="s">
        <v>4091</v>
      </c>
      <c r="E1600" s="2" t="s">
        <v>3345</v>
      </c>
      <c r="F1600" s="2" t="n">
        <v>0</v>
      </c>
      <c r="G1600" s="2" t="n">
        <v>0</v>
      </c>
      <c r="H1600" s="2" t="n">
        <v>0</v>
      </c>
      <c r="J1600" s="1"/>
      <c r="K1600" s="1"/>
      <c r="L1600" s="1"/>
      <c r="M1600" s="1"/>
      <c r="N1600" s="1"/>
      <c r="O1600" s="1"/>
      <c r="W1600" s="2" t="str">
        <f aca="false">IF(AND(C1600=Agent!$A$1,D1600=Agent!$D$1),ROW(),"")</f>
        <v/>
      </c>
      <c r="X1600" s="2" t="str">
        <f aca="false">IF(C1600=Agent!$A$1,ROW(),"")</f>
        <v/>
      </c>
      <c r="Z1600" s="8" t="str">
        <f aca="true">IF(AND(INDIRECT("F2!I"&amp;MATCH(Sites!$J$1,F2!H$1:H$15,0),1)=E1600,Sites!$J$2=A1600),ROW(),"")</f>
        <v/>
      </c>
    </row>
    <row r="1601" customFormat="false" ht="13.8" hidden="false" customHeight="false" outlineLevel="0" collapsed="false">
      <c r="A1601" s="7" t="n">
        <v>43831</v>
      </c>
      <c r="B1601" s="2" t="s">
        <v>4092</v>
      </c>
      <c r="C1601" s="2" t="s">
        <v>4093</v>
      </c>
      <c r="D1601" s="2" t="s">
        <v>4094</v>
      </c>
      <c r="E1601" s="2" t="s">
        <v>3345</v>
      </c>
      <c r="F1601" s="2" t="n">
        <v>0</v>
      </c>
      <c r="G1601" s="2" t="n">
        <v>0</v>
      </c>
      <c r="H1601" s="2" t="n">
        <v>0</v>
      </c>
      <c r="J1601" s="1"/>
      <c r="K1601" s="1"/>
      <c r="L1601" s="1"/>
      <c r="M1601" s="1"/>
      <c r="N1601" s="1"/>
      <c r="O1601" s="1"/>
      <c r="W1601" s="2" t="str">
        <f aca="false">IF(AND(C1601=Agent!$A$1,D1601=Agent!$D$1),ROW(),"")</f>
        <v/>
      </c>
      <c r="X1601" s="2" t="str">
        <f aca="false">IF(C1601=Agent!$A$1,ROW(),"")</f>
        <v/>
      </c>
      <c r="Z1601" s="8" t="str">
        <f aca="true">IF(AND(INDIRECT("F2!I"&amp;MATCH(Sites!$J$1,F2!H$1:H$15,0),1)=E1601,Sites!$J$2=A1601),ROW(),"")</f>
        <v/>
      </c>
    </row>
    <row r="1602" customFormat="false" ht="13.8" hidden="false" customHeight="false" outlineLevel="0" collapsed="false">
      <c r="A1602" s="7" t="n">
        <v>43831</v>
      </c>
      <c r="B1602" s="2" t="s">
        <v>4095</v>
      </c>
      <c r="C1602" s="2" t="s">
        <v>4096</v>
      </c>
      <c r="D1602" s="2" t="s">
        <v>87</v>
      </c>
      <c r="E1602" s="2" t="s">
        <v>3345</v>
      </c>
      <c r="F1602" s="2" t="n">
        <v>0</v>
      </c>
      <c r="G1602" s="2" t="n">
        <v>0</v>
      </c>
      <c r="H1602" s="2" t="n">
        <v>0</v>
      </c>
      <c r="J1602" s="1"/>
      <c r="K1602" s="1"/>
      <c r="L1602" s="1"/>
      <c r="M1602" s="1"/>
      <c r="N1602" s="1"/>
      <c r="O1602" s="1"/>
      <c r="W1602" s="2" t="str">
        <f aca="false">IF(AND(C1602=Agent!$A$1,D1602=Agent!$D$1),ROW(),"")</f>
        <v/>
      </c>
      <c r="X1602" s="2" t="str">
        <f aca="false">IF(C1602=Agent!$A$1,ROW(),"")</f>
        <v/>
      </c>
      <c r="Z1602" s="8" t="str">
        <f aca="true">IF(AND(INDIRECT("F2!I"&amp;MATCH(Sites!$J$1,F2!H$1:H$15,0),1)=E1602,Sites!$J$2=A1602),ROW(),"")</f>
        <v/>
      </c>
    </row>
    <row r="1603" customFormat="false" ht="13.8" hidden="false" customHeight="false" outlineLevel="0" collapsed="false">
      <c r="A1603" s="7" t="n">
        <v>43831</v>
      </c>
      <c r="B1603" s="2" t="s">
        <v>4097</v>
      </c>
      <c r="C1603" s="2" t="s">
        <v>4098</v>
      </c>
      <c r="D1603" s="2" t="s">
        <v>4099</v>
      </c>
      <c r="E1603" s="2" t="s">
        <v>3345</v>
      </c>
      <c r="F1603" s="2" t="n">
        <v>0</v>
      </c>
      <c r="G1603" s="2" t="n">
        <v>0</v>
      </c>
      <c r="H1603" s="2" t="n">
        <v>0</v>
      </c>
      <c r="J1603" s="1"/>
      <c r="K1603" s="1"/>
      <c r="L1603" s="1"/>
      <c r="M1603" s="1"/>
      <c r="N1603" s="1"/>
      <c r="O1603" s="1"/>
      <c r="W1603" s="2" t="str">
        <f aca="false">IF(AND(C1603=Agent!$A$1,D1603=Agent!$D$1),ROW(),"")</f>
        <v/>
      </c>
      <c r="X1603" s="2" t="str">
        <f aca="false">IF(C1603=Agent!$A$1,ROW(),"")</f>
        <v/>
      </c>
      <c r="Z1603" s="8" t="str">
        <f aca="true">IF(AND(INDIRECT("F2!I"&amp;MATCH(Sites!$J$1,F2!H$1:H$15,0),1)=E1603,Sites!$J$2=A1603),ROW(),"")</f>
        <v/>
      </c>
    </row>
    <row r="1604" customFormat="false" ht="13.8" hidden="false" customHeight="false" outlineLevel="0" collapsed="false">
      <c r="A1604" s="7" t="n">
        <v>43831</v>
      </c>
      <c r="B1604" s="2" t="s">
        <v>4100</v>
      </c>
      <c r="C1604" s="2" t="s">
        <v>4101</v>
      </c>
      <c r="D1604" s="2" t="s">
        <v>4102</v>
      </c>
      <c r="E1604" s="2" t="s">
        <v>3345</v>
      </c>
      <c r="F1604" s="2" t="n">
        <v>0</v>
      </c>
      <c r="G1604" s="2" t="n">
        <v>0</v>
      </c>
      <c r="H1604" s="2" t="n">
        <v>0</v>
      </c>
      <c r="J1604" s="1"/>
      <c r="K1604" s="1"/>
      <c r="L1604" s="1"/>
      <c r="M1604" s="1"/>
      <c r="N1604" s="1"/>
      <c r="O1604" s="1"/>
      <c r="W1604" s="2" t="str">
        <f aca="false">IF(AND(C1604=Agent!$A$1,D1604=Agent!$D$1),ROW(),"")</f>
        <v/>
      </c>
      <c r="X1604" s="2" t="str">
        <f aca="false">IF(C1604=Agent!$A$1,ROW(),"")</f>
        <v/>
      </c>
      <c r="Z1604" s="8" t="str">
        <f aca="true">IF(AND(INDIRECT("F2!I"&amp;MATCH(Sites!$J$1,F2!H$1:H$15,0),1)=E1604,Sites!$J$2=A1604),ROW(),"")</f>
        <v/>
      </c>
    </row>
    <row r="1605" customFormat="false" ht="13.8" hidden="false" customHeight="false" outlineLevel="0" collapsed="false">
      <c r="A1605" s="7" t="n">
        <v>43831</v>
      </c>
      <c r="B1605" s="2" t="s">
        <v>4103</v>
      </c>
      <c r="C1605" s="2" t="s">
        <v>4104</v>
      </c>
      <c r="D1605" s="2" t="s">
        <v>4105</v>
      </c>
      <c r="E1605" s="2" t="s">
        <v>3345</v>
      </c>
      <c r="F1605" s="2" t="n">
        <v>0</v>
      </c>
      <c r="G1605" s="2" t="n">
        <v>0</v>
      </c>
      <c r="H1605" s="2" t="n">
        <v>0</v>
      </c>
      <c r="J1605" s="1"/>
      <c r="K1605" s="1"/>
      <c r="L1605" s="1"/>
      <c r="M1605" s="1"/>
      <c r="N1605" s="1"/>
      <c r="O1605" s="1"/>
      <c r="W1605" s="2" t="str">
        <f aca="false">IF(AND(C1605=Agent!$A$1,D1605=Agent!$D$1),ROW(),"")</f>
        <v/>
      </c>
      <c r="X1605" s="2" t="str">
        <f aca="false">IF(C1605=Agent!$A$1,ROW(),"")</f>
        <v/>
      </c>
      <c r="Z1605" s="8" t="str">
        <f aca="true">IF(AND(INDIRECT("F2!I"&amp;MATCH(Sites!$J$1,F2!H$1:H$15,0),1)=E1605,Sites!$J$2=A1605),ROW(),"")</f>
        <v/>
      </c>
    </row>
    <row r="1606" customFormat="false" ht="13.8" hidden="false" customHeight="false" outlineLevel="0" collapsed="false">
      <c r="A1606" s="7" t="n">
        <v>43831</v>
      </c>
      <c r="B1606" s="2" t="s">
        <v>4106</v>
      </c>
      <c r="C1606" s="2" t="s">
        <v>798</v>
      </c>
      <c r="D1606" s="2" t="s">
        <v>4107</v>
      </c>
      <c r="E1606" s="2" t="s">
        <v>3345</v>
      </c>
      <c r="F1606" s="2" t="n">
        <v>0</v>
      </c>
      <c r="G1606" s="2" t="n">
        <v>0</v>
      </c>
      <c r="H1606" s="2" t="n">
        <v>0</v>
      </c>
      <c r="J1606" s="1"/>
      <c r="K1606" s="1"/>
      <c r="L1606" s="1"/>
      <c r="M1606" s="1"/>
      <c r="N1606" s="1"/>
      <c r="O1606" s="1"/>
      <c r="W1606" s="2" t="str">
        <f aca="false">IF(AND(C1606=Agent!$A$1,D1606=Agent!$D$1),ROW(),"")</f>
        <v/>
      </c>
      <c r="X1606" s="2" t="str">
        <f aca="false">IF(C1606=Agent!$A$1,ROW(),"")</f>
        <v/>
      </c>
      <c r="Z1606" s="8" t="str">
        <f aca="true">IF(AND(INDIRECT("F2!I"&amp;MATCH(Sites!$J$1,F2!H$1:H$15,0),1)=E1606,Sites!$J$2=A1606),ROW(),"")</f>
        <v/>
      </c>
    </row>
    <row r="1607" customFormat="false" ht="13.8" hidden="false" customHeight="false" outlineLevel="0" collapsed="false">
      <c r="A1607" s="7" t="n">
        <v>43831</v>
      </c>
      <c r="B1607" s="2" t="s">
        <v>4108</v>
      </c>
      <c r="C1607" s="2" t="s">
        <v>3726</v>
      </c>
      <c r="D1607" s="2" t="s">
        <v>4109</v>
      </c>
      <c r="E1607" s="2" t="s">
        <v>3345</v>
      </c>
      <c r="F1607" s="2" t="n">
        <v>0</v>
      </c>
      <c r="G1607" s="2" t="n">
        <v>0</v>
      </c>
      <c r="H1607" s="2" t="n">
        <v>0</v>
      </c>
      <c r="J1607" s="1"/>
      <c r="K1607" s="1"/>
      <c r="L1607" s="1"/>
      <c r="M1607" s="1"/>
      <c r="N1607" s="1"/>
      <c r="O1607" s="1"/>
      <c r="W1607" s="2" t="str">
        <f aca="false">IF(AND(C1607=Agent!$A$1,D1607=Agent!$D$1),ROW(),"")</f>
        <v/>
      </c>
      <c r="X1607" s="2" t="str">
        <f aca="false">IF(C1607=Agent!$A$1,ROW(),"")</f>
        <v/>
      </c>
      <c r="Z1607" s="8" t="str">
        <f aca="true">IF(AND(INDIRECT("F2!I"&amp;MATCH(Sites!$J$1,F2!H$1:H$15,0),1)=E1607,Sites!$J$2=A1607),ROW(),"")</f>
        <v/>
      </c>
    </row>
    <row r="1608" customFormat="false" ht="13.8" hidden="false" customHeight="false" outlineLevel="0" collapsed="false">
      <c r="A1608" s="7" t="n">
        <v>43831</v>
      </c>
      <c r="B1608" s="2" t="s">
        <v>4110</v>
      </c>
      <c r="C1608" s="2" t="s">
        <v>4111</v>
      </c>
      <c r="D1608" s="2" t="s">
        <v>4112</v>
      </c>
      <c r="E1608" s="2" t="s">
        <v>3345</v>
      </c>
      <c r="F1608" s="2" t="n">
        <v>0</v>
      </c>
      <c r="G1608" s="2" t="n">
        <v>0</v>
      </c>
      <c r="H1608" s="2" t="n">
        <v>0</v>
      </c>
      <c r="J1608" s="1"/>
      <c r="K1608" s="1"/>
      <c r="L1608" s="1"/>
      <c r="M1608" s="1"/>
      <c r="N1608" s="1"/>
      <c r="O1608" s="1"/>
      <c r="W1608" s="2" t="str">
        <f aca="false">IF(AND(C1608=Agent!$A$1,D1608=Agent!$D$1),ROW(),"")</f>
        <v/>
      </c>
      <c r="X1608" s="2" t="str">
        <f aca="false">IF(C1608=Agent!$A$1,ROW(),"")</f>
        <v/>
      </c>
      <c r="Z1608" s="8" t="str">
        <f aca="true">IF(AND(INDIRECT("F2!I"&amp;MATCH(Sites!$J$1,F2!H$1:H$15,0),1)=E1608,Sites!$J$2=A1608),ROW(),"")</f>
        <v/>
      </c>
    </row>
    <row r="1609" customFormat="false" ht="13.8" hidden="false" customHeight="false" outlineLevel="0" collapsed="false">
      <c r="A1609" s="7" t="n">
        <v>43831</v>
      </c>
      <c r="B1609" s="2" t="s">
        <v>4113</v>
      </c>
      <c r="C1609" s="2" t="s">
        <v>4114</v>
      </c>
      <c r="D1609" s="2" t="s">
        <v>442</v>
      </c>
      <c r="E1609" s="2" t="s">
        <v>3345</v>
      </c>
      <c r="F1609" s="2" t="n">
        <v>0</v>
      </c>
      <c r="G1609" s="2" t="n">
        <v>0</v>
      </c>
      <c r="H1609" s="2" t="n">
        <v>0</v>
      </c>
      <c r="J1609" s="1"/>
      <c r="K1609" s="1"/>
      <c r="L1609" s="1"/>
      <c r="M1609" s="1"/>
      <c r="N1609" s="1"/>
      <c r="O1609" s="1"/>
      <c r="W1609" s="2" t="str">
        <f aca="false">IF(AND(C1609=Agent!$A$1,D1609=Agent!$D$1),ROW(),"")</f>
        <v/>
      </c>
      <c r="X1609" s="2" t="str">
        <f aca="false">IF(C1609=Agent!$A$1,ROW(),"")</f>
        <v/>
      </c>
      <c r="Z1609" s="8" t="str">
        <f aca="true">IF(AND(INDIRECT("F2!I"&amp;MATCH(Sites!$J$1,F2!H$1:H$15,0),1)=E1609,Sites!$J$2=A1609),ROW(),"")</f>
        <v/>
      </c>
    </row>
    <row r="1610" customFormat="false" ht="13.8" hidden="false" customHeight="false" outlineLevel="0" collapsed="false">
      <c r="A1610" s="7" t="n">
        <v>43831</v>
      </c>
      <c r="B1610" s="2" t="s">
        <v>4115</v>
      </c>
      <c r="C1610" s="2" t="s">
        <v>3848</v>
      </c>
      <c r="D1610" s="2" t="s">
        <v>4116</v>
      </c>
      <c r="E1610" s="2" t="s">
        <v>3345</v>
      </c>
      <c r="F1610" s="2" t="n">
        <v>0</v>
      </c>
      <c r="G1610" s="2" t="n">
        <v>0</v>
      </c>
      <c r="H1610" s="2" t="n">
        <v>0</v>
      </c>
      <c r="J1610" s="1"/>
      <c r="K1610" s="1"/>
      <c r="L1610" s="1"/>
      <c r="M1610" s="1"/>
      <c r="N1610" s="1"/>
      <c r="O1610" s="1"/>
      <c r="W1610" s="2" t="str">
        <f aca="false">IF(AND(C1610=Agent!$A$1,D1610=Agent!$D$1),ROW(),"")</f>
        <v/>
      </c>
      <c r="X1610" s="2" t="str">
        <f aca="false">IF(C1610=Agent!$A$1,ROW(),"")</f>
        <v/>
      </c>
      <c r="Z1610" s="8" t="str">
        <f aca="true">IF(AND(INDIRECT("F2!I"&amp;MATCH(Sites!$J$1,F2!H$1:H$15,0),1)=E1610,Sites!$J$2=A1610),ROW(),"")</f>
        <v/>
      </c>
    </row>
    <row r="1611" customFormat="false" ht="13.8" hidden="false" customHeight="false" outlineLevel="0" collapsed="false">
      <c r="A1611" s="7" t="n">
        <v>43831</v>
      </c>
      <c r="B1611" s="2" t="s">
        <v>4117</v>
      </c>
      <c r="C1611" s="2" t="s">
        <v>4118</v>
      </c>
      <c r="D1611" s="2" t="s">
        <v>4119</v>
      </c>
      <c r="E1611" s="2" t="s">
        <v>3345</v>
      </c>
      <c r="F1611" s="2" t="n">
        <v>0</v>
      </c>
      <c r="G1611" s="2" t="n">
        <v>0</v>
      </c>
      <c r="H1611" s="2" t="n">
        <v>0</v>
      </c>
      <c r="J1611" s="1"/>
      <c r="K1611" s="1"/>
      <c r="L1611" s="1"/>
      <c r="M1611" s="1"/>
      <c r="N1611" s="1"/>
      <c r="O1611" s="1"/>
      <c r="W1611" s="2" t="str">
        <f aca="false">IF(AND(C1611=Agent!$A$1,D1611=Agent!$D$1),ROW(),"")</f>
        <v/>
      </c>
      <c r="X1611" s="2" t="str">
        <f aca="false">IF(C1611=Agent!$A$1,ROW(),"")</f>
        <v/>
      </c>
      <c r="Z1611" s="8" t="str">
        <f aca="true">IF(AND(INDIRECT("F2!I"&amp;MATCH(Sites!$J$1,F2!H$1:H$15,0),1)=E1611,Sites!$J$2=A1611),ROW(),"")</f>
        <v/>
      </c>
    </row>
    <row r="1612" customFormat="false" ht="13.8" hidden="false" customHeight="false" outlineLevel="0" collapsed="false">
      <c r="A1612" s="7" t="n">
        <v>43831</v>
      </c>
      <c r="B1612" s="2" t="s">
        <v>4120</v>
      </c>
      <c r="C1612" s="2" t="s">
        <v>4121</v>
      </c>
      <c r="D1612" s="2" t="s">
        <v>4122</v>
      </c>
      <c r="E1612" s="2" t="s">
        <v>3345</v>
      </c>
      <c r="F1612" s="2" t="n">
        <v>0</v>
      </c>
      <c r="G1612" s="2" t="n">
        <v>0</v>
      </c>
      <c r="H1612" s="2" t="n">
        <v>0</v>
      </c>
      <c r="J1612" s="1"/>
      <c r="K1612" s="1"/>
      <c r="L1612" s="1"/>
      <c r="M1612" s="1"/>
      <c r="N1612" s="1"/>
      <c r="O1612" s="1"/>
      <c r="W1612" s="2" t="str">
        <f aca="false">IF(AND(C1612=Agent!$A$1,D1612=Agent!$D$1),ROW(),"")</f>
        <v/>
      </c>
      <c r="X1612" s="2" t="str">
        <f aca="false">IF(C1612=Agent!$A$1,ROW(),"")</f>
        <v/>
      </c>
      <c r="Z1612" s="8" t="str">
        <f aca="true">IF(AND(INDIRECT("F2!I"&amp;MATCH(Sites!$J$1,F2!H$1:H$15,0),1)=E1612,Sites!$J$2=A1612),ROW(),"")</f>
        <v/>
      </c>
    </row>
    <row r="1613" customFormat="false" ht="13.8" hidden="false" customHeight="false" outlineLevel="0" collapsed="false">
      <c r="A1613" s="7" t="n">
        <v>43831</v>
      </c>
      <c r="B1613" s="2" t="s">
        <v>4123</v>
      </c>
      <c r="C1613" s="2" t="s">
        <v>4124</v>
      </c>
      <c r="D1613" s="2" t="s">
        <v>4125</v>
      </c>
      <c r="E1613" s="2" t="s">
        <v>3345</v>
      </c>
      <c r="F1613" s="2" t="n">
        <v>0</v>
      </c>
      <c r="G1613" s="2" t="n">
        <v>0</v>
      </c>
      <c r="H1613" s="2" t="n">
        <v>0</v>
      </c>
      <c r="J1613" s="1"/>
      <c r="K1613" s="1"/>
      <c r="L1613" s="1"/>
      <c r="M1613" s="1"/>
      <c r="N1613" s="1"/>
      <c r="O1613" s="1"/>
      <c r="W1613" s="2" t="str">
        <f aca="false">IF(AND(C1613=Agent!$A$1,D1613=Agent!$D$1),ROW(),"")</f>
        <v/>
      </c>
      <c r="X1613" s="2" t="str">
        <f aca="false">IF(C1613=Agent!$A$1,ROW(),"")</f>
        <v/>
      </c>
      <c r="Z1613" s="8" t="str">
        <f aca="true">IF(AND(INDIRECT("F2!I"&amp;MATCH(Sites!$J$1,F2!H$1:H$15,0),1)=E1613,Sites!$J$2=A1613),ROW(),"")</f>
        <v/>
      </c>
    </row>
    <row r="1614" customFormat="false" ht="13.8" hidden="false" customHeight="false" outlineLevel="0" collapsed="false">
      <c r="A1614" s="7" t="n">
        <v>43831</v>
      </c>
      <c r="B1614" s="2" t="s">
        <v>4126</v>
      </c>
      <c r="C1614" s="2" t="s">
        <v>4127</v>
      </c>
      <c r="D1614" s="2" t="s">
        <v>2479</v>
      </c>
      <c r="E1614" s="2" t="s">
        <v>3345</v>
      </c>
      <c r="F1614" s="2" t="n">
        <v>0</v>
      </c>
      <c r="G1614" s="2" t="n">
        <v>0</v>
      </c>
      <c r="H1614" s="2" t="n">
        <v>0</v>
      </c>
      <c r="J1614" s="1"/>
      <c r="K1614" s="1"/>
      <c r="L1614" s="1"/>
      <c r="M1614" s="1"/>
      <c r="N1614" s="1"/>
      <c r="O1614" s="1"/>
      <c r="W1614" s="2" t="str">
        <f aca="false">IF(AND(C1614=Agent!$A$1,D1614=Agent!$D$1),ROW(),"")</f>
        <v/>
      </c>
      <c r="X1614" s="2" t="str">
        <f aca="false">IF(C1614=Agent!$A$1,ROW(),"")</f>
        <v/>
      </c>
      <c r="Z1614" s="8" t="str">
        <f aca="true">IF(AND(INDIRECT("F2!I"&amp;MATCH(Sites!$J$1,F2!H$1:H$15,0),1)=E1614,Sites!$J$2=A1614),ROW(),"")</f>
        <v/>
      </c>
    </row>
    <row r="1615" customFormat="false" ht="13.8" hidden="false" customHeight="false" outlineLevel="0" collapsed="false">
      <c r="A1615" s="7" t="n">
        <v>43831</v>
      </c>
      <c r="B1615" s="2" t="s">
        <v>4128</v>
      </c>
      <c r="C1615" s="2" t="s">
        <v>4129</v>
      </c>
      <c r="D1615" s="2" t="s">
        <v>1826</v>
      </c>
      <c r="E1615" s="2" t="s">
        <v>3345</v>
      </c>
      <c r="F1615" s="2" t="n">
        <v>0</v>
      </c>
      <c r="G1615" s="2" t="n">
        <v>0</v>
      </c>
      <c r="H1615" s="2" t="n">
        <v>0</v>
      </c>
      <c r="J1615" s="1"/>
      <c r="K1615" s="1"/>
      <c r="L1615" s="1"/>
      <c r="M1615" s="1"/>
      <c r="N1615" s="1"/>
      <c r="O1615" s="1"/>
      <c r="W1615" s="2" t="str">
        <f aca="false">IF(AND(C1615=Agent!$A$1,D1615=Agent!$D$1),ROW(),"")</f>
        <v/>
      </c>
      <c r="X1615" s="2" t="str">
        <f aca="false">IF(C1615=Agent!$A$1,ROW(),"")</f>
        <v/>
      </c>
      <c r="Z1615" s="8" t="str">
        <f aca="true">IF(AND(INDIRECT("F2!I"&amp;MATCH(Sites!$J$1,F2!H$1:H$15,0),1)=E1615,Sites!$J$2=A1615),ROW(),"")</f>
        <v/>
      </c>
    </row>
    <row r="1616" customFormat="false" ht="13.8" hidden="false" customHeight="false" outlineLevel="0" collapsed="false">
      <c r="A1616" s="7" t="n">
        <v>43831</v>
      </c>
      <c r="B1616" s="2" t="s">
        <v>4130</v>
      </c>
      <c r="C1616" s="2" t="s">
        <v>1138</v>
      </c>
      <c r="D1616" s="2" t="s">
        <v>4131</v>
      </c>
      <c r="E1616" s="2" t="s">
        <v>3345</v>
      </c>
      <c r="F1616" s="2" t="n">
        <v>0</v>
      </c>
      <c r="G1616" s="2" t="n">
        <v>0</v>
      </c>
      <c r="H1616" s="2" t="n">
        <v>0</v>
      </c>
      <c r="J1616" s="1"/>
      <c r="K1616" s="1"/>
      <c r="L1616" s="1"/>
      <c r="M1616" s="1"/>
      <c r="N1616" s="1"/>
      <c r="O1616" s="1"/>
      <c r="W1616" s="2" t="str">
        <f aca="false">IF(AND(C1616=Agent!$A$1,D1616=Agent!$D$1),ROW(),"")</f>
        <v/>
      </c>
      <c r="X1616" s="2" t="str">
        <f aca="false">IF(C1616=Agent!$A$1,ROW(),"")</f>
        <v/>
      </c>
      <c r="Z1616" s="8" t="str">
        <f aca="true">IF(AND(INDIRECT("F2!I"&amp;MATCH(Sites!$J$1,F2!H$1:H$15,0),1)=E1616,Sites!$J$2=A1616),ROW(),"")</f>
        <v/>
      </c>
    </row>
    <row r="1617" customFormat="false" ht="13.8" hidden="false" customHeight="false" outlineLevel="0" collapsed="false">
      <c r="A1617" s="7" t="n">
        <v>43831</v>
      </c>
      <c r="B1617" s="2" t="s">
        <v>4132</v>
      </c>
      <c r="C1617" s="2" t="s">
        <v>4133</v>
      </c>
      <c r="D1617" s="2" t="s">
        <v>4134</v>
      </c>
      <c r="E1617" s="2" t="s">
        <v>3345</v>
      </c>
      <c r="F1617" s="2" t="n">
        <v>0</v>
      </c>
      <c r="G1617" s="2" t="n">
        <v>0</v>
      </c>
      <c r="H1617" s="2" t="n">
        <v>0</v>
      </c>
      <c r="J1617" s="1"/>
      <c r="K1617" s="1"/>
      <c r="L1617" s="1"/>
      <c r="M1617" s="1"/>
      <c r="N1617" s="1"/>
      <c r="O1617" s="1"/>
      <c r="W1617" s="2" t="str">
        <f aca="false">IF(AND(C1617=Agent!$A$1,D1617=Agent!$D$1),ROW(),"")</f>
        <v/>
      </c>
      <c r="X1617" s="2" t="str">
        <f aca="false">IF(C1617=Agent!$A$1,ROW(),"")</f>
        <v/>
      </c>
      <c r="Z1617" s="8" t="str">
        <f aca="true">IF(AND(INDIRECT("F2!I"&amp;MATCH(Sites!$J$1,F2!H$1:H$15,0),1)=E1617,Sites!$J$2=A1617),ROW(),"")</f>
        <v/>
      </c>
    </row>
    <row r="1618" customFormat="false" ht="13.8" hidden="false" customHeight="false" outlineLevel="0" collapsed="false">
      <c r="A1618" s="7" t="n">
        <v>43831</v>
      </c>
      <c r="B1618" s="2" t="s">
        <v>4135</v>
      </c>
      <c r="C1618" s="2" t="s">
        <v>4136</v>
      </c>
      <c r="D1618" s="2" t="s">
        <v>238</v>
      </c>
      <c r="E1618" s="2" t="s">
        <v>3345</v>
      </c>
      <c r="F1618" s="2" t="n">
        <v>0</v>
      </c>
      <c r="G1618" s="2" t="n">
        <v>0</v>
      </c>
      <c r="H1618" s="2" t="n">
        <v>0</v>
      </c>
      <c r="J1618" s="1"/>
      <c r="K1618" s="1"/>
      <c r="L1618" s="1"/>
      <c r="M1618" s="1"/>
      <c r="N1618" s="1"/>
      <c r="O1618" s="1"/>
      <c r="W1618" s="2" t="str">
        <f aca="false">IF(AND(C1618=Agent!$A$1,D1618=Agent!$D$1),ROW(),"")</f>
        <v/>
      </c>
      <c r="X1618" s="2" t="str">
        <f aca="false">IF(C1618=Agent!$A$1,ROW(),"")</f>
        <v/>
      </c>
      <c r="Z1618" s="8" t="str">
        <f aca="true">IF(AND(INDIRECT("F2!I"&amp;MATCH(Sites!$J$1,F2!H$1:H$15,0),1)=E1618,Sites!$J$2=A1618),ROW(),"")</f>
        <v/>
      </c>
    </row>
    <row r="1619" customFormat="false" ht="13.8" hidden="false" customHeight="false" outlineLevel="0" collapsed="false">
      <c r="A1619" s="7" t="n">
        <v>43831</v>
      </c>
      <c r="B1619" s="2" t="s">
        <v>4137</v>
      </c>
      <c r="C1619" s="2" t="s">
        <v>4133</v>
      </c>
      <c r="D1619" s="2" t="s">
        <v>4138</v>
      </c>
      <c r="E1619" s="2" t="s">
        <v>3345</v>
      </c>
      <c r="F1619" s="2" t="n">
        <v>0</v>
      </c>
      <c r="G1619" s="2" t="n">
        <v>0</v>
      </c>
      <c r="H1619" s="2" t="n">
        <v>0</v>
      </c>
      <c r="J1619" s="1"/>
      <c r="K1619" s="1"/>
      <c r="L1619" s="1"/>
      <c r="M1619" s="1"/>
      <c r="N1619" s="1"/>
      <c r="O1619" s="1"/>
      <c r="W1619" s="2" t="str">
        <f aca="false">IF(AND(C1619=Agent!$A$1,D1619=Agent!$D$1),ROW(),"")</f>
        <v/>
      </c>
      <c r="X1619" s="2" t="str">
        <f aca="false">IF(C1619=Agent!$A$1,ROW(),"")</f>
        <v/>
      </c>
      <c r="Z1619" s="8" t="str">
        <f aca="true">IF(AND(INDIRECT("F2!I"&amp;MATCH(Sites!$J$1,F2!H$1:H$15,0),1)=E1619,Sites!$J$2=A1619),ROW(),"")</f>
        <v/>
      </c>
    </row>
    <row r="1620" customFormat="false" ht="13.8" hidden="false" customHeight="false" outlineLevel="0" collapsed="false">
      <c r="A1620" s="7" t="n">
        <v>43831</v>
      </c>
      <c r="B1620" s="2" t="s">
        <v>4139</v>
      </c>
      <c r="C1620" s="2" t="s">
        <v>4140</v>
      </c>
      <c r="D1620" s="2" t="s">
        <v>4141</v>
      </c>
      <c r="E1620" s="2" t="s">
        <v>3345</v>
      </c>
      <c r="F1620" s="2" t="n">
        <v>0</v>
      </c>
      <c r="G1620" s="2" t="n">
        <v>0</v>
      </c>
      <c r="H1620" s="2" t="n">
        <v>0</v>
      </c>
      <c r="J1620" s="1"/>
      <c r="K1620" s="1"/>
      <c r="L1620" s="1"/>
      <c r="M1620" s="1"/>
      <c r="N1620" s="1"/>
      <c r="O1620" s="1"/>
      <c r="W1620" s="2" t="str">
        <f aca="false">IF(AND(C1620=Agent!$A$1,D1620=Agent!$D$1),ROW(),"")</f>
        <v/>
      </c>
      <c r="X1620" s="2" t="str">
        <f aca="false">IF(C1620=Agent!$A$1,ROW(),"")</f>
        <v/>
      </c>
      <c r="Z1620" s="8" t="str">
        <f aca="true">IF(AND(INDIRECT("F2!I"&amp;MATCH(Sites!$J$1,F2!H$1:H$15,0),1)=E1620,Sites!$J$2=A1620),ROW(),"")</f>
        <v/>
      </c>
    </row>
    <row r="1621" customFormat="false" ht="13.8" hidden="false" customHeight="false" outlineLevel="0" collapsed="false">
      <c r="A1621" s="7" t="n">
        <v>43831</v>
      </c>
      <c r="B1621" s="2" t="s">
        <v>4142</v>
      </c>
      <c r="C1621" s="2" t="s">
        <v>4143</v>
      </c>
      <c r="D1621" s="2" t="s">
        <v>4144</v>
      </c>
      <c r="E1621" s="2" t="s">
        <v>3345</v>
      </c>
      <c r="F1621" s="2" t="n">
        <v>0</v>
      </c>
      <c r="G1621" s="2" t="n">
        <v>0</v>
      </c>
      <c r="H1621" s="2" t="n">
        <v>0</v>
      </c>
      <c r="J1621" s="1"/>
      <c r="K1621" s="1"/>
      <c r="L1621" s="1"/>
      <c r="M1621" s="1"/>
      <c r="N1621" s="1"/>
      <c r="O1621" s="1"/>
      <c r="W1621" s="2" t="str">
        <f aca="false">IF(AND(C1621=Agent!$A$1,D1621=Agent!$D$1),ROW(),"")</f>
        <v/>
      </c>
      <c r="X1621" s="2" t="str">
        <f aca="false">IF(C1621=Agent!$A$1,ROW(),"")</f>
        <v/>
      </c>
      <c r="Z1621" s="8" t="str">
        <f aca="true">IF(AND(INDIRECT("F2!I"&amp;MATCH(Sites!$J$1,F2!H$1:H$15,0),1)=E1621,Sites!$J$2=A1621),ROW(),"")</f>
        <v/>
      </c>
    </row>
    <row r="1622" customFormat="false" ht="13.8" hidden="false" customHeight="false" outlineLevel="0" collapsed="false">
      <c r="A1622" s="7" t="n">
        <v>43831</v>
      </c>
      <c r="B1622" s="2" t="s">
        <v>4145</v>
      </c>
      <c r="C1622" s="2" t="s">
        <v>4146</v>
      </c>
      <c r="D1622" s="2" t="s">
        <v>65</v>
      </c>
      <c r="E1622" s="2" t="s">
        <v>3345</v>
      </c>
      <c r="F1622" s="2" t="n">
        <v>0</v>
      </c>
      <c r="G1622" s="2" t="n">
        <v>0</v>
      </c>
      <c r="H1622" s="2" t="n">
        <v>0</v>
      </c>
      <c r="J1622" s="1"/>
      <c r="K1622" s="1"/>
      <c r="L1622" s="1"/>
      <c r="M1622" s="1"/>
      <c r="N1622" s="1"/>
      <c r="O1622" s="1"/>
      <c r="W1622" s="2" t="str">
        <f aca="false">IF(AND(C1622=Agent!$A$1,D1622=Agent!$D$1),ROW(),"")</f>
        <v/>
      </c>
      <c r="X1622" s="2" t="str">
        <f aca="false">IF(C1622=Agent!$A$1,ROW(),"")</f>
        <v/>
      </c>
      <c r="Z1622" s="8" t="str">
        <f aca="true">IF(AND(INDIRECT("F2!I"&amp;MATCH(Sites!$J$1,F2!H$1:H$15,0),1)=E1622,Sites!$J$2=A1622),ROW(),"")</f>
        <v/>
      </c>
    </row>
    <row r="1623" customFormat="false" ht="13.8" hidden="false" customHeight="false" outlineLevel="0" collapsed="false">
      <c r="A1623" s="7" t="n">
        <v>43831</v>
      </c>
      <c r="B1623" s="2" t="s">
        <v>4147</v>
      </c>
      <c r="C1623" s="2" t="s">
        <v>4148</v>
      </c>
      <c r="D1623" s="2" t="s">
        <v>4149</v>
      </c>
      <c r="E1623" s="2" t="s">
        <v>3345</v>
      </c>
      <c r="F1623" s="2" t="n">
        <v>0</v>
      </c>
      <c r="G1623" s="2" t="n">
        <v>0</v>
      </c>
      <c r="H1623" s="2" t="n">
        <v>0</v>
      </c>
      <c r="J1623" s="1"/>
      <c r="K1623" s="1"/>
      <c r="L1623" s="1"/>
      <c r="M1623" s="1"/>
      <c r="N1623" s="1"/>
      <c r="O1623" s="1"/>
      <c r="W1623" s="2" t="str">
        <f aca="false">IF(AND(C1623=Agent!$A$1,D1623=Agent!$D$1),ROW(),"")</f>
        <v/>
      </c>
      <c r="X1623" s="2" t="str">
        <f aca="false">IF(C1623=Agent!$A$1,ROW(),"")</f>
        <v/>
      </c>
      <c r="Z1623" s="8" t="str">
        <f aca="true">IF(AND(INDIRECT("F2!I"&amp;MATCH(Sites!$J$1,F2!H$1:H$15,0),1)=E1623,Sites!$J$2=A1623),ROW(),"")</f>
        <v/>
      </c>
    </row>
    <row r="1624" customFormat="false" ht="13.8" hidden="false" customHeight="false" outlineLevel="0" collapsed="false">
      <c r="A1624" s="7" t="n">
        <v>43831</v>
      </c>
      <c r="B1624" s="2" t="s">
        <v>4150</v>
      </c>
      <c r="C1624" s="2" t="s">
        <v>376</v>
      </c>
      <c r="D1624" s="2" t="s">
        <v>4151</v>
      </c>
      <c r="E1624" s="2" t="s">
        <v>3345</v>
      </c>
      <c r="F1624" s="2" t="n">
        <v>0</v>
      </c>
      <c r="G1624" s="2" t="n">
        <v>0</v>
      </c>
      <c r="H1624" s="2" t="n">
        <v>0</v>
      </c>
      <c r="J1624" s="1"/>
      <c r="K1624" s="1"/>
      <c r="L1624" s="1"/>
      <c r="M1624" s="1"/>
      <c r="N1624" s="1"/>
      <c r="O1624" s="1"/>
      <c r="W1624" s="2" t="str">
        <f aca="false">IF(AND(C1624=Agent!$A$1,D1624=Agent!$D$1),ROW(),"")</f>
        <v/>
      </c>
      <c r="X1624" s="2" t="str">
        <f aca="false">IF(C1624=Agent!$A$1,ROW(),"")</f>
        <v/>
      </c>
      <c r="Z1624" s="8" t="str">
        <f aca="true">IF(AND(INDIRECT("F2!I"&amp;MATCH(Sites!$J$1,F2!H$1:H$15,0),1)=E1624,Sites!$J$2=A1624),ROW(),"")</f>
        <v/>
      </c>
    </row>
    <row r="1625" customFormat="false" ht="13.8" hidden="false" customHeight="false" outlineLevel="0" collapsed="false">
      <c r="A1625" s="7" t="n">
        <v>43831</v>
      </c>
      <c r="B1625" s="2" t="s">
        <v>4152</v>
      </c>
      <c r="C1625" s="2" t="s">
        <v>4153</v>
      </c>
      <c r="D1625" s="2" t="s">
        <v>21</v>
      </c>
      <c r="E1625" s="2" t="s">
        <v>3345</v>
      </c>
      <c r="F1625" s="2" t="n">
        <v>0</v>
      </c>
      <c r="G1625" s="2" t="n">
        <v>0</v>
      </c>
      <c r="H1625" s="2" t="n">
        <v>0</v>
      </c>
      <c r="J1625" s="1"/>
      <c r="K1625" s="1"/>
      <c r="L1625" s="1"/>
      <c r="M1625" s="1"/>
      <c r="N1625" s="1"/>
      <c r="O1625" s="1"/>
      <c r="W1625" s="2" t="str">
        <f aca="false">IF(AND(C1625=Agent!$A$1,D1625=Agent!$D$1),ROW(),"")</f>
        <v/>
      </c>
      <c r="X1625" s="2" t="str">
        <f aca="false">IF(C1625=Agent!$A$1,ROW(),"")</f>
        <v/>
      </c>
      <c r="Z1625" s="8" t="str">
        <f aca="true">IF(AND(INDIRECT("F2!I"&amp;MATCH(Sites!$J$1,F2!H$1:H$15,0),1)=E1625,Sites!$J$2=A1625),ROW(),"")</f>
        <v/>
      </c>
    </row>
    <row r="1626" customFormat="false" ht="13.8" hidden="false" customHeight="false" outlineLevel="0" collapsed="false">
      <c r="A1626" s="7" t="n">
        <v>43831</v>
      </c>
      <c r="B1626" s="2" t="s">
        <v>4154</v>
      </c>
      <c r="C1626" s="2" t="s">
        <v>4155</v>
      </c>
      <c r="D1626" s="2" t="s">
        <v>4156</v>
      </c>
      <c r="E1626" s="2" t="s">
        <v>3345</v>
      </c>
      <c r="F1626" s="2" t="n">
        <v>0</v>
      </c>
      <c r="G1626" s="2" t="n">
        <v>0</v>
      </c>
      <c r="H1626" s="2" t="n">
        <v>0</v>
      </c>
      <c r="J1626" s="1"/>
      <c r="K1626" s="1"/>
      <c r="L1626" s="1"/>
      <c r="M1626" s="1"/>
      <c r="N1626" s="1"/>
      <c r="O1626" s="1"/>
      <c r="W1626" s="2" t="str">
        <f aca="false">IF(AND(C1626=Agent!$A$1,D1626=Agent!$D$1),ROW(),"")</f>
        <v/>
      </c>
      <c r="X1626" s="2" t="str">
        <f aca="false">IF(C1626=Agent!$A$1,ROW(),"")</f>
        <v/>
      </c>
      <c r="Z1626" s="8" t="str">
        <f aca="true">IF(AND(INDIRECT("F2!I"&amp;MATCH(Sites!$J$1,F2!H$1:H$15,0),1)=E1626,Sites!$J$2=A1626),ROW(),"")</f>
        <v/>
      </c>
    </row>
    <row r="1627" customFormat="false" ht="13.8" hidden="false" customHeight="false" outlineLevel="0" collapsed="false">
      <c r="A1627" s="7" t="n">
        <v>43831</v>
      </c>
      <c r="B1627" s="2" t="s">
        <v>4157</v>
      </c>
      <c r="C1627" s="2" t="s">
        <v>4158</v>
      </c>
      <c r="D1627" s="2" t="s">
        <v>405</v>
      </c>
      <c r="E1627" s="2" t="s">
        <v>3345</v>
      </c>
      <c r="F1627" s="2" t="n">
        <v>0</v>
      </c>
      <c r="G1627" s="2" t="n">
        <v>0</v>
      </c>
      <c r="H1627" s="2" t="n">
        <v>0</v>
      </c>
      <c r="J1627" s="1"/>
      <c r="K1627" s="1"/>
      <c r="L1627" s="1"/>
      <c r="M1627" s="1"/>
      <c r="N1627" s="1"/>
      <c r="O1627" s="1"/>
      <c r="W1627" s="2" t="str">
        <f aca="false">IF(AND(C1627=Agent!$A$1,D1627=Agent!$D$1),ROW(),"")</f>
        <v/>
      </c>
      <c r="X1627" s="2" t="str">
        <f aca="false">IF(C1627=Agent!$A$1,ROW(),"")</f>
        <v/>
      </c>
      <c r="Z1627" s="8" t="str">
        <f aca="true">IF(AND(INDIRECT("F2!I"&amp;MATCH(Sites!$J$1,F2!H$1:H$15,0),1)=E1627,Sites!$J$2=A1627),ROW(),"")</f>
        <v/>
      </c>
    </row>
    <row r="1628" customFormat="false" ht="13.8" hidden="false" customHeight="false" outlineLevel="0" collapsed="false">
      <c r="A1628" s="7" t="n">
        <v>43831</v>
      </c>
      <c r="B1628" s="2" t="s">
        <v>4159</v>
      </c>
      <c r="C1628" s="2" t="s">
        <v>4160</v>
      </c>
      <c r="D1628" s="2" t="s">
        <v>4161</v>
      </c>
      <c r="E1628" s="2" t="s">
        <v>3345</v>
      </c>
      <c r="F1628" s="2" t="n">
        <v>0</v>
      </c>
      <c r="G1628" s="2" t="n">
        <v>0</v>
      </c>
      <c r="H1628" s="2" t="n">
        <v>0</v>
      </c>
      <c r="J1628" s="1"/>
      <c r="K1628" s="1"/>
      <c r="L1628" s="1"/>
      <c r="M1628" s="1"/>
      <c r="N1628" s="1"/>
      <c r="O1628" s="1"/>
      <c r="W1628" s="2" t="str">
        <f aca="false">IF(AND(C1628=Agent!$A$1,D1628=Agent!$D$1),ROW(),"")</f>
        <v/>
      </c>
      <c r="X1628" s="2" t="str">
        <f aca="false">IF(C1628=Agent!$A$1,ROW(),"")</f>
        <v/>
      </c>
      <c r="Z1628" s="8" t="str">
        <f aca="true">IF(AND(INDIRECT("F2!I"&amp;MATCH(Sites!$J$1,F2!H$1:H$15,0),1)=E1628,Sites!$J$2=A1628),ROW(),"")</f>
        <v/>
      </c>
    </row>
    <row r="1629" customFormat="false" ht="13.8" hidden="false" customHeight="false" outlineLevel="0" collapsed="false">
      <c r="A1629" s="7" t="n">
        <v>43831</v>
      </c>
      <c r="B1629" s="2" t="s">
        <v>4162</v>
      </c>
      <c r="C1629" s="2" t="s">
        <v>3839</v>
      </c>
      <c r="D1629" s="2" t="s">
        <v>1960</v>
      </c>
      <c r="E1629" s="2" t="s">
        <v>3345</v>
      </c>
      <c r="F1629" s="2" t="n">
        <v>0</v>
      </c>
      <c r="G1629" s="2" t="n">
        <v>0</v>
      </c>
      <c r="H1629" s="2" t="n">
        <v>0</v>
      </c>
      <c r="J1629" s="1"/>
      <c r="K1629" s="1"/>
      <c r="L1629" s="1"/>
      <c r="M1629" s="1"/>
      <c r="N1629" s="1"/>
      <c r="O1629" s="1"/>
      <c r="W1629" s="2" t="str">
        <f aca="false">IF(AND(C1629=Agent!$A$1,D1629=Agent!$D$1),ROW(),"")</f>
        <v/>
      </c>
      <c r="X1629" s="2" t="str">
        <f aca="false">IF(C1629=Agent!$A$1,ROW(),"")</f>
        <v/>
      </c>
      <c r="Z1629" s="8" t="str">
        <f aca="true">IF(AND(INDIRECT("F2!I"&amp;MATCH(Sites!$J$1,F2!H$1:H$15,0),1)=E1629,Sites!$J$2=A1629),ROW(),"")</f>
        <v/>
      </c>
    </row>
    <row r="1630" customFormat="false" ht="13.8" hidden="false" customHeight="false" outlineLevel="0" collapsed="false">
      <c r="A1630" s="7" t="n">
        <v>43831</v>
      </c>
      <c r="B1630" s="2" t="s">
        <v>4163</v>
      </c>
      <c r="C1630" s="2" t="s">
        <v>4164</v>
      </c>
      <c r="D1630" s="2" t="s">
        <v>4165</v>
      </c>
      <c r="E1630" s="2" t="s">
        <v>3345</v>
      </c>
      <c r="F1630" s="2" t="n">
        <v>0</v>
      </c>
      <c r="G1630" s="2" t="n">
        <v>0</v>
      </c>
      <c r="H1630" s="2" t="n">
        <v>0</v>
      </c>
      <c r="J1630" s="1"/>
      <c r="K1630" s="1"/>
      <c r="L1630" s="1"/>
      <c r="M1630" s="1"/>
      <c r="N1630" s="1"/>
      <c r="O1630" s="1"/>
      <c r="W1630" s="2" t="str">
        <f aca="false">IF(AND(C1630=Agent!$A$1,D1630=Agent!$D$1),ROW(),"")</f>
        <v/>
      </c>
      <c r="X1630" s="2" t="str">
        <f aca="false">IF(C1630=Agent!$A$1,ROW(),"")</f>
        <v/>
      </c>
      <c r="Z1630" s="8" t="str">
        <f aca="true">IF(AND(INDIRECT("F2!I"&amp;MATCH(Sites!$J$1,F2!H$1:H$15,0),1)=E1630,Sites!$J$2=A1630),ROW(),"")</f>
        <v/>
      </c>
    </row>
    <row r="1631" customFormat="false" ht="13.8" hidden="false" customHeight="false" outlineLevel="0" collapsed="false">
      <c r="A1631" s="7" t="n">
        <v>43831</v>
      </c>
      <c r="B1631" s="2" t="s">
        <v>4166</v>
      </c>
      <c r="C1631" s="2" t="s">
        <v>4167</v>
      </c>
      <c r="D1631" s="2" t="s">
        <v>4168</v>
      </c>
      <c r="E1631" s="2" t="s">
        <v>3345</v>
      </c>
      <c r="F1631" s="2" t="n">
        <v>0</v>
      </c>
      <c r="G1631" s="2" t="n">
        <v>0</v>
      </c>
      <c r="H1631" s="2" t="n">
        <v>0</v>
      </c>
      <c r="J1631" s="1"/>
      <c r="K1631" s="1"/>
      <c r="L1631" s="1"/>
      <c r="M1631" s="1"/>
      <c r="N1631" s="1"/>
      <c r="O1631" s="1"/>
      <c r="W1631" s="2" t="str">
        <f aca="false">IF(AND(C1631=Agent!$A$1,D1631=Agent!$D$1),ROW(),"")</f>
        <v/>
      </c>
      <c r="X1631" s="2" t="str">
        <f aca="false">IF(C1631=Agent!$A$1,ROW(),"")</f>
        <v/>
      </c>
      <c r="Z1631" s="8" t="str">
        <f aca="true">IF(AND(INDIRECT("F2!I"&amp;MATCH(Sites!$J$1,F2!H$1:H$15,0),1)=E1631,Sites!$J$2=A1631),ROW(),"")</f>
        <v/>
      </c>
    </row>
    <row r="1632" customFormat="false" ht="13.8" hidden="false" customHeight="false" outlineLevel="0" collapsed="false">
      <c r="A1632" s="7" t="n">
        <v>43831</v>
      </c>
      <c r="B1632" s="2" t="s">
        <v>4169</v>
      </c>
      <c r="C1632" s="2" t="s">
        <v>4170</v>
      </c>
      <c r="D1632" s="2" t="s">
        <v>4171</v>
      </c>
      <c r="E1632" s="2" t="s">
        <v>3345</v>
      </c>
      <c r="F1632" s="2" t="n">
        <v>0</v>
      </c>
      <c r="G1632" s="2" t="n">
        <v>0</v>
      </c>
      <c r="H1632" s="2" t="n">
        <v>0</v>
      </c>
      <c r="J1632" s="1"/>
      <c r="K1632" s="1"/>
      <c r="L1632" s="1"/>
      <c r="M1632" s="1"/>
      <c r="N1632" s="1"/>
      <c r="O1632" s="1"/>
      <c r="W1632" s="2" t="str">
        <f aca="false">IF(AND(C1632=Agent!$A$1,D1632=Agent!$D$1),ROW(),"")</f>
        <v/>
      </c>
      <c r="X1632" s="2" t="str">
        <f aca="false">IF(C1632=Agent!$A$1,ROW(),"")</f>
        <v/>
      </c>
      <c r="Z1632" s="8" t="str">
        <f aca="true">IF(AND(INDIRECT("F2!I"&amp;MATCH(Sites!$J$1,F2!H$1:H$15,0),1)=E1632,Sites!$J$2=A1632),ROW(),"")</f>
        <v/>
      </c>
    </row>
    <row r="1633" customFormat="false" ht="13.8" hidden="false" customHeight="false" outlineLevel="0" collapsed="false">
      <c r="A1633" s="7" t="n">
        <v>43831</v>
      </c>
      <c r="B1633" s="2" t="s">
        <v>4172</v>
      </c>
      <c r="C1633" s="2" t="s">
        <v>4173</v>
      </c>
      <c r="D1633" s="2" t="s">
        <v>4174</v>
      </c>
      <c r="E1633" s="2" t="s">
        <v>3345</v>
      </c>
      <c r="F1633" s="2" t="n">
        <v>0</v>
      </c>
      <c r="G1633" s="2" t="n">
        <v>0</v>
      </c>
      <c r="H1633" s="2" t="n">
        <v>0</v>
      </c>
      <c r="J1633" s="1"/>
      <c r="K1633" s="1"/>
      <c r="L1633" s="1"/>
      <c r="M1633" s="1"/>
      <c r="N1633" s="1"/>
      <c r="O1633" s="1"/>
      <c r="W1633" s="2" t="str">
        <f aca="false">IF(AND(C1633=Agent!$A$1,D1633=Agent!$D$1),ROW(),"")</f>
        <v/>
      </c>
      <c r="X1633" s="2" t="str">
        <f aca="false">IF(C1633=Agent!$A$1,ROW(),"")</f>
        <v/>
      </c>
      <c r="Z1633" s="8" t="str">
        <f aca="true">IF(AND(INDIRECT("F2!I"&amp;MATCH(Sites!$J$1,F2!H$1:H$15,0),1)=E1633,Sites!$J$2=A1633),ROW(),"")</f>
        <v/>
      </c>
    </row>
    <row r="1634" customFormat="false" ht="13.8" hidden="false" customHeight="false" outlineLevel="0" collapsed="false">
      <c r="A1634" s="7" t="n">
        <v>43831</v>
      </c>
      <c r="B1634" s="2" t="s">
        <v>4175</v>
      </c>
      <c r="C1634" s="2" t="s">
        <v>4176</v>
      </c>
      <c r="D1634" s="2" t="s">
        <v>4177</v>
      </c>
      <c r="E1634" s="2" t="s">
        <v>3345</v>
      </c>
      <c r="F1634" s="2" t="n">
        <v>0</v>
      </c>
      <c r="G1634" s="2" t="n">
        <v>0</v>
      </c>
      <c r="H1634" s="2" t="n">
        <v>0</v>
      </c>
      <c r="J1634" s="1"/>
      <c r="K1634" s="1"/>
      <c r="L1634" s="1"/>
      <c r="M1634" s="1"/>
      <c r="N1634" s="1"/>
      <c r="O1634" s="1"/>
      <c r="W1634" s="2" t="str">
        <f aca="false">IF(AND(C1634=Agent!$A$1,D1634=Agent!$D$1),ROW(),"")</f>
        <v/>
      </c>
      <c r="X1634" s="2" t="str">
        <f aca="false">IF(C1634=Agent!$A$1,ROW(),"")</f>
        <v/>
      </c>
      <c r="Z1634" s="8" t="str">
        <f aca="true">IF(AND(INDIRECT("F2!I"&amp;MATCH(Sites!$J$1,F2!H$1:H$15,0),1)=E1634,Sites!$J$2=A1634),ROW(),"")</f>
        <v/>
      </c>
    </row>
    <row r="1635" customFormat="false" ht="13.8" hidden="false" customHeight="false" outlineLevel="0" collapsed="false">
      <c r="A1635" s="7" t="n">
        <v>43831</v>
      </c>
      <c r="B1635" s="2" t="s">
        <v>4178</v>
      </c>
      <c r="C1635" s="2" t="s">
        <v>2419</v>
      </c>
      <c r="D1635" s="2" t="s">
        <v>382</v>
      </c>
      <c r="E1635" s="2" t="s">
        <v>3345</v>
      </c>
      <c r="F1635" s="2" t="n">
        <v>0</v>
      </c>
      <c r="G1635" s="2" t="n">
        <v>0</v>
      </c>
      <c r="H1635" s="2" t="n">
        <v>0</v>
      </c>
      <c r="J1635" s="1"/>
      <c r="K1635" s="1"/>
      <c r="L1635" s="1"/>
      <c r="M1635" s="1"/>
      <c r="N1635" s="1"/>
      <c r="O1635" s="1"/>
      <c r="W1635" s="2" t="str">
        <f aca="false">IF(AND(C1635=Agent!$A$1,D1635=Agent!$D$1),ROW(),"")</f>
        <v/>
      </c>
      <c r="X1635" s="2" t="str">
        <f aca="false">IF(C1635=Agent!$A$1,ROW(),"")</f>
        <v/>
      </c>
      <c r="Z1635" s="8" t="str">
        <f aca="true">IF(AND(INDIRECT("F2!I"&amp;MATCH(Sites!$J$1,F2!H$1:H$15,0),1)=E1635,Sites!$J$2=A1635),ROW(),"")</f>
        <v/>
      </c>
    </row>
    <row r="1636" customFormat="false" ht="13.8" hidden="false" customHeight="false" outlineLevel="0" collapsed="false">
      <c r="A1636" s="7" t="n">
        <v>43831</v>
      </c>
      <c r="B1636" s="2" t="s">
        <v>4179</v>
      </c>
      <c r="C1636" s="2" t="s">
        <v>2349</v>
      </c>
      <c r="D1636" s="2" t="s">
        <v>4180</v>
      </c>
      <c r="E1636" s="2" t="s">
        <v>3345</v>
      </c>
      <c r="F1636" s="2" t="n">
        <v>0</v>
      </c>
      <c r="G1636" s="2" t="n">
        <v>0</v>
      </c>
      <c r="H1636" s="2" t="n">
        <v>0</v>
      </c>
      <c r="J1636" s="1"/>
      <c r="K1636" s="1"/>
      <c r="L1636" s="1"/>
      <c r="M1636" s="1"/>
      <c r="N1636" s="1"/>
      <c r="O1636" s="1"/>
      <c r="W1636" s="2" t="str">
        <f aca="false">IF(AND(C1636=Agent!$A$1,D1636=Agent!$D$1),ROW(),"")</f>
        <v/>
      </c>
      <c r="X1636" s="2" t="str">
        <f aca="false">IF(C1636=Agent!$A$1,ROW(),"")</f>
        <v/>
      </c>
      <c r="Z1636" s="8" t="str">
        <f aca="true">IF(AND(INDIRECT("F2!I"&amp;MATCH(Sites!$J$1,F2!H$1:H$15,0),1)=E1636,Sites!$J$2=A1636),ROW(),"")</f>
        <v/>
      </c>
    </row>
    <row r="1637" customFormat="false" ht="13.8" hidden="false" customHeight="false" outlineLevel="0" collapsed="false">
      <c r="A1637" s="7" t="n">
        <v>43831</v>
      </c>
      <c r="B1637" s="2" t="s">
        <v>4181</v>
      </c>
      <c r="C1637" s="2" t="s">
        <v>4182</v>
      </c>
      <c r="D1637" s="2" t="s">
        <v>2222</v>
      </c>
      <c r="E1637" s="2" t="s">
        <v>3345</v>
      </c>
      <c r="F1637" s="2" t="n">
        <v>0</v>
      </c>
      <c r="G1637" s="2" t="n">
        <v>0</v>
      </c>
      <c r="H1637" s="2" t="n">
        <v>0</v>
      </c>
      <c r="J1637" s="1"/>
      <c r="K1637" s="1"/>
      <c r="L1637" s="1"/>
      <c r="M1637" s="1"/>
      <c r="N1637" s="1"/>
      <c r="O1637" s="1"/>
      <c r="W1637" s="2" t="str">
        <f aca="false">IF(AND(C1637=Agent!$A$1,D1637=Agent!$D$1),ROW(),"")</f>
        <v/>
      </c>
      <c r="X1637" s="2" t="str">
        <f aca="false">IF(C1637=Agent!$A$1,ROW(),"")</f>
        <v/>
      </c>
      <c r="Z1637" s="8" t="str">
        <f aca="true">IF(AND(INDIRECT("F2!I"&amp;MATCH(Sites!$J$1,F2!H$1:H$15,0),1)=E1637,Sites!$J$2=A1637),ROW(),"")</f>
        <v/>
      </c>
    </row>
    <row r="1638" customFormat="false" ht="13.8" hidden="false" customHeight="false" outlineLevel="0" collapsed="false">
      <c r="A1638" s="7" t="n">
        <v>43831</v>
      </c>
      <c r="B1638" s="2" t="s">
        <v>4183</v>
      </c>
      <c r="C1638" s="2" t="s">
        <v>4184</v>
      </c>
      <c r="D1638" s="2" t="s">
        <v>107</v>
      </c>
      <c r="E1638" s="2" t="s">
        <v>3345</v>
      </c>
      <c r="F1638" s="2" t="n">
        <v>0</v>
      </c>
      <c r="G1638" s="2" t="n">
        <v>0</v>
      </c>
      <c r="H1638" s="2" t="n">
        <v>0</v>
      </c>
      <c r="J1638" s="1"/>
      <c r="K1638" s="1"/>
      <c r="L1638" s="1"/>
      <c r="M1638" s="1"/>
      <c r="N1638" s="1"/>
      <c r="O1638" s="1"/>
      <c r="W1638" s="2" t="str">
        <f aca="false">IF(AND(C1638=Agent!$A$1,D1638=Agent!$D$1),ROW(),"")</f>
        <v/>
      </c>
      <c r="X1638" s="2" t="str">
        <f aca="false">IF(C1638=Agent!$A$1,ROW(),"")</f>
        <v/>
      </c>
      <c r="Z1638" s="8" t="str">
        <f aca="true">IF(AND(INDIRECT("F2!I"&amp;MATCH(Sites!$J$1,F2!H$1:H$15,0),1)=E1638,Sites!$J$2=A1638),ROW(),"")</f>
        <v/>
      </c>
    </row>
    <row r="1639" customFormat="false" ht="13.8" hidden="false" customHeight="false" outlineLevel="0" collapsed="false">
      <c r="A1639" s="7" t="n">
        <v>43831</v>
      </c>
      <c r="B1639" s="2" t="s">
        <v>4185</v>
      </c>
      <c r="C1639" s="2" t="s">
        <v>4186</v>
      </c>
      <c r="D1639" s="2" t="s">
        <v>4187</v>
      </c>
      <c r="E1639" s="2" t="s">
        <v>3345</v>
      </c>
      <c r="F1639" s="2" t="n">
        <v>0</v>
      </c>
      <c r="G1639" s="2" t="n">
        <v>0</v>
      </c>
      <c r="H1639" s="2" t="n">
        <v>0</v>
      </c>
      <c r="J1639" s="1"/>
      <c r="K1639" s="1"/>
      <c r="L1639" s="1"/>
      <c r="M1639" s="1"/>
      <c r="N1639" s="1"/>
      <c r="O1639" s="1"/>
      <c r="W1639" s="2" t="str">
        <f aca="false">IF(AND(C1639=Agent!$A$1,D1639=Agent!$D$1),ROW(),"")</f>
        <v/>
      </c>
      <c r="X1639" s="2" t="str">
        <f aca="false">IF(C1639=Agent!$A$1,ROW(),"")</f>
        <v/>
      </c>
      <c r="Z1639" s="8" t="str">
        <f aca="true">IF(AND(INDIRECT("F2!I"&amp;MATCH(Sites!$J$1,F2!H$1:H$15,0),1)=E1639,Sites!$J$2=A1639),ROW(),"")</f>
        <v/>
      </c>
    </row>
    <row r="1640" customFormat="false" ht="13.8" hidden="false" customHeight="false" outlineLevel="0" collapsed="false">
      <c r="A1640" s="7" t="n">
        <v>43831</v>
      </c>
      <c r="B1640" s="2" t="s">
        <v>4188</v>
      </c>
      <c r="C1640" s="2" t="s">
        <v>4189</v>
      </c>
      <c r="D1640" s="2" t="s">
        <v>4190</v>
      </c>
      <c r="E1640" s="2" t="s">
        <v>3345</v>
      </c>
      <c r="F1640" s="2" t="n">
        <v>0</v>
      </c>
      <c r="G1640" s="2" t="n">
        <v>0</v>
      </c>
      <c r="H1640" s="2" t="n">
        <v>0</v>
      </c>
      <c r="J1640" s="1"/>
      <c r="K1640" s="1"/>
      <c r="L1640" s="1"/>
      <c r="M1640" s="1"/>
      <c r="N1640" s="1"/>
      <c r="O1640" s="1"/>
      <c r="W1640" s="2" t="str">
        <f aca="false">IF(AND(C1640=Agent!$A$1,D1640=Agent!$D$1),ROW(),"")</f>
        <v/>
      </c>
      <c r="X1640" s="2" t="str">
        <f aca="false">IF(C1640=Agent!$A$1,ROW(),"")</f>
        <v/>
      </c>
      <c r="Z1640" s="8" t="str">
        <f aca="true">IF(AND(INDIRECT("F2!I"&amp;MATCH(Sites!$J$1,F2!H$1:H$15,0),1)=E1640,Sites!$J$2=A1640),ROW(),"")</f>
        <v/>
      </c>
    </row>
    <row r="1641" customFormat="false" ht="13.8" hidden="false" customHeight="false" outlineLevel="0" collapsed="false">
      <c r="A1641" s="7" t="n">
        <v>43831</v>
      </c>
      <c r="B1641" s="2" t="s">
        <v>4191</v>
      </c>
      <c r="C1641" s="2" t="s">
        <v>4192</v>
      </c>
      <c r="D1641" s="2" t="s">
        <v>4193</v>
      </c>
      <c r="E1641" s="2" t="s">
        <v>3345</v>
      </c>
      <c r="F1641" s="2" t="n">
        <v>0</v>
      </c>
      <c r="G1641" s="2" t="n">
        <v>0</v>
      </c>
      <c r="H1641" s="2" t="n">
        <v>0</v>
      </c>
      <c r="J1641" s="1"/>
      <c r="K1641" s="1"/>
      <c r="L1641" s="1"/>
      <c r="M1641" s="1"/>
      <c r="N1641" s="1"/>
      <c r="O1641" s="1"/>
      <c r="W1641" s="2" t="str">
        <f aca="false">IF(AND(C1641=Agent!$A$1,D1641=Agent!$D$1),ROW(),"")</f>
        <v/>
      </c>
      <c r="X1641" s="2" t="str">
        <f aca="false">IF(C1641=Agent!$A$1,ROW(),"")</f>
        <v/>
      </c>
      <c r="Z1641" s="8" t="str">
        <f aca="true">IF(AND(INDIRECT("F2!I"&amp;MATCH(Sites!$J$1,F2!H$1:H$15,0),1)=E1641,Sites!$J$2=A1641),ROW(),"")</f>
        <v/>
      </c>
    </row>
    <row r="1642" customFormat="false" ht="13.8" hidden="false" customHeight="false" outlineLevel="0" collapsed="false">
      <c r="A1642" s="7" t="n">
        <v>43831</v>
      </c>
      <c r="B1642" s="2" t="s">
        <v>4194</v>
      </c>
      <c r="C1642" s="2" t="s">
        <v>4195</v>
      </c>
      <c r="D1642" s="2" t="s">
        <v>1142</v>
      </c>
      <c r="E1642" s="2" t="s">
        <v>3345</v>
      </c>
      <c r="F1642" s="2" t="n">
        <v>0</v>
      </c>
      <c r="G1642" s="2" t="n">
        <v>0</v>
      </c>
      <c r="H1642" s="2" t="n">
        <v>0</v>
      </c>
      <c r="J1642" s="1"/>
      <c r="K1642" s="1"/>
      <c r="L1642" s="1"/>
      <c r="M1642" s="1"/>
      <c r="N1642" s="1"/>
      <c r="O1642" s="1"/>
      <c r="W1642" s="2" t="str">
        <f aca="false">IF(AND(C1642=Agent!$A$1,D1642=Agent!$D$1),ROW(),"")</f>
        <v/>
      </c>
      <c r="X1642" s="2" t="str">
        <f aca="false">IF(C1642=Agent!$A$1,ROW(),"")</f>
        <v/>
      </c>
      <c r="Z1642" s="8" t="str">
        <f aca="true">IF(AND(INDIRECT("F2!I"&amp;MATCH(Sites!$J$1,F2!H$1:H$15,0),1)=E1642,Sites!$J$2=A1642),ROW(),"")</f>
        <v/>
      </c>
    </row>
    <row r="1643" customFormat="false" ht="13.8" hidden="false" customHeight="false" outlineLevel="0" collapsed="false">
      <c r="A1643" s="7" t="n">
        <v>43831</v>
      </c>
      <c r="B1643" s="2" t="s">
        <v>4196</v>
      </c>
      <c r="C1643" s="2" t="s">
        <v>4197</v>
      </c>
      <c r="D1643" s="2" t="s">
        <v>4198</v>
      </c>
      <c r="E1643" s="2" t="s">
        <v>3345</v>
      </c>
      <c r="F1643" s="2" t="n">
        <v>0</v>
      </c>
      <c r="G1643" s="2" t="n">
        <v>0</v>
      </c>
      <c r="H1643" s="2" t="n">
        <v>0</v>
      </c>
      <c r="J1643" s="1"/>
      <c r="K1643" s="1"/>
      <c r="L1643" s="1"/>
      <c r="M1643" s="1"/>
      <c r="N1643" s="1"/>
      <c r="O1643" s="1"/>
      <c r="W1643" s="2" t="str">
        <f aca="false">IF(AND(C1643=Agent!$A$1,D1643=Agent!$D$1),ROW(),"")</f>
        <v/>
      </c>
      <c r="X1643" s="2" t="str">
        <f aca="false">IF(C1643=Agent!$A$1,ROW(),"")</f>
        <v/>
      </c>
      <c r="Z1643" s="8" t="str">
        <f aca="true">IF(AND(INDIRECT("F2!I"&amp;MATCH(Sites!$J$1,F2!H$1:H$15,0),1)=E1643,Sites!$J$2=A1643),ROW(),"")</f>
        <v/>
      </c>
    </row>
    <row r="1644" customFormat="false" ht="13.8" hidden="false" customHeight="false" outlineLevel="0" collapsed="false">
      <c r="A1644" s="7" t="n">
        <v>43831</v>
      </c>
      <c r="B1644" s="2" t="s">
        <v>4199</v>
      </c>
      <c r="C1644" s="2" t="s">
        <v>376</v>
      </c>
      <c r="D1644" s="2" t="s">
        <v>32</v>
      </c>
      <c r="E1644" s="2" t="s">
        <v>3345</v>
      </c>
      <c r="F1644" s="2" t="n">
        <v>0</v>
      </c>
      <c r="G1644" s="2" t="n">
        <v>0</v>
      </c>
      <c r="H1644" s="2" t="n">
        <v>0</v>
      </c>
      <c r="J1644" s="1"/>
      <c r="K1644" s="1"/>
      <c r="L1644" s="1"/>
      <c r="M1644" s="1"/>
      <c r="N1644" s="1"/>
      <c r="O1644" s="1"/>
      <c r="W1644" s="2" t="str">
        <f aca="false">IF(AND(C1644=Agent!$A$1,D1644=Agent!$D$1),ROW(),"")</f>
        <v/>
      </c>
      <c r="X1644" s="2" t="str">
        <f aca="false">IF(C1644=Agent!$A$1,ROW(),"")</f>
        <v/>
      </c>
      <c r="Z1644" s="8" t="str">
        <f aca="true">IF(AND(INDIRECT("F2!I"&amp;MATCH(Sites!$J$1,F2!H$1:H$15,0),1)=E1644,Sites!$J$2=A1644),ROW(),"")</f>
        <v/>
      </c>
    </row>
    <row r="1645" customFormat="false" ht="13.8" hidden="false" customHeight="false" outlineLevel="0" collapsed="false">
      <c r="A1645" s="7" t="n">
        <v>43831</v>
      </c>
      <c r="B1645" s="2" t="s">
        <v>4200</v>
      </c>
      <c r="C1645" s="2" t="s">
        <v>4201</v>
      </c>
      <c r="D1645" s="2" t="s">
        <v>4202</v>
      </c>
      <c r="E1645" s="2" t="s">
        <v>3345</v>
      </c>
      <c r="F1645" s="2" t="n">
        <v>0</v>
      </c>
      <c r="G1645" s="2" t="n">
        <v>0</v>
      </c>
      <c r="H1645" s="2" t="n">
        <v>0</v>
      </c>
      <c r="J1645" s="1"/>
      <c r="K1645" s="1"/>
      <c r="L1645" s="1"/>
      <c r="M1645" s="1"/>
      <c r="N1645" s="1"/>
      <c r="O1645" s="1"/>
      <c r="W1645" s="2" t="str">
        <f aca="false">IF(AND(C1645=Agent!$A$1,D1645=Agent!$D$1),ROW(),"")</f>
        <v/>
      </c>
      <c r="X1645" s="2" t="str">
        <f aca="false">IF(C1645=Agent!$A$1,ROW(),"")</f>
        <v/>
      </c>
      <c r="Z1645" s="8" t="str">
        <f aca="true">IF(AND(INDIRECT("F2!I"&amp;MATCH(Sites!$J$1,F2!H$1:H$15,0),1)=E1645,Sites!$J$2=A1645),ROW(),"")</f>
        <v/>
      </c>
    </row>
    <row r="1646" customFormat="false" ht="13.8" hidden="false" customHeight="false" outlineLevel="0" collapsed="false">
      <c r="A1646" s="7" t="n">
        <v>43831</v>
      </c>
      <c r="B1646" s="2" t="s">
        <v>4203</v>
      </c>
      <c r="C1646" s="2" t="s">
        <v>4204</v>
      </c>
      <c r="D1646" s="2" t="s">
        <v>4205</v>
      </c>
      <c r="E1646" s="2" t="s">
        <v>3345</v>
      </c>
      <c r="F1646" s="2" t="n">
        <v>0</v>
      </c>
      <c r="G1646" s="2" t="n">
        <v>0</v>
      </c>
      <c r="H1646" s="2" t="n">
        <v>0</v>
      </c>
      <c r="J1646" s="1"/>
      <c r="K1646" s="1"/>
      <c r="L1646" s="1"/>
      <c r="M1646" s="1"/>
      <c r="N1646" s="1"/>
      <c r="O1646" s="1"/>
      <c r="W1646" s="2" t="str">
        <f aca="false">IF(AND(C1646=Agent!$A$1,D1646=Agent!$D$1),ROW(),"")</f>
        <v/>
      </c>
      <c r="X1646" s="2" t="str">
        <f aca="false">IF(C1646=Agent!$A$1,ROW(),"")</f>
        <v/>
      </c>
      <c r="Z1646" s="8" t="str">
        <f aca="true">IF(AND(INDIRECT("F2!I"&amp;MATCH(Sites!$J$1,F2!H$1:H$15,0),1)=E1646,Sites!$J$2=A1646),ROW(),"")</f>
        <v/>
      </c>
    </row>
    <row r="1647" customFormat="false" ht="13.8" hidden="false" customHeight="false" outlineLevel="0" collapsed="false">
      <c r="A1647" s="7" t="n">
        <v>43831</v>
      </c>
      <c r="B1647" s="2" t="s">
        <v>4206</v>
      </c>
      <c r="C1647" s="2" t="s">
        <v>4207</v>
      </c>
      <c r="D1647" s="2" t="s">
        <v>4208</v>
      </c>
      <c r="E1647" s="2" t="s">
        <v>3345</v>
      </c>
      <c r="F1647" s="2" t="n">
        <v>0</v>
      </c>
      <c r="G1647" s="2" t="n">
        <v>0</v>
      </c>
      <c r="H1647" s="2" t="n">
        <v>0</v>
      </c>
      <c r="J1647" s="1"/>
      <c r="K1647" s="1"/>
      <c r="L1647" s="1"/>
      <c r="M1647" s="1"/>
      <c r="N1647" s="1"/>
      <c r="O1647" s="1"/>
      <c r="W1647" s="2" t="str">
        <f aca="false">IF(AND(C1647=Agent!$A$1,D1647=Agent!$D$1),ROW(),"")</f>
        <v/>
      </c>
      <c r="X1647" s="2" t="str">
        <f aca="false">IF(C1647=Agent!$A$1,ROW(),"")</f>
        <v/>
      </c>
      <c r="Z1647" s="8" t="str">
        <f aca="true">IF(AND(INDIRECT("F2!I"&amp;MATCH(Sites!$J$1,F2!H$1:H$15,0),1)=E1647,Sites!$J$2=A1647),ROW(),"")</f>
        <v/>
      </c>
    </row>
    <row r="1648" customFormat="false" ht="13.8" hidden="false" customHeight="false" outlineLevel="0" collapsed="false">
      <c r="A1648" s="7" t="n">
        <v>43831</v>
      </c>
      <c r="B1648" s="2" t="s">
        <v>4209</v>
      </c>
      <c r="C1648" s="2" t="s">
        <v>4210</v>
      </c>
      <c r="D1648" s="2" t="s">
        <v>1862</v>
      </c>
      <c r="E1648" s="2" t="s">
        <v>3345</v>
      </c>
      <c r="F1648" s="2" t="n">
        <v>0</v>
      </c>
      <c r="G1648" s="2" t="n">
        <v>0</v>
      </c>
      <c r="H1648" s="2" t="n">
        <v>0</v>
      </c>
      <c r="J1648" s="1"/>
      <c r="K1648" s="1"/>
      <c r="L1648" s="1"/>
      <c r="M1648" s="1"/>
      <c r="N1648" s="1"/>
      <c r="O1648" s="1"/>
      <c r="W1648" s="2" t="str">
        <f aca="false">IF(AND(C1648=Agent!$A$1,D1648=Agent!$D$1),ROW(),"")</f>
        <v/>
      </c>
      <c r="X1648" s="2" t="str">
        <f aca="false">IF(C1648=Agent!$A$1,ROW(),"")</f>
        <v/>
      </c>
      <c r="Z1648" s="8" t="str">
        <f aca="true">IF(AND(INDIRECT("F2!I"&amp;MATCH(Sites!$J$1,F2!H$1:H$15,0),1)=E1648,Sites!$J$2=A1648),ROW(),"")</f>
        <v/>
      </c>
    </row>
    <row r="1649" customFormat="false" ht="13.8" hidden="false" customHeight="false" outlineLevel="0" collapsed="false">
      <c r="A1649" s="7" t="n">
        <v>43831</v>
      </c>
      <c r="B1649" s="2" t="s">
        <v>4211</v>
      </c>
      <c r="C1649" s="2" t="s">
        <v>1138</v>
      </c>
      <c r="D1649" s="2" t="s">
        <v>469</v>
      </c>
      <c r="E1649" s="2" t="s">
        <v>3345</v>
      </c>
      <c r="F1649" s="2" t="n">
        <v>0</v>
      </c>
      <c r="G1649" s="2" t="n">
        <v>0</v>
      </c>
      <c r="H1649" s="2" t="n">
        <v>0</v>
      </c>
      <c r="J1649" s="1"/>
      <c r="K1649" s="1"/>
      <c r="L1649" s="1"/>
      <c r="M1649" s="1"/>
      <c r="N1649" s="1"/>
      <c r="O1649" s="1"/>
      <c r="W1649" s="2" t="str">
        <f aca="false">IF(AND(C1649=Agent!$A$1,D1649=Agent!$D$1),ROW(),"")</f>
        <v/>
      </c>
      <c r="X1649" s="2" t="str">
        <f aca="false">IF(C1649=Agent!$A$1,ROW(),"")</f>
        <v/>
      </c>
      <c r="Z1649" s="8" t="str">
        <f aca="true">IF(AND(INDIRECT("F2!I"&amp;MATCH(Sites!$J$1,F2!H$1:H$15,0),1)=E1649,Sites!$J$2=A1649),ROW(),"")</f>
        <v/>
      </c>
    </row>
    <row r="1650" customFormat="false" ht="13.8" hidden="false" customHeight="false" outlineLevel="0" collapsed="false">
      <c r="A1650" s="7" t="n">
        <v>43831</v>
      </c>
      <c r="B1650" s="2" t="s">
        <v>4212</v>
      </c>
      <c r="C1650" s="2" t="s">
        <v>4213</v>
      </c>
      <c r="D1650" s="2" t="s">
        <v>107</v>
      </c>
      <c r="E1650" s="2" t="s">
        <v>3345</v>
      </c>
      <c r="F1650" s="2" t="n">
        <v>0</v>
      </c>
      <c r="G1650" s="2" t="n">
        <v>0</v>
      </c>
      <c r="H1650" s="2" t="n">
        <v>0</v>
      </c>
      <c r="J1650" s="1"/>
      <c r="K1650" s="1"/>
      <c r="L1650" s="1"/>
      <c r="M1650" s="1"/>
      <c r="N1650" s="1"/>
      <c r="O1650" s="1"/>
      <c r="W1650" s="2" t="str">
        <f aca="false">IF(AND(C1650=Agent!$A$1,D1650=Agent!$D$1),ROW(),"")</f>
        <v/>
      </c>
      <c r="X1650" s="2" t="str">
        <f aca="false">IF(C1650=Agent!$A$1,ROW(),"")</f>
        <v/>
      </c>
      <c r="Z1650" s="8" t="str">
        <f aca="true">IF(AND(INDIRECT("F2!I"&amp;MATCH(Sites!$J$1,F2!H$1:H$15,0),1)=E1650,Sites!$J$2=A1650),ROW(),"")</f>
        <v/>
      </c>
    </row>
    <row r="1651" customFormat="false" ht="13.8" hidden="false" customHeight="false" outlineLevel="0" collapsed="false">
      <c r="A1651" s="7" t="n">
        <v>43831</v>
      </c>
      <c r="B1651" s="2" t="s">
        <v>4214</v>
      </c>
      <c r="C1651" s="2" t="s">
        <v>4215</v>
      </c>
      <c r="D1651" s="2" t="s">
        <v>911</v>
      </c>
      <c r="E1651" s="2" t="s">
        <v>3345</v>
      </c>
      <c r="F1651" s="2" t="n">
        <v>0</v>
      </c>
      <c r="G1651" s="2" t="n">
        <v>0</v>
      </c>
      <c r="H1651" s="2" t="n">
        <v>0</v>
      </c>
      <c r="J1651" s="1"/>
      <c r="K1651" s="1"/>
      <c r="L1651" s="1"/>
      <c r="M1651" s="1"/>
      <c r="N1651" s="1"/>
      <c r="O1651" s="1"/>
      <c r="W1651" s="2" t="str">
        <f aca="false">IF(AND(C1651=Agent!$A$1,D1651=Agent!$D$1),ROW(),"")</f>
        <v/>
      </c>
      <c r="X1651" s="2" t="str">
        <f aca="false">IF(C1651=Agent!$A$1,ROW(),"")</f>
        <v/>
      </c>
      <c r="Z1651" s="8" t="str">
        <f aca="true">IF(AND(INDIRECT("F2!I"&amp;MATCH(Sites!$J$1,F2!H$1:H$15,0),1)=E1651,Sites!$J$2=A1651),ROW(),"")</f>
        <v/>
      </c>
    </row>
    <row r="1652" customFormat="false" ht="13.8" hidden="false" customHeight="false" outlineLevel="0" collapsed="false">
      <c r="A1652" s="7" t="n">
        <v>43831</v>
      </c>
      <c r="B1652" s="2" t="s">
        <v>4216</v>
      </c>
      <c r="C1652" s="2" t="s">
        <v>4217</v>
      </c>
      <c r="D1652" s="2" t="s">
        <v>4218</v>
      </c>
      <c r="E1652" s="2" t="s">
        <v>3345</v>
      </c>
      <c r="F1652" s="2" t="n">
        <v>0</v>
      </c>
      <c r="G1652" s="2" t="n">
        <v>0</v>
      </c>
      <c r="H1652" s="2" t="n">
        <v>0</v>
      </c>
      <c r="J1652" s="1"/>
      <c r="K1652" s="1"/>
      <c r="L1652" s="1"/>
      <c r="M1652" s="1"/>
      <c r="N1652" s="1"/>
      <c r="O1652" s="1"/>
      <c r="W1652" s="2" t="str">
        <f aca="false">IF(AND(C1652=Agent!$A$1,D1652=Agent!$D$1),ROW(),"")</f>
        <v/>
      </c>
      <c r="X1652" s="2" t="str">
        <f aca="false">IF(C1652=Agent!$A$1,ROW(),"")</f>
        <v/>
      </c>
      <c r="Z1652" s="8" t="str">
        <f aca="true">IF(AND(INDIRECT("F2!I"&amp;MATCH(Sites!$J$1,F2!H$1:H$15,0),1)=E1652,Sites!$J$2=A1652),ROW(),"")</f>
        <v/>
      </c>
    </row>
    <row r="1653" customFormat="false" ht="13.8" hidden="false" customHeight="false" outlineLevel="0" collapsed="false">
      <c r="A1653" s="7" t="n">
        <v>43831</v>
      </c>
      <c r="B1653" s="2" t="s">
        <v>4219</v>
      </c>
      <c r="C1653" s="2" t="s">
        <v>4220</v>
      </c>
      <c r="D1653" s="2" t="s">
        <v>68</v>
      </c>
      <c r="E1653" s="2" t="s">
        <v>3345</v>
      </c>
      <c r="F1653" s="2" t="n">
        <v>0</v>
      </c>
      <c r="G1653" s="2" t="n">
        <v>0</v>
      </c>
      <c r="H1653" s="2" t="n">
        <v>0</v>
      </c>
      <c r="J1653" s="1"/>
      <c r="K1653" s="1"/>
      <c r="L1653" s="1"/>
      <c r="M1653" s="1"/>
      <c r="N1653" s="1"/>
      <c r="O1653" s="1"/>
      <c r="W1653" s="2" t="str">
        <f aca="false">IF(AND(C1653=Agent!$A$1,D1653=Agent!$D$1),ROW(),"")</f>
        <v/>
      </c>
      <c r="X1653" s="2" t="str">
        <f aca="false">IF(C1653=Agent!$A$1,ROW(),"")</f>
        <v/>
      </c>
      <c r="Z1653" s="8" t="str">
        <f aca="true">IF(AND(INDIRECT("F2!I"&amp;MATCH(Sites!$J$1,F2!H$1:H$15,0),1)=E1653,Sites!$J$2=A1653),ROW(),"")</f>
        <v/>
      </c>
    </row>
    <row r="1654" customFormat="false" ht="13.8" hidden="false" customHeight="false" outlineLevel="0" collapsed="false">
      <c r="A1654" s="7" t="n">
        <v>43831</v>
      </c>
      <c r="B1654" s="2" t="s">
        <v>4221</v>
      </c>
      <c r="C1654" s="2" t="s">
        <v>4222</v>
      </c>
      <c r="D1654" s="2" t="s">
        <v>4223</v>
      </c>
      <c r="E1654" s="2" t="s">
        <v>3345</v>
      </c>
      <c r="F1654" s="2" t="n">
        <v>0</v>
      </c>
      <c r="G1654" s="2" t="n">
        <v>0</v>
      </c>
      <c r="H1654" s="2" t="n">
        <v>0</v>
      </c>
      <c r="J1654" s="1"/>
      <c r="K1654" s="1"/>
      <c r="L1654" s="1"/>
      <c r="M1654" s="1"/>
      <c r="N1654" s="1"/>
      <c r="O1654" s="1"/>
      <c r="W1654" s="2" t="str">
        <f aca="false">IF(AND(C1654=Agent!$A$1,D1654=Agent!$D$1),ROW(),"")</f>
        <v/>
      </c>
      <c r="X1654" s="2" t="str">
        <f aca="false">IF(C1654=Agent!$A$1,ROW(),"")</f>
        <v/>
      </c>
      <c r="Z1654" s="8" t="str">
        <f aca="true">IF(AND(INDIRECT("F2!I"&amp;MATCH(Sites!$J$1,F2!H$1:H$15,0),1)=E1654,Sites!$J$2=A1654),ROW(),"")</f>
        <v/>
      </c>
    </row>
    <row r="1655" customFormat="false" ht="13.8" hidden="false" customHeight="false" outlineLevel="0" collapsed="false">
      <c r="A1655" s="7" t="n">
        <v>43831</v>
      </c>
      <c r="B1655" s="2" t="s">
        <v>4224</v>
      </c>
      <c r="C1655" s="2" t="s">
        <v>4225</v>
      </c>
      <c r="D1655" s="2" t="s">
        <v>4226</v>
      </c>
      <c r="E1655" s="2" t="s">
        <v>3345</v>
      </c>
      <c r="F1655" s="2" t="n">
        <v>0</v>
      </c>
      <c r="G1655" s="2" t="n">
        <v>0</v>
      </c>
      <c r="H1655" s="2" t="n">
        <v>0</v>
      </c>
      <c r="J1655" s="1"/>
      <c r="K1655" s="1"/>
      <c r="L1655" s="1"/>
      <c r="M1655" s="1"/>
      <c r="N1655" s="1"/>
      <c r="O1655" s="1"/>
      <c r="W1655" s="2" t="str">
        <f aca="false">IF(AND(C1655=Agent!$A$1,D1655=Agent!$D$1),ROW(),"")</f>
        <v/>
      </c>
      <c r="X1655" s="2" t="str">
        <f aca="false">IF(C1655=Agent!$A$1,ROW(),"")</f>
        <v/>
      </c>
      <c r="Z1655" s="8" t="str">
        <f aca="true">IF(AND(INDIRECT("F2!I"&amp;MATCH(Sites!$J$1,F2!H$1:H$15,0),1)=E1655,Sites!$J$2=A1655),ROW(),"")</f>
        <v/>
      </c>
    </row>
    <row r="1656" customFormat="false" ht="13.8" hidden="false" customHeight="false" outlineLevel="0" collapsed="false">
      <c r="A1656" s="7" t="n">
        <v>43831</v>
      </c>
      <c r="B1656" s="2" t="s">
        <v>4227</v>
      </c>
      <c r="C1656" s="2" t="s">
        <v>4228</v>
      </c>
      <c r="D1656" s="2" t="s">
        <v>47</v>
      </c>
      <c r="E1656" s="2" t="s">
        <v>3345</v>
      </c>
      <c r="F1656" s="2" t="n">
        <v>0</v>
      </c>
      <c r="G1656" s="2" t="n">
        <v>0</v>
      </c>
      <c r="H1656" s="2" t="n">
        <v>0</v>
      </c>
      <c r="J1656" s="1"/>
      <c r="K1656" s="1"/>
      <c r="L1656" s="1"/>
      <c r="M1656" s="1"/>
      <c r="N1656" s="1"/>
      <c r="O1656" s="1"/>
      <c r="W1656" s="2" t="str">
        <f aca="false">IF(AND(C1656=Agent!$A$1,D1656=Agent!$D$1),ROW(),"")</f>
        <v/>
      </c>
      <c r="X1656" s="2" t="str">
        <f aca="false">IF(C1656=Agent!$A$1,ROW(),"")</f>
        <v/>
      </c>
      <c r="Z1656" s="8" t="str">
        <f aca="true">IF(AND(INDIRECT("F2!I"&amp;MATCH(Sites!$J$1,F2!H$1:H$15,0),1)=E1656,Sites!$J$2=A1656),ROW(),"")</f>
        <v/>
      </c>
    </row>
    <row r="1657" customFormat="false" ht="13.8" hidden="false" customHeight="false" outlineLevel="0" collapsed="false">
      <c r="A1657" s="7" t="n">
        <v>43831</v>
      </c>
      <c r="B1657" s="2" t="s">
        <v>4229</v>
      </c>
      <c r="C1657" s="2" t="s">
        <v>4230</v>
      </c>
      <c r="D1657" s="2" t="s">
        <v>119</v>
      </c>
      <c r="E1657" s="2" t="s">
        <v>3345</v>
      </c>
      <c r="F1657" s="2" t="n">
        <v>0</v>
      </c>
      <c r="G1657" s="2" t="n">
        <v>0</v>
      </c>
      <c r="H1657" s="2" t="n">
        <v>0</v>
      </c>
      <c r="J1657" s="1"/>
      <c r="K1657" s="1"/>
      <c r="L1657" s="1"/>
      <c r="M1657" s="1"/>
      <c r="N1657" s="1"/>
      <c r="O1657" s="1"/>
      <c r="W1657" s="2" t="str">
        <f aca="false">IF(AND(C1657=Agent!$A$1,D1657=Agent!$D$1),ROW(),"")</f>
        <v/>
      </c>
      <c r="X1657" s="2" t="str">
        <f aca="false">IF(C1657=Agent!$A$1,ROW(),"")</f>
        <v/>
      </c>
      <c r="Z1657" s="8" t="str">
        <f aca="true">IF(AND(INDIRECT("F2!I"&amp;MATCH(Sites!$J$1,F2!H$1:H$15,0),1)=E1657,Sites!$J$2=A1657),ROW(),"")</f>
        <v/>
      </c>
    </row>
    <row r="1658" customFormat="false" ht="13.8" hidden="false" customHeight="false" outlineLevel="0" collapsed="false">
      <c r="A1658" s="7" t="n">
        <v>43831</v>
      </c>
      <c r="B1658" s="2" t="s">
        <v>4231</v>
      </c>
      <c r="C1658" s="2" t="s">
        <v>4232</v>
      </c>
      <c r="D1658" s="2" t="s">
        <v>4233</v>
      </c>
      <c r="E1658" s="2" t="s">
        <v>3345</v>
      </c>
      <c r="F1658" s="2" t="n">
        <v>0</v>
      </c>
      <c r="G1658" s="2" t="n">
        <v>0</v>
      </c>
      <c r="H1658" s="2" t="n">
        <v>0</v>
      </c>
      <c r="J1658" s="1"/>
      <c r="K1658" s="1"/>
      <c r="L1658" s="1"/>
      <c r="M1658" s="1"/>
      <c r="N1658" s="1"/>
      <c r="O1658" s="1"/>
      <c r="W1658" s="2" t="str">
        <f aca="false">IF(AND(C1658=Agent!$A$1,D1658=Agent!$D$1),ROW(),"")</f>
        <v/>
      </c>
      <c r="X1658" s="2" t="str">
        <f aca="false">IF(C1658=Agent!$A$1,ROW(),"")</f>
        <v/>
      </c>
      <c r="Z1658" s="8" t="str">
        <f aca="true">IF(AND(INDIRECT("F2!I"&amp;MATCH(Sites!$J$1,F2!H$1:H$15,0),1)=E1658,Sites!$J$2=A1658),ROW(),"")</f>
        <v/>
      </c>
    </row>
    <row r="1659" customFormat="false" ht="13.8" hidden="false" customHeight="false" outlineLevel="0" collapsed="false">
      <c r="A1659" s="7" t="n">
        <v>43831</v>
      </c>
      <c r="B1659" s="2" t="s">
        <v>4234</v>
      </c>
      <c r="C1659" s="2" t="s">
        <v>4235</v>
      </c>
      <c r="D1659" s="2" t="s">
        <v>348</v>
      </c>
      <c r="E1659" s="2" t="s">
        <v>3345</v>
      </c>
      <c r="F1659" s="2" t="n">
        <v>0</v>
      </c>
      <c r="G1659" s="2" t="n">
        <v>0</v>
      </c>
      <c r="H1659" s="2" t="n">
        <v>0</v>
      </c>
      <c r="J1659" s="1"/>
      <c r="K1659" s="1"/>
      <c r="L1659" s="1"/>
      <c r="M1659" s="1"/>
      <c r="N1659" s="1"/>
      <c r="O1659" s="1"/>
      <c r="W1659" s="2" t="str">
        <f aca="false">IF(AND(C1659=Agent!$A$1,D1659=Agent!$D$1),ROW(),"")</f>
        <v/>
      </c>
      <c r="X1659" s="2" t="str">
        <f aca="false">IF(C1659=Agent!$A$1,ROW(),"")</f>
        <v/>
      </c>
      <c r="Z1659" s="8" t="str">
        <f aca="true">IF(AND(INDIRECT("F2!I"&amp;MATCH(Sites!$J$1,F2!H$1:H$15,0),1)=E1659,Sites!$J$2=A1659),ROW(),"")</f>
        <v/>
      </c>
    </row>
    <row r="1660" customFormat="false" ht="13.8" hidden="false" customHeight="false" outlineLevel="0" collapsed="false">
      <c r="A1660" s="7" t="n">
        <v>43831</v>
      </c>
      <c r="B1660" s="2" t="s">
        <v>4236</v>
      </c>
      <c r="C1660" s="2" t="s">
        <v>4237</v>
      </c>
      <c r="D1660" s="2" t="s">
        <v>1512</v>
      </c>
      <c r="E1660" s="2" t="s">
        <v>3345</v>
      </c>
      <c r="F1660" s="2" t="n">
        <v>0</v>
      </c>
      <c r="G1660" s="2" t="n">
        <v>0</v>
      </c>
      <c r="H1660" s="2" t="n">
        <v>0</v>
      </c>
      <c r="J1660" s="1"/>
      <c r="K1660" s="1"/>
      <c r="L1660" s="1"/>
      <c r="M1660" s="1"/>
      <c r="N1660" s="1"/>
      <c r="O1660" s="1"/>
      <c r="W1660" s="2" t="str">
        <f aca="false">IF(AND(C1660=Agent!$A$1,D1660=Agent!$D$1),ROW(),"")</f>
        <v/>
      </c>
      <c r="X1660" s="2" t="str">
        <f aca="false">IF(C1660=Agent!$A$1,ROW(),"")</f>
        <v/>
      </c>
      <c r="Z1660" s="8" t="str">
        <f aca="true">IF(AND(INDIRECT("F2!I"&amp;MATCH(Sites!$J$1,F2!H$1:H$15,0),1)=E1660,Sites!$J$2=A1660),ROW(),"")</f>
        <v/>
      </c>
    </row>
    <row r="1661" customFormat="false" ht="13.8" hidden="false" customHeight="false" outlineLevel="0" collapsed="false">
      <c r="A1661" s="7" t="n">
        <v>43831</v>
      </c>
      <c r="B1661" s="2" t="s">
        <v>4238</v>
      </c>
      <c r="C1661" s="2" t="s">
        <v>4239</v>
      </c>
      <c r="D1661" s="2" t="s">
        <v>59</v>
      </c>
      <c r="E1661" s="2" t="s">
        <v>3345</v>
      </c>
      <c r="F1661" s="2" t="n">
        <v>0</v>
      </c>
      <c r="G1661" s="2" t="n">
        <v>0</v>
      </c>
      <c r="H1661" s="2" t="n">
        <v>0</v>
      </c>
      <c r="J1661" s="1"/>
      <c r="K1661" s="1"/>
      <c r="L1661" s="1"/>
      <c r="M1661" s="1"/>
      <c r="N1661" s="1"/>
      <c r="O1661" s="1"/>
      <c r="W1661" s="2" t="str">
        <f aca="false">IF(AND(C1661=Agent!$A$1,D1661=Agent!$D$1),ROW(),"")</f>
        <v/>
      </c>
      <c r="X1661" s="2" t="str">
        <f aca="false">IF(C1661=Agent!$A$1,ROW(),"")</f>
        <v/>
      </c>
      <c r="Z1661" s="8" t="str">
        <f aca="true">IF(AND(INDIRECT("F2!I"&amp;MATCH(Sites!$J$1,F2!H$1:H$15,0),1)=E1661,Sites!$J$2=A1661),ROW(),"")</f>
        <v/>
      </c>
    </row>
    <row r="1662" customFormat="false" ht="13.8" hidden="false" customHeight="false" outlineLevel="0" collapsed="false">
      <c r="A1662" s="7" t="n">
        <v>43831</v>
      </c>
      <c r="B1662" s="2" t="s">
        <v>4240</v>
      </c>
      <c r="C1662" s="2" t="s">
        <v>4241</v>
      </c>
      <c r="D1662" s="2" t="s">
        <v>21</v>
      </c>
      <c r="E1662" s="2" t="s">
        <v>3345</v>
      </c>
      <c r="F1662" s="2" t="n">
        <v>0</v>
      </c>
      <c r="G1662" s="2" t="n">
        <v>0</v>
      </c>
      <c r="H1662" s="2" t="n">
        <v>0</v>
      </c>
      <c r="J1662" s="1"/>
      <c r="K1662" s="1"/>
      <c r="L1662" s="1"/>
      <c r="M1662" s="1"/>
      <c r="N1662" s="1"/>
      <c r="O1662" s="1"/>
      <c r="W1662" s="2" t="str">
        <f aca="false">IF(AND(C1662=Agent!$A$1,D1662=Agent!$D$1),ROW(),"")</f>
        <v/>
      </c>
      <c r="X1662" s="2" t="str">
        <f aca="false">IF(C1662=Agent!$A$1,ROW(),"")</f>
        <v/>
      </c>
      <c r="Z1662" s="8" t="str">
        <f aca="true">IF(AND(INDIRECT("F2!I"&amp;MATCH(Sites!$J$1,F2!H$1:H$15,0),1)=E1662,Sites!$J$2=A1662),ROW(),"")</f>
        <v/>
      </c>
    </row>
    <row r="1663" customFormat="false" ht="13.8" hidden="false" customHeight="false" outlineLevel="0" collapsed="false">
      <c r="A1663" s="7" t="n">
        <v>43831</v>
      </c>
      <c r="B1663" s="2" t="s">
        <v>4242</v>
      </c>
      <c r="C1663" s="2" t="s">
        <v>4243</v>
      </c>
      <c r="D1663" s="2" t="s">
        <v>4244</v>
      </c>
      <c r="E1663" s="2" t="s">
        <v>803</v>
      </c>
      <c r="F1663" s="2" t="n">
        <v>0</v>
      </c>
      <c r="G1663" s="2" t="n">
        <v>0</v>
      </c>
      <c r="H1663" s="2" t="n">
        <v>0</v>
      </c>
      <c r="J1663" s="1"/>
      <c r="K1663" s="1"/>
      <c r="L1663" s="1"/>
      <c r="M1663" s="1"/>
      <c r="N1663" s="1"/>
      <c r="O1663" s="1"/>
      <c r="W1663" s="2" t="str">
        <f aca="false">IF(AND(C1663=Agent!$A$1,D1663=Agent!$D$1),ROW(),"")</f>
        <v/>
      </c>
      <c r="X1663" s="2" t="str">
        <f aca="false">IF(C1663=Agent!$A$1,ROW(),"")</f>
        <v/>
      </c>
      <c r="Z1663" s="8" t="str">
        <f aca="true">IF(AND(INDIRECT("F2!I"&amp;MATCH(Sites!$J$1,F2!H$1:H$15,0),1)=E1663,Sites!$J$2=A1663),ROW(),"")</f>
        <v/>
      </c>
    </row>
    <row r="1664" customFormat="false" ht="13.8" hidden="false" customHeight="false" outlineLevel="0" collapsed="false">
      <c r="A1664" s="7" t="n">
        <v>43831</v>
      </c>
      <c r="B1664" s="2" t="s">
        <v>4245</v>
      </c>
      <c r="C1664" s="2" t="s">
        <v>4246</v>
      </c>
      <c r="D1664" s="2" t="s">
        <v>157</v>
      </c>
      <c r="E1664" s="2" t="s">
        <v>803</v>
      </c>
      <c r="F1664" s="2" t="n">
        <v>0</v>
      </c>
      <c r="G1664" s="2" t="n">
        <v>0</v>
      </c>
      <c r="H1664" s="2" t="n">
        <v>0</v>
      </c>
      <c r="J1664" s="1"/>
      <c r="K1664" s="1"/>
      <c r="L1664" s="1"/>
      <c r="M1664" s="1"/>
      <c r="N1664" s="1"/>
      <c r="O1664" s="1"/>
      <c r="W1664" s="2" t="str">
        <f aca="false">IF(AND(C1664=Agent!$A$1,D1664=Agent!$D$1),ROW(),"")</f>
        <v/>
      </c>
      <c r="X1664" s="2" t="str">
        <f aca="false">IF(C1664=Agent!$A$1,ROW(),"")</f>
        <v/>
      </c>
      <c r="Z1664" s="8" t="str">
        <f aca="true">IF(AND(INDIRECT("F2!I"&amp;MATCH(Sites!$J$1,F2!H$1:H$15,0),1)=E1664,Sites!$J$2=A1664),ROW(),"")</f>
        <v/>
      </c>
    </row>
    <row r="1665" customFormat="false" ht="13.8" hidden="false" customHeight="false" outlineLevel="0" collapsed="false">
      <c r="A1665" s="7" t="n">
        <v>43831</v>
      </c>
      <c r="B1665" s="2" t="s">
        <v>4247</v>
      </c>
      <c r="C1665" s="2" t="s">
        <v>4248</v>
      </c>
      <c r="D1665" s="2" t="s">
        <v>4249</v>
      </c>
      <c r="E1665" s="2" t="s">
        <v>803</v>
      </c>
      <c r="F1665" s="2" t="n">
        <v>0</v>
      </c>
      <c r="G1665" s="2" t="n">
        <v>0</v>
      </c>
      <c r="H1665" s="2" t="n">
        <v>0</v>
      </c>
      <c r="J1665" s="1"/>
      <c r="K1665" s="1"/>
      <c r="L1665" s="1"/>
      <c r="M1665" s="1"/>
      <c r="N1665" s="1"/>
      <c r="O1665" s="1"/>
      <c r="W1665" s="2" t="str">
        <f aca="false">IF(AND(C1665=Agent!$A$1,D1665=Agent!$D$1),ROW(),"")</f>
        <v/>
      </c>
      <c r="X1665" s="2" t="str">
        <f aca="false">IF(C1665=Agent!$A$1,ROW(),"")</f>
        <v/>
      </c>
      <c r="Z1665" s="8" t="str">
        <f aca="true">IF(AND(INDIRECT("F2!I"&amp;MATCH(Sites!$J$1,F2!H$1:H$15,0),1)=E1665,Sites!$J$2=A1665),ROW(),"")</f>
        <v/>
      </c>
    </row>
    <row r="1666" customFormat="false" ht="13.8" hidden="false" customHeight="false" outlineLevel="0" collapsed="false">
      <c r="A1666" s="7" t="n">
        <v>43831</v>
      </c>
      <c r="B1666" s="2" t="s">
        <v>4250</v>
      </c>
      <c r="C1666" s="2" t="s">
        <v>4251</v>
      </c>
      <c r="D1666" s="2" t="s">
        <v>4252</v>
      </c>
      <c r="E1666" s="2" t="s">
        <v>803</v>
      </c>
      <c r="F1666" s="2" t="n">
        <v>0</v>
      </c>
      <c r="G1666" s="2" t="n">
        <v>0</v>
      </c>
      <c r="H1666" s="2" t="n">
        <v>0</v>
      </c>
      <c r="J1666" s="1"/>
      <c r="K1666" s="1"/>
      <c r="L1666" s="1"/>
      <c r="M1666" s="1"/>
      <c r="N1666" s="1"/>
      <c r="O1666" s="1"/>
      <c r="W1666" s="2" t="str">
        <f aca="false">IF(AND(C1666=Agent!$A$1,D1666=Agent!$D$1),ROW(),"")</f>
        <v/>
      </c>
      <c r="X1666" s="2" t="str">
        <f aca="false">IF(C1666=Agent!$A$1,ROW(),"")</f>
        <v/>
      </c>
      <c r="Z1666" s="8" t="str">
        <f aca="true">IF(AND(INDIRECT("F2!I"&amp;MATCH(Sites!$J$1,F2!H$1:H$15,0),1)=E1666,Sites!$J$2=A1666),ROW(),"")</f>
        <v/>
      </c>
    </row>
    <row r="1667" customFormat="false" ht="13.8" hidden="false" customHeight="false" outlineLevel="0" collapsed="false">
      <c r="A1667" s="7" t="n">
        <v>43831</v>
      </c>
      <c r="B1667" s="2" t="s">
        <v>4253</v>
      </c>
      <c r="C1667" s="2" t="s">
        <v>4254</v>
      </c>
      <c r="D1667" s="2" t="s">
        <v>4255</v>
      </c>
      <c r="E1667" s="2" t="s">
        <v>803</v>
      </c>
      <c r="F1667" s="2" t="n">
        <v>0</v>
      </c>
      <c r="G1667" s="2" t="n">
        <v>0</v>
      </c>
      <c r="H1667" s="2" t="n">
        <v>0</v>
      </c>
      <c r="J1667" s="1"/>
      <c r="K1667" s="1"/>
      <c r="L1667" s="1"/>
      <c r="M1667" s="1"/>
      <c r="N1667" s="1"/>
      <c r="O1667" s="1"/>
      <c r="W1667" s="2" t="str">
        <f aca="false">IF(AND(C1667=Agent!$A$1,D1667=Agent!$D$1),ROW(),"")</f>
        <v/>
      </c>
      <c r="X1667" s="2" t="str">
        <f aca="false">IF(C1667=Agent!$A$1,ROW(),"")</f>
        <v/>
      </c>
      <c r="Z1667" s="8" t="str">
        <f aca="true">IF(AND(INDIRECT("F2!I"&amp;MATCH(Sites!$J$1,F2!H$1:H$15,0),1)=E1667,Sites!$J$2=A1667),ROW(),"")</f>
        <v/>
      </c>
    </row>
    <row r="1668" customFormat="false" ht="13.8" hidden="false" customHeight="false" outlineLevel="0" collapsed="false">
      <c r="A1668" s="7" t="n">
        <v>43831</v>
      </c>
      <c r="B1668" s="2" t="s">
        <v>4256</v>
      </c>
      <c r="C1668" s="2" t="s">
        <v>4257</v>
      </c>
      <c r="D1668" s="2" t="s">
        <v>243</v>
      </c>
      <c r="E1668" s="2" t="s">
        <v>803</v>
      </c>
      <c r="F1668" s="2" t="n">
        <v>0</v>
      </c>
      <c r="G1668" s="2" t="n">
        <v>0</v>
      </c>
      <c r="H1668" s="2" t="n">
        <v>0</v>
      </c>
      <c r="J1668" s="1"/>
      <c r="K1668" s="1"/>
      <c r="L1668" s="1"/>
      <c r="M1668" s="1"/>
      <c r="N1668" s="1"/>
      <c r="O1668" s="1"/>
      <c r="W1668" s="2" t="str">
        <f aca="false">IF(AND(C1668=Agent!$A$1,D1668=Agent!$D$1),ROW(),"")</f>
        <v/>
      </c>
      <c r="X1668" s="2" t="str">
        <f aca="false">IF(C1668=Agent!$A$1,ROW(),"")</f>
        <v/>
      </c>
      <c r="Z1668" s="8" t="str">
        <f aca="true">IF(AND(INDIRECT("F2!I"&amp;MATCH(Sites!$J$1,F2!H$1:H$15,0),1)=E1668,Sites!$J$2=A1668),ROW(),"")</f>
        <v/>
      </c>
    </row>
    <row r="1669" customFormat="false" ht="13.8" hidden="false" customHeight="false" outlineLevel="0" collapsed="false">
      <c r="A1669" s="7" t="n">
        <v>43831</v>
      </c>
      <c r="B1669" s="2" t="s">
        <v>4258</v>
      </c>
      <c r="C1669" s="2" t="s">
        <v>4259</v>
      </c>
      <c r="D1669" s="2" t="s">
        <v>920</v>
      </c>
      <c r="E1669" s="2" t="s">
        <v>803</v>
      </c>
      <c r="F1669" s="2" t="n">
        <v>0</v>
      </c>
      <c r="G1669" s="2" t="n">
        <v>0</v>
      </c>
      <c r="H1669" s="2" t="n">
        <v>0</v>
      </c>
      <c r="J1669" s="1"/>
      <c r="K1669" s="1"/>
      <c r="L1669" s="1"/>
      <c r="M1669" s="1"/>
      <c r="N1669" s="1"/>
      <c r="O1669" s="1"/>
      <c r="W1669" s="2" t="str">
        <f aca="false">IF(AND(C1669=Agent!$A$1,D1669=Agent!$D$1),ROW(),"")</f>
        <v/>
      </c>
      <c r="X1669" s="2" t="str">
        <f aca="false">IF(C1669=Agent!$A$1,ROW(),"")</f>
        <v/>
      </c>
      <c r="Z1669" s="8" t="str">
        <f aca="true">IF(AND(INDIRECT("F2!I"&amp;MATCH(Sites!$J$1,F2!H$1:H$15,0),1)=E1669,Sites!$J$2=A1669),ROW(),"")</f>
        <v/>
      </c>
    </row>
    <row r="1670" customFormat="false" ht="13.8" hidden="false" customHeight="false" outlineLevel="0" collapsed="false">
      <c r="A1670" s="7" t="n">
        <v>43831</v>
      </c>
      <c r="B1670" s="2" t="s">
        <v>4260</v>
      </c>
      <c r="C1670" s="2" t="s">
        <v>2193</v>
      </c>
      <c r="D1670" s="2" t="s">
        <v>4261</v>
      </c>
      <c r="E1670" s="2" t="s">
        <v>803</v>
      </c>
      <c r="F1670" s="2" t="n">
        <v>0</v>
      </c>
      <c r="G1670" s="2" t="n">
        <v>0</v>
      </c>
      <c r="H1670" s="2" t="n">
        <v>0</v>
      </c>
      <c r="J1670" s="1"/>
      <c r="K1670" s="1"/>
      <c r="L1670" s="1"/>
      <c r="M1670" s="1"/>
      <c r="N1670" s="1"/>
      <c r="O1670" s="1"/>
      <c r="W1670" s="2" t="str">
        <f aca="false">IF(AND(C1670=Agent!$A$1,D1670=Agent!$D$1),ROW(),"")</f>
        <v/>
      </c>
      <c r="X1670" s="2" t="str">
        <f aca="false">IF(C1670=Agent!$A$1,ROW(),"")</f>
        <v/>
      </c>
      <c r="Z1670" s="8" t="str">
        <f aca="true">IF(AND(INDIRECT("F2!I"&amp;MATCH(Sites!$J$1,F2!H$1:H$15,0),1)=E1670,Sites!$J$2=A1670),ROW(),"")</f>
        <v/>
      </c>
    </row>
    <row r="1671" customFormat="false" ht="13.8" hidden="false" customHeight="false" outlineLevel="0" collapsed="false">
      <c r="A1671" s="7" t="n">
        <v>43831</v>
      </c>
      <c r="B1671" s="2" t="s">
        <v>4262</v>
      </c>
      <c r="C1671" s="2" t="s">
        <v>3518</v>
      </c>
      <c r="D1671" s="2" t="s">
        <v>21</v>
      </c>
      <c r="E1671" s="2" t="s">
        <v>803</v>
      </c>
      <c r="F1671" s="2" t="n">
        <v>0</v>
      </c>
      <c r="G1671" s="2" t="n">
        <v>0</v>
      </c>
      <c r="H1671" s="2" t="n">
        <v>0</v>
      </c>
      <c r="J1671" s="1"/>
      <c r="K1671" s="1"/>
      <c r="L1671" s="1"/>
      <c r="M1671" s="1"/>
      <c r="N1671" s="1"/>
      <c r="O1671" s="1"/>
      <c r="W1671" s="2" t="str">
        <f aca="false">IF(AND(C1671=Agent!$A$1,D1671=Agent!$D$1),ROW(),"")</f>
        <v/>
      </c>
      <c r="X1671" s="2" t="str">
        <f aca="false">IF(C1671=Agent!$A$1,ROW(),"")</f>
        <v/>
      </c>
      <c r="Z1671" s="8" t="str">
        <f aca="true">IF(AND(INDIRECT("F2!I"&amp;MATCH(Sites!$J$1,F2!H$1:H$15,0),1)=E1671,Sites!$J$2=A1671),ROW(),"")</f>
        <v/>
      </c>
    </row>
    <row r="1672" customFormat="false" ht="13.8" hidden="false" customHeight="false" outlineLevel="0" collapsed="false">
      <c r="A1672" s="7" t="n">
        <v>43831</v>
      </c>
      <c r="B1672" s="2" t="s">
        <v>4263</v>
      </c>
      <c r="C1672" s="2" t="s">
        <v>4264</v>
      </c>
      <c r="D1672" s="2" t="s">
        <v>131</v>
      </c>
      <c r="E1672" s="2" t="s">
        <v>803</v>
      </c>
      <c r="F1672" s="2" t="n">
        <v>0</v>
      </c>
      <c r="G1672" s="2" t="n">
        <v>0</v>
      </c>
      <c r="H1672" s="2" t="n">
        <v>0</v>
      </c>
      <c r="J1672" s="1"/>
      <c r="K1672" s="1"/>
      <c r="L1672" s="1"/>
      <c r="M1672" s="1"/>
      <c r="N1672" s="1"/>
      <c r="O1672" s="1"/>
      <c r="W1672" s="2" t="str">
        <f aca="false">IF(AND(C1672=Agent!$A$1,D1672=Agent!$D$1),ROW(),"")</f>
        <v/>
      </c>
      <c r="X1672" s="2" t="str">
        <f aca="false">IF(C1672=Agent!$A$1,ROW(),"")</f>
        <v/>
      </c>
      <c r="Z1672" s="8" t="str">
        <f aca="true">IF(AND(INDIRECT("F2!I"&amp;MATCH(Sites!$J$1,F2!H$1:H$15,0),1)=E1672,Sites!$J$2=A1672),ROW(),"")</f>
        <v/>
      </c>
    </row>
    <row r="1673" customFormat="false" ht="13.8" hidden="false" customHeight="false" outlineLevel="0" collapsed="false">
      <c r="A1673" s="7" t="n">
        <v>43831</v>
      </c>
      <c r="B1673" s="2" t="s">
        <v>4265</v>
      </c>
      <c r="C1673" s="2" t="s">
        <v>4266</v>
      </c>
      <c r="D1673" s="2" t="s">
        <v>1457</v>
      </c>
      <c r="E1673" s="2" t="s">
        <v>803</v>
      </c>
      <c r="F1673" s="2" t="n">
        <v>0</v>
      </c>
      <c r="G1673" s="2" t="n">
        <v>0</v>
      </c>
      <c r="H1673" s="2" t="n">
        <v>0</v>
      </c>
      <c r="J1673" s="1"/>
      <c r="K1673" s="1"/>
      <c r="L1673" s="1"/>
      <c r="M1673" s="1"/>
      <c r="N1673" s="1"/>
      <c r="O1673" s="1"/>
      <c r="W1673" s="2" t="str">
        <f aca="false">IF(AND(C1673=Agent!$A$1,D1673=Agent!$D$1),ROW(),"")</f>
        <v/>
      </c>
      <c r="X1673" s="2" t="str">
        <f aca="false">IF(C1673=Agent!$A$1,ROW(),"")</f>
        <v/>
      </c>
      <c r="Z1673" s="8" t="str">
        <f aca="true">IF(AND(INDIRECT("F2!I"&amp;MATCH(Sites!$J$1,F2!H$1:H$15,0),1)=E1673,Sites!$J$2=A1673),ROW(),"")</f>
        <v/>
      </c>
    </row>
    <row r="1674" customFormat="false" ht="13.8" hidden="false" customHeight="false" outlineLevel="0" collapsed="false">
      <c r="A1674" s="7" t="n">
        <v>43831</v>
      </c>
      <c r="B1674" s="2" t="s">
        <v>4267</v>
      </c>
      <c r="C1674" s="2" t="s">
        <v>4268</v>
      </c>
      <c r="D1674" s="2" t="s">
        <v>1004</v>
      </c>
      <c r="E1674" s="2" t="s">
        <v>803</v>
      </c>
      <c r="F1674" s="2" t="n">
        <v>0</v>
      </c>
      <c r="G1674" s="2" t="n">
        <v>0</v>
      </c>
      <c r="H1674" s="2" t="n">
        <v>0</v>
      </c>
      <c r="J1674" s="1"/>
      <c r="K1674" s="1"/>
      <c r="L1674" s="1"/>
      <c r="M1674" s="1"/>
      <c r="N1674" s="1"/>
      <c r="O1674" s="1"/>
      <c r="W1674" s="2" t="str">
        <f aca="false">IF(AND(C1674=Agent!$A$1,D1674=Agent!$D$1),ROW(),"")</f>
        <v/>
      </c>
      <c r="X1674" s="2" t="str">
        <f aca="false">IF(C1674=Agent!$A$1,ROW(),"")</f>
        <v/>
      </c>
      <c r="Z1674" s="8" t="str">
        <f aca="true">IF(AND(INDIRECT("F2!I"&amp;MATCH(Sites!$J$1,F2!H$1:H$15,0),1)=E1674,Sites!$J$2=A1674),ROW(),"")</f>
        <v/>
      </c>
    </row>
    <row r="1675" customFormat="false" ht="13.8" hidden="false" customHeight="false" outlineLevel="0" collapsed="false">
      <c r="A1675" s="7" t="n">
        <v>43831</v>
      </c>
      <c r="B1675" s="2" t="s">
        <v>4269</v>
      </c>
      <c r="C1675" s="2" t="s">
        <v>4270</v>
      </c>
      <c r="D1675" s="2" t="s">
        <v>668</v>
      </c>
      <c r="E1675" s="2" t="s">
        <v>803</v>
      </c>
      <c r="F1675" s="2" t="n">
        <v>0</v>
      </c>
      <c r="G1675" s="2" t="n">
        <v>0</v>
      </c>
      <c r="H1675" s="2" t="n">
        <v>0</v>
      </c>
      <c r="J1675" s="1"/>
      <c r="K1675" s="1"/>
      <c r="L1675" s="1"/>
      <c r="M1675" s="1"/>
      <c r="N1675" s="1"/>
      <c r="O1675" s="1"/>
      <c r="W1675" s="2" t="str">
        <f aca="false">IF(AND(C1675=Agent!$A$1,D1675=Agent!$D$1),ROW(),"")</f>
        <v/>
      </c>
      <c r="X1675" s="2" t="str">
        <f aca="false">IF(C1675=Agent!$A$1,ROW(),"")</f>
        <v/>
      </c>
      <c r="Z1675" s="8" t="str">
        <f aca="true">IF(AND(INDIRECT("F2!I"&amp;MATCH(Sites!$J$1,F2!H$1:H$15,0),1)=E1675,Sites!$J$2=A1675),ROW(),"")</f>
        <v/>
      </c>
    </row>
    <row r="1676" customFormat="false" ht="13.8" hidden="false" customHeight="false" outlineLevel="0" collapsed="false">
      <c r="A1676" s="7" t="n">
        <v>43831</v>
      </c>
      <c r="B1676" s="2" t="s">
        <v>4271</v>
      </c>
      <c r="C1676" s="2" t="s">
        <v>1136</v>
      </c>
      <c r="D1676" s="2" t="s">
        <v>4272</v>
      </c>
      <c r="E1676" s="2" t="s">
        <v>803</v>
      </c>
      <c r="F1676" s="2" t="n">
        <v>0</v>
      </c>
      <c r="G1676" s="2" t="n">
        <v>0</v>
      </c>
      <c r="H1676" s="2" t="n">
        <v>0</v>
      </c>
      <c r="J1676" s="1"/>
      <c r="K1676" s="1"/>
      <c r="L1676" s="1"/>
      <c r="M1676" s="1"/>
      <c r="N1676" s="1"/>
      <c r="O1676" s="1"/>
      <c r="W1676" s="2" t="str">
        <f aca="false">IF(AND(C1676=Agent!$A$1,D1676=Agent!$D$1),ROW(),"")</f>
        <v/>
      </c>
      <c r="X1676" s="2" t="str">
        <f aca="false">IF(C1676=Agent!$A$1,ROW(),"")</f>
        <v/>
      </c>
      <c r="Z1676" s="8" t="str">
        <f aca="true">IF(AND(INDIRECT("F2!I"&amp;MATCH(Sites!$J$1,F2!H$1:H$15,0),1)=E1676,Sites!$J$2=A1676),ROW(),"")</f>
        <v/>
      </c>
    </row>
    <row r="1677" customFormat="false" ht="13.8" hidden="false" customHeight="false" outlineLevel="0" collapsed="false">
      <c r="A1677" s="7" t="n">
        <v>43831</v>
      </c>
      <c r="B1677" s="2" t="s">
        <v>4273</v>
      </c>
      <c r="C1677" s="2" t="s">
        <v>4274</v>
      </c>
      <c r="D1677" s="2" t="s">
        <v>4275</v>
      </c>
      <c r="E1677" s="2" t="s">
        <v>803</v>
      </c>
      <c r="F1677" s="2" t="n">
        <v>0</v>
      </c>
      <c r="G1677" s="2" t="n">
        <v>0</v>
      </c>
      <c r="H1677" s="2" t="n">
        <v>0</v>
      </c>
      <c r="J1677" s="1"/>
      <c r="K1677" s="1"/>
      <c r="L1677" s="1"/>
      <c r="M1677" s="1"/>
      <c r="N1677" s="1"/>
      <c r="O1677" s="1"/>
      <c r="W1677" s="2" t="str">
        <f aca="false">IF(AND(C1677=Agent!$A$1,D1677=Agent!$D$1),ROW(),"")</f>
        <v/>
      </c>
      <c r="X1677" s="2" t="str">
        <f aca="false">IF(C1677=Agent!$A$1,ROW(),"")</f>
        <v/>
      </c>
      <c r="Z1677" s="8" t="str">
        <f aca="true">IF(AND(INDIRECT("F2!I"&amp;MATCH(Sites!$J$1,F2!H$1:H$15,0),1)=E1677,Sites!$J$2=A1677),ROW(),"")</f>
        <v/>
      </c>
    </row>
    <row r="1678" customFormat="false" ht="13.8" hidden="false" customHeight="false" outlineLevel="0" collapsed="false">
      <c r="A1678" s="7" t="n">
        <v>43831</v>
      </c>
      <c r="B1678" s="2" t="s">
        <v>4276</v>
      </c>
      <c r="C1678" s="2" t="s">
        <v>1648</v>
      </c>
      <c r="D1678" s="2" t="s">
        <v>202</v>
      </c>
      <c r="E1678" s="2" t="s">
        <v>803</v>
      </c>
      <c r="F1678" s="2" t="n">
        <v>0</v>
      </c>
      <c r="G1678" s="2" t="n">
        <v>0</v>
      </c>
      <c r="H1678" s="2" t="n">
        <v>0</v>
      </c>
      <c r="J1678" s="1"/>
      <c r="K1678" s="1"/>
      <c r="L1678" s="1"/>
      <c r="M1678" s="1"/>
      <c r="N1678" s="1"/>
      <c r="O1678" s="1"/>
      <c r="W1678" s="2" t="str">
        <f aca="false">IF(AND(C1678=Agent!$A$1,D1678=Agent!$D$1),ROW(),"")</f>
        <v/>
      </c>
      <c r="X1678" s="2" t="str">
        <f aca="false">IF(C1678=Agent!$A$1,ROW(),"")</f>
        <v/>
      </c>
      <c r="Z1678" s="8" t="str">
        <f aca="true">IF(AND(INDIRECT("F2!I"&amp;MATCH(Sites!$J$1,F2!H$1:H$15,0),1)=E1678,Sites!$J$2=A1678),ROW(),"")</f>
        <v/>
      </c>
    </row>
    <row r="1679" customFormat="false" ht="13.8" hidden="false" customHeight="false" outlineLevel="0" collapsed="false">
      <c r="A1679" s="7" t="n">
        <v>43831</v>
      </c>
      <c r="B1679" s="2" t="s">
        <v>4277</v>
      </c>
      <c r="C1679" s="2" t="s">
        <v>4278</v>
      </c>
      <c r="D1679" s="2" t="s">
        <v>157</v>
      </c>
      <c r="E1679" s="2" t="s">
        <v>964</v>
      </c>
      <c r="F1679" s="2" t="n">
        <v>0</v>
      </c>
      <c r="G1679" s="2" t="n">
        <v>0</v>
      </c>
      <c r="H1679" s="2" t="n">
        <v>0</v>
      </c>
      <c r="J1679" s="1"/>
      <c r="K1679" s="1"/>
      <c r="L1679" s="1"/>
      <c r="M1679" s="1"/>
      <c r="N1679" s="1"/>
      <c r="O1679" s="1"/>
      <c r="W1679" s="2" t="str">
        <f aca="false">IF(AND(C1679=Agent!$A$1,D1679=Agent!$D$1),ROW(),"")</f>
        <v/>
      </c>
      <c r="X1679" s="2" t="str">
        <f aca="false">IF(C1679=Agent!$A$1,ROW(),"")</f>
        <v/>
      </c>
      <c r="Z1679" s="8" t="str">
        <f aca="true">IF(AND(INDIRECT("F2!I"&amp;MATCH(Sites!$J$1,F2!H$1:H$15,0),1)=E1679,Sites!$J$2=A1679),ROW(),"")</f>
        <v/>
      </c>
    </row>
    <row r="1680" customFormat="false" ht="13.8" hidden="false" customHeight="false" outlineLevel="0" collapsed="false">
      <c r="A1680" s="7" t="n">
        <v>43831</v>
      </c>
      <c r="B1680" s="2" t="s">
        <v>4279</v>
      </c>
      <c r="C1680" s="2" t="s">
        <v>1948</v>
      </c>
      <c r="D1680" s="2" t="s">
        <v>21</v>
      </c>
      <c r="E1680" s="2" t="s">
        <v>964</v>
      </c>
      <c r="F1680" s="2" t="n">
        <v>0</v>
      </c>
      <c r="G1680" s="2" t="n">
        <v>0</v>
      </c>
      <c r="H1680" s="2" t="n">
        <v>0</v>
      </c>
      <c r="J1680" s="1"/>
      <c r="K1680" s="1"/>
      <c r="L1680" s="1"/>
      <c r="M1680" s="1"/>
      <c r="N1680" s="1"/>
      <c r="O1680" s="1"/>
      <c r="W1680" s="2" t="str">
        <f aca="false">IF(AND(C1680=Agent!$A$1,D1680=Agent!$D$1),ROW(),"")</f>
        <v/>
      </c>
      <c r="X1680" s="2" t="str">
        <f aca="false">IF(C1680=Agent!$A$1,ROW(),"")</f>
        <v/>
      </c>
      <c r="Z1680" s="8" t="str">
        <f aca="true">IF(AND(INDIRECT("F2!I"&amp;MATCH(Sites!$J$1,F2!H$1:H$15,0),1)=E1680,Sites!$J$2=A1680),ROW(),"")</f>
        <v/>
      </c>
    </row>
    <row r="1681" customFormat="false" ht="13.8" hidden="false" customHeight="false" outlineLevel="0" collapsed="false">
      <c r="A1681" s="7" t="n">
        <v>43831</v>
      </c>
      <c r="B1681" s="2" t="s">
        <v>4280</v>
      </c>
      <c r="C1681" s="2" t="s">
        <v>4281</v>
      </c>
      <c r="D1681" s="2" t="s">
        <v>128</v>
      </c>
      <c r="E1681" s="2" t="s">
        <v>964</v>
      </c>
      <c r="F1681" s="2" t="n">
        <v>0</v>
      </c>
      <c r="G1681" s="2" t="n">
        <v>0</v>
      </c>
      <c r="H1681" s="2" t="n">
        <v>0</v>
      </c>
      <c r="J1681" s="1"/>
      <c r="K1681" s="1"/>
      <c r="L1681" s="1"/>
      <c r="M1681" s="1"/>
      <c r="N1681" s="1"/>
      <c r="O1681" s="1"/>
      <c r="W1681" s="2" t="str">
        <f aca="false">IF(AND(C1681=Agent!$A$1,D1681=Agent!$D$1),ROW(),"")</f>
        <v/>
      </c>
      <c r="X1681" s="2" t="str">
        <f aca="false">IF(C1681=Agent!$A$1,ROW(),"")</f>
        <v/>
      </c>
      <c r="Z1681" s="8" t="str">
        <f aca="true">IF(AND(INDIRECT("F2!I"&amp;MATCH(Sites!$J$1,F2!H$1:H$15,0),1)=E1681,Sites!$J$2=A1681),ROW(),"")</f>
        <v/>
      </c>
    </row>
    <row r="1682" customFormat="false" ht="13.8" hidden="false" customHeight="false" outlineLevel="0" collapsed="false">
      <c r="A1682" s="7" t="n">
        <v>43831</v>
      </c>
      <c r="B1682" s="2" t="s">
        <v>4282</v>
      </c>
      <c r="C1682" s="2" t="s">
        <v>2065</v>
      </c>
      <c r="D1682" s="2" t="s">
        <v>4283</v>
      </c>
      <c r="E1682" s="2" t="s">
        <v>964</v>
      </c>
      <c r="F1682" s="2" t="n">
        <v>0</v>
      </c>
      <c r="G1682" s="2" t="n">
        <v>0</v>
      </c>
      <c r="H1682" s="2" t="n">
        <v>0</v>
      </c>
      <c r="J1682" s="1"/>
      <c r="K1682" s="1"/>
      <c r="L1682" s="1"/>
      <c r="M1682" s="1"/>
      <c r="N1682" s="1"/>
      <c r="O1682" s="1"/>
      <c r="W1682" s="2" t="str">
        <f aca="false">IF(AND(C1682=Agent!$A$1,D1682=Agent!$D$1),ROW(),"")</f>
        <v/>
      </c>
      <c r="X1682" s="2" t="str">
        <f aca="false">IF(C1682=Agent!$A$1,ROW(),"")</f>
        <v/>
      </c>
      <c r="Z1682" s="8" t="str">
        <f aca="true">IF(AND(INDIRECT("F2!I"&amp;MATCH(Sites!$J$1,F2!H$1:H$15,0),1)=E1682,Sites!$J$2=A1682),ROW(),"")</f>
        <v/>
      </c>
    </row>
    <row r="1683" customFormat="false" ht="13.8" hidden="false" customHeight="false" outlineLevel="0" collapsed="false">
      <c r="A1683" s="7" t="n">
        <v>43831</v>
      </c>
      <c r="B1683" s="2" t="s">
        <v>4284</v>
      </c>
      <c r="C1683" s="2" t="s">
        <v>4285</v>
      </c>
      <c r="D1683" s="2" t="s">
        <v>4286</v>
      </c>
      <c r="E1683" s="2" t="s">
        <v>964</v>
      </c>
      <c r="F1683" s="2" t="n">
        <v>0</v>
      </c>
      <c r="G1683" s="2" t="n">
        <v>0</v>
      </c>
      <c r="H1683" s="2" t="n">
        <v>0</v>
      </c>
      <c r="J1683" s="1"/>
      <c r="K1683" s="1"/>
      <c r="L1683" s="1"/>
      <c r="M1683" s="1"/>
      <c r="N1683" s="1"/>
      <c r="O1683" s="1"/>
      <c r="W1683" s="2" t="str">
        <f aca="false">IF(AND(C1683=Agent!$A$1,D1683=Agent!$D$1),ROW(),"")</f>
        <v/>
      </c>
      <c r="X1683" s="2" t="str">
        <f aca="false">IF(C1683=Agent!$A$1,ROW(),"")</f>
        <v/>
      </c>
      <c r="Z1683" s="8" t="str">
        <f aca="true">IF(AND(INDIRECT("F2!I"&amp;MATCH(Sites!$J$1,F2!H$1:H$15,0),1)=E1683,Sites!$J$2=A1683),ROW(),"")</f>
        <v/>
      </c>
    </row>
    <row r="1684" customFormat="false" ht="13.8" hidden="false" customHeight="false" outlineLevel="0" collapsed="false">
      <c r="A1684" s="7" t="n">
        <v>43831</v>
      </c>
      <c r="B1684" s="2" t="s">
        <v>4287</v>
      </c>
      <c r="C1684" s="2" t="s">
        <v>4288</v>
      </c>
      <c r="D1684" s="2" t="s">
        <v>4289</v>
      </c>
      <c r="E1684" s="2" t="s">
        <v>964</v>
      </c>
      <c r="F1684" s="2" t="n">
        <v>0</v>
      </c>
      <c r="G1684" s="2" t="n">
        <v>0</v>
      </c>
      <c r="H1684" s="2" t="n">
        <v>0</v>
      </c>
      <c r="J1684" s="1"/>
      <c r="K1684" s="1"/>
      <c r="L1684" s="1"/>
      <c r="M1684" s="1"/>
      <c r="N1684" s="1"/>
      <c r="O1684" s="1"/>
      <c r="W1684" s="2" t="str">
        <f aca="false">IF(AND(C1684=Agent!$A$1,D1684=Agent!$D$1),ROW(),"")</f>
        <v/>
      </c>
      <c r="X1684" s="2" t="str">
        <f aca="false">IF(C1684=Agent!$A$1,ROW(),"")</f>
        <v/>
      </c>
      <c r="Z1684" s="8" t="str">
        <f aca="true">IF(AND(INDIRECT("F2!I"&amp;MATCH(Sites!$J$1,F2!H$1:H$15,0),1)=E1684,Sites!$J$2=A1684),ROW(),"")</f>
        <v/>
      </c>
    </row>
    <row r="1685" customFormat="false" ht="13.8" hidden="false" customHeight="false" outlineLevel="0" collapsed="false">
      <c r="A1685" s="7" t="n">
        <v>43831</v>
      </c>
      <c r="B1685" s="2" t="s">
        <v>4290</v>
      </c>
      <c r="C1685" s="2" t="s">
        <v>4291</v>
      </c>
      <c r="D1685" s="2" t="s">
        <v>4171</v>
      </c>
      <c r="E1685" s="2" t="s">
        <v>964</v>
      </c>
      <c r="F1685" s="2" t="n">
        <v>0</v>
      </c>
      <c r="G1685" s="2" t="n">
        <v>0</v>
      </c>
      <c r="H1685" s="2" t="n">
        <v>0</v>
      </c>
      <c r="J1685" s="1"/>
      <c r="K1685" s="1"/>
      <c r="L1685" s="1"/>
      <c r="M1685" s="1"/>
      <c r="N1685" s="1"/>
      <c r="O1685" s="1"/>
      <c r="W1685" s="2" t="str">
        <f aca="false">IF(AND(C1685=Agent!$A$1,D1685=Agent!$D$1),ROW(),"")</f>
        <v/>
      </c>
      <c r="X1685" s="2" t="str">
        <f aca="false">IF(C1685=Agent!$A$1,ROW(),"")</f>
        <v/>
      </c>
      <c r="Z1685" s="8" t="str">
        <f aca="true">IF(AND(INDIRECT("F2!I"&amp;MATCH(Sites!$J$1,F2!H$1:H$15,0),1)=E1685,Sites!$J$2=A1685),ROW(),"")</f>
        <v/>
      </c>
    </row>
    <row r="1686" customFormat="false" ht="13.8" hidden="false" customHeight="false" outlineLevel="0" collapsed="false">
      <c r="A1686" s="7" t="n">
        <v>43831</v>
      </c>
      <c r="B1686" s="2" t="s">
        <v>4292</v>
      </c>
      <c r="C1686" s="2" t="s">
        <v>995</v>
      </c>
      <c r="D1686" s="2" t="s">
        <v>4293</v>
      </c>
      <c r="E1686" s="2" t="s">
        <v>964</v>
      </c>
      <c r="F1686" s="2" t="n">
        <v>0</v>
      </c>
      <c r="G1686" s="2" t="n">
        <v>0</v>
      </c>
      <c r="H1686" s="2" t="n">
        <v>0</v>
      </c>
      <c r="J1686" s="1"/>
      <c r="K1686" s="1"/>
      <c r="L1686" s="1"/>
      <c r="M1686" s="1"/>
      <c r="N1686" s="1"/>
      <c r="O1686" s="1"/>
      <c r="W1686" s="2" t="str">
        <f aca="false">IF(AND(C1686=Agent!$A$1,D1686=Agent!$D$1),ROW(),"")</f>
        <v/>
      </c>
      <c r="X1686" s="2" t="str">
        <f aca="false">IF(C1686=Agent!$A$1,ROW(),"")</f>
        <v/>
      </c>
      <c r="Z1686" s="8" t="str">
        <f aca="true">IF(AND(INDIRECT("F2!I"&amp;MATCH(Sites!$J$1,F2!H$1:H$15,0),1)=E1686,Sites!$J$2=A1686),ROW(),"")</f>
        <v/>
      </c>
    </row>
    <row r="1687" customFormat="false" ht="13.8" hidden="false" customHeight="false" outlineLevel="0" collapsed="false">
      <c r="A1687" s="7" t="n">
        <v>43831</v>
      </c>
      <c r="B1687" s="2" t="s">
        <v>4294</v>
      </c>
      <c r="C1687" s="2" t="s">
        <v>4295</v>
      </c>
      <c r="D1687" s="2" t="s">
        <v>101</v>
      </c>
      <c r="E1687" s="2" t="s">
        <v>964</v>
      </c>
      <c r="F1687" s="2" t="n">
        <v>0</v>
      </c>
      <c r="G1687" s="2" t="n">
        <v>0</v>
      </c>
      <c r="H1687" s="2" t="n">
        <v>0</v>
      </c>
      <c r="J1687" s="1"/>
      <c r="K1687" s="1"/>
      <c r="L1687" s="1"/>
      <c r="M1687" s="1"/>
      <c r="N1687" s="1"/>
      <c r="O1687" s="1"/>
      <c r="W1687" s="2" t="str">
        <f aca="false">IF(AND(C1687=Agent!$A$1,D1687=Agent!$D$1),ROW(),"")</f>
        <v/>
      </c>
      <c r="X1687" s="2" t="str">
        <f aca="false">IF(C1687=Agent!$A$1,ROW(),"")</f>
        <v/>
      </c>
      <c r="Z1687" s="8" t="str">
        <f aca="true">IF(AND(INDIRECT("F2!I"&amp;MATCH(Sites!$J$1,F2!H$1:H$15,0),1)=E1687,Sites!$J$2=A1687),ROW(),"")</f>
        <v/>
      </c>
    </row>
    <row r="1688" customFormat="false" ht="13.8" hidden="false" customHeight="false" outlineLevel="0" collapsed="false">
      <c r="A1688" s="7" t="n">
        <v>43831</v>
      </c>
      <c r="B1688" s="2" t="s">
        <v>4296</v>
      </c>
      <c r="C1688" s="2" t="s">
        <v>4297</v>
      </c>
      <c r="D1688" s="2" t="s">
        <v>2132</v>
      </c>
      <c r="E1688" s="2" t="s">
        <v>964</v>
      </c>
      <c r="F1688" s="2" t="n">
        <v>0</v>
      </c>
      <c r="G1688" s="2" t="n">
        <v>0</v>
      </c>
      <c r="H1688" s="2" t="n">
        <v>0</v>
      </c>
      <c r="J1688" s="1"/>
      <c r="K1688" s="1"/>
      <c r="L1688" s="1"/>
      <c r="M1688" s="1"/>
      <c r="N1688" s="1"/>
      <c r="O1688" s="1"/>
      <c r="W1688" s="2" t="str">
        <f aca="false">IF(AND(C1688=Agent!$A$1,D1688=Agent!$D$1),ROW(),"")</f>
        <v/>
      </c>
      <c r="X1688" s="2" t="str">
        <f aca="false">IF(C1688=Agent!$A$1,ROW(),"")</f>
        <v/>
      </c>
      <c r="Z1688" s="8" t="str">
        <f aca="true">IF(AND(INDIRECT("F2!I"&amp;MATCH(Sites!$J$1,F2!H$1:H$15,0),1)=E1688,Sites!$J$2=A1688),ROW(),"")</f>
        <v/>
      </c>
    </row>
    <row r="1689" customFormat="false" ht="13.8" hidden="false" customHeight="false" outlineLevel="0" collapsed="false">
      <c r="A1689" s="7" t="n">
        <v>43831</v>
      </c>
      <c r="B1689" s="2" t="s">
        <v>4298</v>
      </c>
      <c r="C1689" s="2" t="s">
        <v>4299</v>
      </c>
      <c r="D1689" s="2" t="s">
        <v>62</v>
      </c>
      <c r="E1689" s="2" t="s">
        <v>964</v>
      </c>
      <c r="F1689" s="2" t="n">
        <v>0</v>
      </c>
      <c r="G1689" s="2" t="n">
        <v>0</v>
      </c>
      <c r="H1689" s="2" t="n">
        <v>0</v>
      </c>
      <c r="J1689" s="1"/>
      <c r="K1689" s="1"/>
      <c r="L1689" s="1"/>
      <c r="M1689" s="1"/>
      <c r="N1689" s="1"/>
      <c r="O1689" s="1"/>
      <c r="W1689" s="2" t="str">
        <f aca="false">IF(AND(C1689=Agent!$A$1,D1689=Agent!$D$1),ROW(),"")</f>
        <v/>
      </c>
      <c r="X1689" s="2" t="str">
        <f aca="false">IF(C1689=Agent!$A$1,ROW(),"")</f>
        <v/>
      </c>
      <c r="Z1689" s="8" t="str">
        <f aca="true">IF(AND(INDIRECT("F2!I"&amp;MATCH(Sites!$J$1,F2!H$1:H$15,0),1)=E1689,Sites!$J$2=A1689),ROW(),"")</f>
        <v/>
      </c>
    </row>
    <row r="1690" customFormat="false" ht="13.8" hidden="false" customHeight="false" outlineLevel="0" collapsed="false">
      <c r="A1690" s="7" t="n">
        <v>43831</v>
      </c>
      <c r="B1690" s="2" t="s">
        <v>4300</v>
      </c>
      <c r="C1690" s="2" t="s">
        <v>4301</v>
      </c>
      <c r="D1690" s="2" t="s">
        <v>1457</v>
      </c>
      <c r="E1690" s="2" t="s">
        <v>964</v>
      </c>
      <c r="F1690" s="2" t="n">
        <v>0</v>
      </c>
      <c r="G1690" s="2" t="n">
        <v>0</v>
      </c>
      <c r="H1690" s="2" t="n">
        <v>0</v>
      </c>
      <c r="J1690" s="1"/>
      <c r="K1690" s="1"/>
      <c r="L1690" s="1"/>
      <c r="M1690" s="1"/>
      <c r="N1690" s="1"/>
      <c r="O1690" s="1"/>
      <c r="W1690" s="2" t="str">
        <f aca="false">IF(AND(C1690=Agent!$A$1,D1690=Agent!$D$1),ROW(),"")</f>
        <v/>
      </c>
      <c r="X1690" s="2" t="str">
        <f aca="false">IF(C1690=Agent!$A$1,ROW(),"")</f>
        <v/>
      </c>
      <c r="Z1690" s="8" t="str">
        <f aca="true">IF(AND(INDIRECT("F2!I"&amp;MATCH(Sites!$J$1,F2!H$1:H$15,0),1)=E1690,Sites!$J$2=A1690),ROW(),"")</f>
        <v/>
      </c>
    </row>
    <row r="1691" customFormat="false" ht="13.8" hidden="false" customHeight="false" outlineLevel="0" collapsed="false">
      <c r="A1691" s="7" t="n">
        <v>43831</v>
      </c>
      <c r="B1691" s="2" t="s">
        <v>4302</v>
      </c>
      <c r="C1691" s="2" t="s">
        <v>4303</v>
      </c>
      <c r="D1691" s="2" t="s">
        <v>336</v>
      </c>
      <c r="E1691" s="2" t="s">
        <v>964</v>
      </c>
      <c r="F1691" s="2" t="n">
        <v>0</v>
      </c>
      <c r="G1691" s="2" t="n">
        <v>0</v>
      </c>
      <c r="H1691" s="2" t="n">
        <v>0</v>
      </c>
      <c r="J1691" s="1"/>
      <c r="K1691" s="1"/>
      <c r="L1691" s="1"/>
      <c r="M1691" s="1"/>
      <c r="N1691" s="1"/>
      <c r="O1691" s="1"/>
      <c r="W1691" s="2" t="str">
        <f aca="false">IF(AND(C1691=Agent!$A$1,D1691=Agent!$D$1),ROW(),"")</f>
        <v/>
      </c>
      <c r="X1691" s="2" t="str">
        <f aca="false">IF(C1691=Agent!$A$1,ROW(),"")</f>
        <v/>
      </c>
      <c r="Z1691" s="8" t="str">
        <f aca="true">IF(AND(INDIRECT("F2!I"&amp;MATCH(Sites!$J$1,F2!H$1:H$15,0),1)=E1691,Sites!$J$2=A1691),ROW(),"")</f>
        <v/>
      </c>
    </row>
    <row r="1692" customFormat="false" ht="13.8" hidden="false" customHeight="false" outlineLevel="0" collapsed="false">
      <c r="A1692" s="7" t="n">
        <v>43831</v>
      </c>
      <c r="B1692" s="2" t="s">
        <v>4304</v>
      </c>
      <c r="C1692" s="2" t="s">
        <v>4305</v>
      </c>
      <c r="D1692" s="2" t="s">
        <v>62</v>
      </c>
      <c r="E1692" s="2" t="s">
        <v>964</v>
      </c>
      <c r="F1692" s="2" t="n">
        <v>0</v>
      </c>
      <c r="G1692" s="2" t="n">
        <v>0</v>
      </c>
      <c r="H1692" s="2" t="n">
        <v>0</v>
      </c>
      <c r="J1692" s="1"/>
      <c r="K1692" s="1"/>
      <c r="L1692" s="1"/>
      <c r="M1692" s="1"/>
      <c r="N1692" s="1"/>
      <c r="O1692" s="1"/>
      <c r="W1692" s="2" t="str">
        <f aca="false">IF(AND(C1692=Agent!$A$1,D1692=Agent!$D$1),ROW(),"")</f>
        <v/>
      </c>
      <c r="X1692" s="2" t="str">
        <f aca="false">IF(C1692=Agent!$A$1,ROW(),"")</f>
        <v/>
      </c>
      <c r="Z1692" s="8" t="str">
        <f aca="true">IF(AND(INDIRECT("F2!I"&amp;MATCH(Sites!$J$1,F2!H$1:H$15,0),1)=E1692,Sites!$J$2=A1692),ROW(),"")</f>
        <v/>
      </c>
    </row>
    <row r="1693" customFormat="false" ht="13.8" hidden="false" customHeight="false" outlineLevel="0" collapsed="false">
      <c r="A1693" s="7" t="n">
        <v>43831</v>
      </c>
      <c r="B1693" s="2" t="s">
        <v>4306</v>
      </c>
      <c r="C1693" s="2" t="s">
        <v>1226</v>
      </c>
      <c r="D1693" s="2" t="s">
        <v>15</v>
      </c>
      <c r="E1693" s="2" t="s">
        <v>964</v>
      </c>
      <c r="F1693" s="2" t="n">
        <v>0</v>
      </c>
      <c r="G1693" s="2" t="n">
        <v>0</v>
      </c>
      <c r="H1693" s="2" t="n">
        <v>0</v>
      </c>
      <c r="J1693" s="1"/>
      <c r="K1693" s="1"/>
      <c r="L1693" s="1"/>
      <c r="M1693" s="1"/>
      <c r="N1693" s="1"/>
      <c r="O1693" s="1"/>
      <c r="W1693" s="2" t="str">
        <f aca="false">IF(AND(C1693=Agent!$A$1,D1693=Agent!$D$1),ROW(),"")</f>
        <v/>
      </c>
      <c r="X1693" s="2" t="str">
        <f aca="false">IF(C1693=Agent!$A$1,ROW(),"")</f>
        <v/>
      </c>
      <c r="Z1693" s="8" t="str">
        <f aca="true">IF(AND(INDIRECT("F2!I"&amp;MATCH(Sites!$J$1,F2!H$1:H$15,0),1)=E1693,Sites!$J$2=A1693),ROW(),"")</f>
        <v/>
      </c>
    </row>
    <row r="1694" customFormat="false" ht="13.8" hidden="false" customHeight="false" outlineLevel="0" collapsed="false">
      <c r="A1694" s="7" t="n">
        <v>43831</v>
      </c>
      <c r="B1694" s="2" t="s">
        <v>4307</v>
      </c>
      <c r="C1694" s="2" t="s">
        <v>4308</v>
      </c>
      <c r="D1694" s="2" t="s">
        <v>660</v>
      </c>
      <c r="E1694" s="2" t="s">
        <v>964</v>
      </c>
      <c r="F1694" s="2" t="n">
        <v>0</v>
      </c>
      <c r="G1694" s="2" t="n">
        <v>0</v>
      </c>
      <c r="H1694" s="2" t="n">
        <v>0</v>
      </c>
      <c r="J1694" s="1"/>
      <c r="K1694" s="1"/>
      <c r="L1694" s="1"/>
      <c r="M1694" s="1"/>
      <c r="N1694" s="1"/>
      <c r="O1694" s="1"/>
      <c r="W1694" s="2" t="str">
        <f aca="false">IF(AND(C1694=Agent!$A$1,D1694=Agent!$D$1),ROW(),"")</f>
        <v/>
      </c>
      <c r="X1694" s="2" t="str">
        <f aca="false">IF(C1694=Agent!$A$1,ROW(),"")</f>
        <v/>
      </c>
      <c r="Z1694" s="8" t="str">
        <f aca="true">IF(AND(INDIRECT("F2!I"&amp;MATCH(Sites!$J$1,F2!H$1:H$15,0),1)=E1694,Sites!$J$2=A1694),ROW(),"")</f>
        <v/>
      </c>
    </row>
    <row r="1695" customFormat="false" ht="13.8" hidden="false" customHeight="false" outlineLevel="0" collapsed="false">
      <c r="A1695" s="7" t="n">
        <v>43831</v>
      </c>
      <c r="B1695" s="2" t="s">
        <v>4309</v>
      </c>
      <c r="C1695" s="2" t="s">
        <v>4310</v>
      </c>
      <c r="D1695" s="2" t="s">
        <v>4311</v>
      </c>
      <c r="E1695" s="2" t="s">
        <v>964</v>
      </c>
      <c r="F1695" s="2" t="n">
        <v>0</v>
      </c>
      <c r="G1695" s="2" t="n">
        <v>0</v>
      </c>
      <c r="H1695" s="2" t="n">
        <v>0</v>
      </c>
      <c r="J1695" s="1"/>
      <c r="K1695" s="1"/>
      <c r="L1695" s="1"/>
      <c r="M1695" s="1"/>
      <c r="N1695" s="1"/>
      <c r="O1695" s="1"/>
      <c r="W1695" s="2" t="str">
        <f aca="false">IF(AND(C1695=Agent!$A$1,D1695=Agent!$D$1),ROW(),"")</f>
        <v/>
      </c>
      <c r="X1695" s="2" t="str">
        <f aca="false">IF(C1695=Agent!$A$1,ROW(),"")</f>
        <v/>
      </c>
      <c r="Z1695" s="8" t="str">
        <f aca="true">IF(AND(INDIRECT("F2!I"&amp;MATCH(Sites!$J$1,F2!H$1:H$15,0),1)=E1695,Sites!$J$2=A1695),ROW(),"")</f>
        <v/>
      </c>
    </row>
    <row r="1696" customFormat="false" ht="13.8" hidden="false" customHeight="false" outlineLevel="0" collapsed="false">
      <c r="A1696" s="7" t="n">
        <v>43831</v>
      </c>
      <c r="B1696" s="2" t="s">
        <v>4312</v>
      </c>
      <c r="C1696" s="2" t="s">
        <v>4313</v>
      </c>
      <c r="D1696" s="2" t="s">
        <v>1826</v>
      </c>
      <c r="E1696" s="2" t="s">
        <v>964</v>
      </c>
      <c r="F1696" s="2" t="n">
        <v>0</v>
      </c>
      <c r="G1696" s="2" t="n">
        <v>0</v>
      </c>
      <c r="H1696" s="2" t="n">
        <v>0</v>
      </c>
      <c r="J1696" s="1"/>
      <c r="K1696" s="1"/>
      <c r="L1696" s="1"/>
      <c r="M1696" s="1"/>
      <c r="N1696" s="1"/>
      <c r="O1696" s="1"/>
      <c r="W1696" s="2" t="str">
        <f aca="false">IF(AND(C1696=Agent!$A$1,D1696=Agent!$D$1),ROW(),"")</f>
        <v/>
      </c>
      <c r="X1696" s="2" t="str">
        <f aca="false">IF(C1696=Agent!$A$1,ROW(),"")</f>
        <v/>
      </c>
      <c r="Z1696" s="8" t="str">
        <f aca="true">IF(AND(INDIRECT("F2!I"&amp;MATCH(Sites!$J$1,F2!H$1:H$15,0),1)=E1696,Sites!$J$2=A1696),ROW(),"")</f>
        <v/>
      </c>
    </row>
    <row r="1697" customFormat="false" ht="13.8" hidden="false" customHeight="false" outlineLevel="0" collapsed="false">
      <c r="A1697" s="7" t="n">
        <v>43831</v>
      </c>
      <c r="B1697" s="2" t="s">
        <v>4314</v>
      </c>
      <c r="C1697" s="2" t="s">
        <v>4315</v>
      </c>
      <c r="D1697" s="2" t="s">
        <v>4316</v>
      </c>
      <c r="E1697" s="2" t="s">
        <v>964</v>
      </c>
      <c r="F1697" s="2" t="n">
        <v>0</v>
      </c>
      <c r="G1697" s="2" t="n">
        <v>0</v>
      </c>
      <c r="H1697" s="2" t="n">
        <v>0</v>
      </c>
      <c r="J1697" s="1"/>
      <c r="K1697" s="1"/>
      <c r="L1697" s="1"/>
      <c r="M1697" s="1"/>
      <c r="N1697" s="1"/>
      <c r="O1697" s="1"/>
      <c r="W1697" s="2" t="str">
        <f aca="false">IF(AND(C1697=Agent!$A$1,D1697=Agent!$D$1),ROW(),"")</f>
        <v/>
      </c>
      <c r="X1697" s="2" t="str">
        <f aca="false">IF(C1697=Agent!$A$1,ROW(),"")</f>
        <v/>
      </c>
      <c r="Z1697" s="8" t="str">
        <f aca="true">IF(AND(INDIRECT("F2!I"&amp;MATCH(Sites!$J$1,F2!H$1:H$15,0),1)=E1697,Sites!$J$2=A1697),ROW(),"")</f>
        <v/>
      </c>
    </row>
    <row r="1698" customFormat="false" ht="13.8" hidden="false" customHeight="false" outlineLevel="0" collapsed="false">
      <c r="A1698" s="7" t="n">
        <v>43831</v>
      </c>
      <c r="B1698" s="2" t="s">
        <v>4317</v>
      </c>
      <c r="C1698" s="2" t="s">
        <v>4318</v>
      </c>
      <c r="D1698" s="2" t="s">
        <v>1409</v>
      </c>
      <c r="E1698" s="2" t="s">
        <v>964</v>
      </c>
      <c r="F1698" s="2" t="n">
        <v>0</v>
      </c>
      <c r="G1698" s="2" t="n">
        <v>0</v>
      </c>
      <c r="H1698" s="2" t="n">
        <v>0</v>
      </c>
      <c r="J1698" s="1"/>
      <c r="K1698" s="1"/>
      <c r="L1698" s="1"/>
      <c r="M1698" s="1"/>
      <c r="N1698" s="1"/>
      <c r="O1698" s="1"/>
      <c r="W1698" s="2" t="str">
        <f aca="false">IF(AND(C1698=Agent!$A$1,D1698=Agent!$D$1),ROW(),"")</f>
        <v/>
      </c>
      <c r="X1698" s="2" t="str">
        <f aca="false">IF(C1698=Agent!$A$1,ROW(),"")</f>
        <v/>
      </c>
      <c r="Z1698" s="8" t="str">
        <f aca="true">IF(AND(INDIRECT("F2!I"&amp;MATCH(Sites!$J$1,F2!H$1:H$15,0),1)=E1698,Sites!$J$2=A1698),ROW(),"")</f>
        <v/>
      </c>
    </row>
    <row r="1699" customFormat="false" ht="13.8" hidden="false" customHeight="false" outlineLevel="0" collapsed="false">
      <c r="A1699" s="7" t="n">
        <v>43831</v>
      </c>
      <c r="B1699" s="2" t="s">
        <v>4319</v>
      </c>
      <c r="C1699" s="2" t="s">
        <v>4320</v>
      </c>
      <c r="D1699" s="2" t="s">
        <v>21</v>
      </c>
      <c r="E1699" s="2" t="s">
        <v>964</v>
      </c>
      <c r="F1699" s="2" t="n">
        <v>0</v>
      </c>
      <c r="G1699" s="2" t="n">
        <v>0</v>
      </c>
      <c r="H1699" s="2" t="n">
        <v>0</v>
      </c>
      <c r="J1699" s="1"/>
      <c r="K1699" s="1"/>
      <c r="L1699" s="1"/>
      <c r="M1699" s="1"/>
      <c r="N1699" s="1"/>
      <c r="O1699" s="1"/>
      <c r="W1699" s="2" t="str">
        <f aca="false">IF(AND(C1699=Agent!$A$1,D1699=Agent!$D$1),ROW(),"")</f>
        <v/>
      </c>
      <c r="X1699" s="2" t="str">
        <f aca="false">IF(C1699=Agent!$A$1,ROW(),"")</f>
        <v/>
      </c>
      <c r="Z1699" s="8" t="str">
        <f aca="true">IF(AND(INDIRECT("F2!I"&amp;MATCH(Sites!$J$1,F2!H$1:H$15,0),1)=E1699,Sites!$J$2=A1699),ROW(),"")</f>
        <v/>
      </c>
    </row>
    <row r="1700" customFormat="false" ht="13.8" hidden="false" customHeight="false" outlineLevel="0" collapsed="false">
      <c r="A1700" s="7" t="n">
        <v>43831</v>
      </c>
      <c r="B1700" s="2" t="s">
        <v>4321</v>
      </c>
      <c r="C1700" s="2" t="s">
        <v>4322</v>
      </c>
      <c r="D1700" s="2" t="s">
        <v>21</v>
      </c>
      <c r="E1700" s="2" t="s">
        <v>964</v>
      </c>
      <c r="F1700" s="2" t="n">
        <v>0</v>
      </c>
      <c r="G1700" s="2" t="n">
        <v>0</v>
      </c>
      <c r="H1700" s="2" t="n">
        <v>0</v>
      </c>
      <c r="J1700" s="1"/>
      <c r="K1700" s="1"/>
      <c r="L1700" s="1"/>
      <c r="M1700" s="1"/>
      <c r="N1700" s="1"/>
      <c r="O1700" s="1"/>
      <c r="W1700" s="2" t="str">
        <f aca="false">IF(AND(C1700=Agent!$A$1,D1700=Agent!$D$1),ROW(),"")</f>
        <v/>
      </c>
      <c r="X1700" s="2" t="str">
        <f aca="false">IF(C1700=Agent!$A$1,ROW(),"")</f>
        <v/>
      </c>
      <c r="Z1700" s="8" t="str">
        <f aca="true">IF(AND(INDIRECT("F2!I"&amp;MATCH(Sites!$J$1,F2!H$1:H$15,0),1)=E1700,Sites!$J$2=A1700),ROW(),"")</f>
        <v/>
      </c>
    </row>
    <row r="1701" customFormat="false" ht="13.8" hidden="false" customHeight="false" outlineLevel="0" collapsed="false">
      <c r="A1701" s="7" t="n">
        <v>43831</v>
      </c>
      <c r="B1701" s="2" t="s">
        <v>4323</v>
      </c>
      <c r="C1701" s="2" t="s">
        <v>4324</v>
      </c>
      <c r="D1701" s="2" t="s">
        <v>799</v>
      </c>
      <c r="E1701" s="2" t="s">
        <v>964</v>
      </c>
      <c r="F1701" s="2" t="n">
        <v>0</v>
      </c>
      <c r="G1701" s="2" t="n">
        <v>0</v>
      </c>
      <c r="H1701" s="2" t="n">
        <v>0</v>
      </c>
      <c r="J1701" s="1"/>
      <c r="K1701" s="1"/>
      <c r="L1701" s="1"/>
      <c r="M1701" s="1"/>
      <c r="N1701" s="1"/>
      <c r="O1701" s="1"/>
      <c r="W1701" s="2" t="str">
        <f aca="false">IF(AND(C1701=Agent!$A$1,D1701=Agent!$D$1),ROW(),"")</f>
        <v/>
      </c>
      <c r="X1701" s="2" t="str">
        <f aca="false">IF(C1701=Agent!$A$1,ROW(),"")</f>
        <v/>
      </c>
      <c r="Z1701" s="8" t="str">
        <f aca="true">IF(AND(INDIRECT("F2!I"&amp;MATCH(Sites!$J$1,F2!H$1:H$15,0),1)=E1701,Sites!$J$2=A1701),ROW(),"")</f>
        <v/>
      </c>
    </row>
    <row r="1702" customFormat="false" ht="13.8" hidden="false" customHeight="false" outlineLevel="0" collapsed="false">
      <c r="A1702" s="7" t="n">
        <v>43831</v>
      </c>
      <c r="B1702" s="2" t="s">
        <v>4325</v>
      </c>
      <c r="C1702" s="2" t="s">
        <v>4326</v>
      </c>
      <c r="D1702" s="2" t="s">
        <v>4327</v>
      </c>
      <c r="E1702" s="2" t="s">
        <v>964</v>
      </c>
      <c r="F1702" s="2" t="n">
        <v>0</v>
      </c>
      <c r="G1702" s="2" t="n">
        <v>0</v>
      </c>
      <c r="H1702" s="2" t="n">
        <v>0</v>
      </c>
      <c r="J1702" s="1"/>
      <c r="K1702" s="1"/>
      <c r="L1702" s="1"/>
      <c r="M1702" s="1"/>
      <c r="N1702" s="1"/>
      <c r="O1702" s="1"/>
      <c r="W1702" s="2" t="str">
        <f aca="false">IF(AND(C1702=Agent!$A$1,D1702=Agent!$D$1),ROW(),"")</f>
        <v/>
      </c>
      <c r="X1702" s="2" t="str">
        <f aca="false">IF(C1702=Agent!$A$1,ROW(),"")</f>
        <v/>
      </c>
      <c r="Z1702" s="8" t="str">
        <f aca="true">IF(AND(INDIRECT("F2!I"&amp;MATCH(Sites!$J$1,F2!H$1:H$15,0),1)=E1702,Sites!$J$2=A1702),ROW(),"")</f>
        <v/>
      </c>
    </row>
    <row r="1703" customFormat="false" ht="13.8" hidden="false" customHeight="false" outlineLevel="0" collapsed="false">
      <c r="A1703" s="7" t="n">
        <v>43831</v>
      </c>
      <c r="B1703" s="2" t="s">
        <v>4328</v>
      </c>
      <c r="C1703" s="2" t="s">
        <v>4329</v>
      </c>
      <c r="D1703" s="2" t="s">
        <v>119</v>
      </c>
      <c r="E1703" s="2" t="s">
        <v>964</v>
      </c>
      <c r="F1703" s="2" t="n">
        <v>0</v>
      </c>
      <c r="G1703" s="2" t="n">
        <v>0</v>
      </c>
      <c r="H1703" s="2" t="n">
        <v>0</v>
      </c>
      <c r="J1703" s="1"/>
      <c r="K1703" s="1"/>
      <c r="L1703" s="1"/>
      <c r="M1703" s="1"/>
      <c r="N1703" s="1"/>
      <c r="O1703" s="1"/>
      <c r="W1703" s="2" t="str">
        <f aca="false">IF(AND(C1703=Agent!$A$1,D1703=Agent!$D$1),ROW(),"")</f>
        <v/>
      </c>
      <c r="X1703" s="2" t="str">
        <f aca="false">IF(C1703=Agent!$A$1,ROW(),"")</f>
        <v/>
      </c>
      <c r="Z1703" s="8" t="str">
        <f aca="true">IF(AND(INDIRECT("F2!I"&amp;MATCH(Sites!$J$1,F2!H$1:H$15,0),1)=E1703,Sites!$J$2=A1703),ROW(),"")</f>
        <v/>
      </c>
    </row>
    <row r="1704" customFormat="false" ht="13.8" hidden="false" customHeight="false" outlineLevel="0" collapsed="false">
      <c r="A1704" s="7" t="n">
        <v>43831</v>
      </c>
      <c r="B1704" s="2" t="s">
        <v>4330</v>
      </c>
      <c r="C1704" s="2" t="s">
        <v>4331</v>
      </c>
      <c r="D1704" s="2" t="s">
        <v>1175</v>
      </c>
      <c r="E1704" s="2" t="s">
        <v>964</v>
      </c>
      <c r="F1704" s="2" t="n">
        <v>0</v>
      </c>
      <c r="G1704" s="2" t="n">
        <v>0</v>
      </c>
      <c r="H1704" s="2" t="n">
        <v>0</v>
      </c>
      <c r="J1704" s="1"/>
      <c r="K1704" s="1"/>
      <c r="L1704" s="1"/>
      <c r="M1704" s="1"/>
      <c r="N1704" s="1"/>
      <c r="O1704" s="1"/>
      <c r="W1704" s="2" t="str">
        <f aca="false">IF(AND(C1704=Agent!$A$1,D1704=Agent!$D$1),ROW(),"")</f>
        <v/>
      </c>
      <c r="X1704" s="2" t="str">
        <f aca="false">IF(C1704=Agent!$A$1,ROW(),"")</f>
        <v/>
      </c>
      <c r="Z1704" s="8" t="str">
        <f aca="true">IF(AND(INDIRECT("F2!I"&amp;MATCH(Sites!$J$1,F2!H$1:H$15,0),1)=E1704,Sites!$J$2=A1704),ROW(),"")</f>
        <v/>
      </c>
    </row>
    <row r="1705" customFormat="false" ht="13.8" hidden="false" customHeight="false" outlineLevel="0" collapsed="false">
      <c r="A1705" s="7" t="n">
        <v>43831</v>
      </c>
      <c r="B1705" s="2" t="s">
        <v>4332</v>
      </c>
      <c r="C1705" s="2" t="s">
        <v>4333</v>
      </c>
      <c r="D1705" s="2" t="s">
        <v>911</v>
      </c>
      <c r="E1705" s="2" t="s">
        <v>964</v>
      </c>
      <c r="F1705" s="2" t="n">
        <v>0</v>
      </c>
      <c r="G1705" s="2" t="n">
        <v>0</v>
      </c>
      <c r="H1705" s="2" t="n">
        <v>0</v>
      </c>
      <c r="J1705" s="1"/>
      <c r="K1705" s="1"/>
      <c r="L1705" s="1"/>
      <c r="M1705" s="1"/>
      <c r="N1705" s="1"/>
      <c r="O1705" s="1"/>
      <c r="W1705" s="2" t="str">
        <f aca="false">IF(AND(C1705=Agent!$A$1,D1705=Agent!$D$1),ROW(),"")</f>
        <v/>
      </c>
      <c r="X1705" s="2" t="str">
        <f aca="false">IF(C1705=Agent!$A$1,ROW(),"")</f>
        <v/>
      </c>
      <c r="Z1705" s="8" t="str">
        <f aca="true">IF(AND(INDIRECT("F2!I"&amp;MATCH(Sites!$J$1,F2!H$1:H$15,0),1)=E1705,Sites!$J$2=A1705),ROW(),"")</f>
        <v/>
      </c>
    </row>
    <row r="1706" customFormat="false" ht="13.8" hidden="false" customHeight="false" outlineLevel="0" collapsed="false">
      <c r="A1706" s="7" t="n">
        <v>43831</v>
      </c>
      <c r="B1706" s="2" t="s">
        <v>4334</v>
      </c>
      <c r="C1706" s="2" t="s">
        <v>4335</v>
      </c>
      <c r="D1706" s="2" t="s">
        <v>207</v>
      </c>
      <c r="E1706" s="2" t="s">
        <v>964</v>
      </c>
      <c r="F1706" s="2" t="n">
        <v>0</v>
      </c>
      <c r="G1706" s="2" t="n">
        <v>0</v>
      </c>
      <c r="H1706" s="2" t="n">
        <v>0</v>
      </c>
      <c r="J1706" s="1"/>
      <c r="K1706" s="1"/>
      <c r="L1706" s="1"/>
      <c r="M1706" s="1"/>
      <c r="N1706" s="1"/>
      <c r="O1706" s="1"/>
      <c r="W1706" s="2" t="str">
        <f aca="false">IF(AND(C1706=Agent!$A$1,D1706=Agent!$D$1),ROW(),"")</f>
        <v/>
      </c>
      <c r="X1706" s="2" t="str">
        <f aca="false">IF(C1706=Agent!$A$1,ROW(),"")</f>
        <v/>
      </c>
      <c r="Z1706" s="8" t="str">
        <f aca="true">IF(AND(INDIRECT("F2!I"&amp;MATCH(Sites!$J$1,F2!H$1:H$15,0),1)=E1706,Sites!$J$2=A1706),ROW(),"")</f>
        <v/>
      </c>
    </row>
    <row r="1707" customFormat="false" ht="13.8" hidden="false" customHeight="false" outlineLevel="0" collapsed="false">
      <c r="A1707" s="7" t="n">
        <v>43831</v>
      </c>
      <c r="B1707" s="2" t="s">
        <v>4336</v>
      </c>
      <c r="C1707" s="2" t="s">
        <v>4337</v>
      </c>
      <c r="D1707" s="2" t="s">
        <v>21</v>
      </c>
      <c r="E1707" s="2" t="s">
        <v>964</v>
      </c>
      <c r="F1707" s="2" t="n">
        <v>0</v>
      </c>
      <c r="G1707" s="2" t="n">
        <v>0</v>
      </c>
      <c r="H1707" s="2" t="n">
        <v>0</v>
      </c>
      <c r="J1707" s="1"/>
      <c r="K1707" s="1"/>
      <c r="L1707" s="1"/>
      <c r="M1707" s="1"/>
      <c r="N1707" s="1"/>
      <c r="O1707" s="1"/>
      <c r="W1707" s="2" t="str">
        <f aca="false">IF(AND(C1707=Agent!$A$1,D1707=Agent!$D$1),ROW(),"")</f>
        <v/>
      </c>
      <c r="X1707" s="2" t="str">
        <f aca="false">IF(C1707=Agent!$A$1,ROW(),"")</f>
        <v/>
      </c>
      <c r="Z1707" s="8" t="str">
        <f aca="true">IF(AND(INDIRECT("F2!I"&amp;MATCH(Sites!$J$1,F2!H$1:H$15,0),1)=E1707,Sites!$J$2=A1707),ROW(),"")</f>
        <v/>
      </c>
    </row>
    <row r="1708" customFormat="false" ht="13.8" hidden="false" customHeight="false" outlineLevel="0" collapsed="false">
      <c r="A1708" s="7" t="n">
        <v>43831</v>
      </c>
      <c r="B1708" s="2" t="s">
        <v>4338</v>
      </c>
      <c r="C1708" s="2" t="s">
        <v>4339</v>
      </c>
      <c r="D1708" s="2" t="s">
        <v>134</v>
      </c>
      <c r="E1708" s="2" t="s">
        <v>964</v>
      </c>
      <c r="F1708" s="2" t="n">
        <v>0</v>
      </c>
      <c r="G1708" s="2" t="n">
        <v>0</v>
      </c>
      <c r="H1708" s="2" t="n">
        <v>0</v>
      </c>
      <c r="J1708" s="1"/>
      <c r="K1708" s="1"/>
      <c r="L1708" s="1"/>
      <c r="M1708" s="1"/>
      <c r="N1708" s="1"/>
      <c r="O1708" s="1"/>
      <c r="W1708" s="2" t="str">
        <f aca="false">IF(AND(C1708=Agent!$A$1,D1708=Agent!$D$1),ROW(),"")</f>
        <v/>
      </c>
      <c r="X1708" s="2" t="str">
        <f aca="false">IF(C1708=Agent!$A$1,ROW(),"")</f>
        <v/>
      </c>
      <c r="Z1708" s="8" t="str">
        <f aca="true">IF(AND(INDIRECT("F2!I"&amp;MATCH(Sites!$J$1,F2!H$1:H$15,0),1)=E1708,Sites!$J$2=A1708),ROW(),"")</f>
        <v/>
      </c>
    </row>
    <row r="1709" customFormat="false" ht="13.8" hidden="false" customHeight="false" outlineLevel="0" collapsed="false">
      <c r="A1709" s="7" t="n">
        <v>43831</v>
      </c>
      <c r="B1709" s="2" t="s">
        <v>4340</v>
      </c>
      <c r="C1709" s="2" t="s">
        <v>4341</v>
      </c>
      <c r="D1709" s="2" t="s">
        <v>1363</v>
      </c>
      <c r="E1709" s="2" t="s">
        <v>964</v>
      </c>
      <c r="F1709" s="2" t="n">
        <v>0</v>
      </c>
      <c r="G1709" s="2" t="n">
        <v>0</v>
      </c>
      <c r="H1709" s="2" t="n">
        <v>0</v>
      </c>
      <c r="J1709" s="1"/>
      <c r="K1709" s="1"/>
      <c r="L1709" s="1"/>
      <c r="M1709" s="1"/>
      <c r="N1709" s="1"/>
      <c r="O1709" s="1"/>
      <c r="W1709" s="2" t="str">
        <f aca="false">IF(AND(C1709=Agent!$A$1,D1709=Agent!$D$1),ROW(),"")</f>
        <v/>
      </c>
      <c r="X1709" s="2" t="str">
        <f aca="false">IF(C1709=Agent!$A$1,ROW(),"")</f>
        <v/>
      </c>
      <c r="Z1709" s="8" t="str">
        <f aca="true">IF(AND(INDIRECT("F2!I"&amp;MATCH(Sites!$J$1,F2!H$1:H$15,0),1)=E1709,Sites!$J$2=A1709),ROW(),"")</f>
        <v/>
      </c>
    </row>
    <row r="1710" customFormat="false" ht="13.8" hidden="false" customHeight="false" outlineLevel="0" collapsed="false">
      <c r="A1710" s="7" t="n">
        <v>43831</v>
      </c>
      <c r="B1710" s="2" t="s">
        <v>4342</v>
      </c>
      <c r="C1710" s="2" t="s">
        <v>4343</v>
      </c>
      <c r="D1710" s="2" t="s">
        <v>4344</v>
      </c>
      <c r="E1710" s="2" t="s">
        <v>964</v>
      </c>
      <c r="F1710" s="2" t="n">
        <v>0</v>
      </c>
      <c r="G1710" s="2" t="n">
        <v>0</v>
      </c>
      <c r="H1710" s="2" t="n">
        <v>0</v>
      </c>
      <c r="J1710" s="1"/>
      <c r="K1710" s="1"/>
      <c r="L1710" s="1"/>
      <c r="M1710" s="1"/>
      <c r="N1710" s="1"/>
      <c r="O1710" s="1"/>
      <c r="W1710" s="2" t="str">
        <f aca="false">IF(AND(C1710=Agent!$A$1,D1710=Agent!$D$1),ROW(),"")</f>
        <v/>
      </c>
      <c r="X1710" s="2" t="str">
        <f aca="false">IF(C1710=Agent!$A$1,ROW(),"")</f>
        <v/>
      </c>
      <c r="Z1710" s="8" t="str">
        <f aca="true">IF(AND(INDIRECT("F2!I"&amp;MATCH(Sites!$J$1,F2!H$1:H$15,0),1)=E1710,Sites!$J$2=A1710),ROW(),"")</f>
        <v/>
      </c>
    </row>
    <row r="1711" customFormat="false" ht="13.8" hidden="false" customHeight="false" outlineLevel="0" collapsed="false">
      <c r="A1711" s="7" t="n">
        <v>43831</v>
      </c>
      <c r="B1711" s="2" t="s">
        <v>4345</v>
      </c>
      <c r="C1711" s="2" t="s">
        <v>4346</v>
      </c>
      <c r="D1711" s="2" t="s">
        <v>4347</v>
      </c>
      <c r="E1711" s="2" t="s">
        <v>964</v>
      </c>
      <c r="F1711" s="2" t="n">
        <v>0</v>
      </c>
      <c r="G1711" s="2" t="n">
        <v>0</v>
      </c>
      <c r="H1711" s="2" t="n">
        <v>0</v>
      </c>
      <c r="J1711" s="1"/>
      <c r="K1711" s="1"/>
      <c r="L1711" s="1"/>
      <c r="M1711" s="1"/>
      <c r="N1711" s="1"/>
      <c r="O1711" s="1"/>
      <c r="W1711" s="2" t="str">
        <f aca="false">IF(AND(C1711=Agent!$A$1,D1711=Agent!$D$1),ROW(),"")</f>
        <v/>
      </c>
      <c r="X1711" s="2" t="str">
        <f aca="false">IF(C1711=Agent!$A$1,ROW(),"")</f>
        <v/>
      </c>
      <c r="Z1711" s="8" t="str">
        <f aca="true">IF(AND(INDIRECT("F2!I"&amp;MATCH(Sites!$J$1,F2!H$1:H$15,0),1)=E1711,Sites!$J$2=A1711),ROW(),"")</f>
        <v/>
      </c>
    </row>
    <row r="1712" customFormat="false" ht="13.8" hidden="false" customHeight="false" outlineLevel="0" collapsed="false">
      <c r="A1712" s="7" t="n">
        <v>43831</v>
      </c>
      <c r="B1712" s="2" t="s">
        <v>4348</v>
      </c>
      <c r="C1712" s="2" t="s">
        <v>4349</v>
      </c>
      <c r="D1712" s="2" t="s">
        <v>555</v>
      </c>
      <c r="E1712" s="2" t="s">
        <v>964</v>
      </c>
      <c r="F1712" s="2" t="n">
        <v>0</v>
      </c>
      <c r="G1712" s="2" t="n">
        <v>0</v>
      </c>
      <c r="H1712" s="2" t="n">
        <v>0</v>
      </c>
      <c r="J1712" s="1"/>
      <c r="K1712" s="1"/>
      <c r="L1712" s="1"/>
      <c r="M1712" s="1"/>
      <c r="N1712" s="1"/>
      <c r="O1712" s="1"/>
      <c r="W1712" s="2" t="str">
        <f aca="false">IF(AND(C1712=Agent!$A$1,D1712=Agent!$D$1),ROW(),"")</f>
        <v/>
      </c>
      <c r="X1712" s="2" t="str">
        <f aca="false">IF(C1712=Agent!$A$1,ROW(),"")</f>
        <v/>
      </c>
      <c r="Z1712" s="8" t="str">
        <f aca="true">IF(AND(INDIRECT("F2!I"&amp;MATCH(Sites!$J$1,F2!H$1:H$15,0),1)=E1712,Sites!$J$2=A1712),ROW(),"")</f>
        <v/>
      </c>
    </row>
    <row r="1713" customFormat="false" ht="13.8" hidden="false" customHeight="false" outlineLevel="0" collapsed="false">
      <c r="A1713" s="7" t="n">
        <v>43831</v>
      </c>
      <c r="B1713" s="2" t="s">
        <v>4350</v>
      </c>
      <c r="C1713" s="2" t="s">
        <v>4351</v>
      </c>
      <c r="D1713" s="2" t="s">
        <v>4352</v>
      </c>
      <c r="E1713" s="2" t="s">
        <v>964</v>
      </c>
      <c r="F1713" s="2" t="n">
        <v>0</v>
      </c>
      <c r="G1713" s="2" t="n">
        <v>0</v>
      </c>
      <c r="H1713" s="2" t="n">
        <v>0</v>
      </c>
      <c r="J1713" s="1"/>
      <c r="K1713" s="1"/>
      <c r="L1713" s="1"/>
      <c r="M1713" s="1"/>
      <c r="N1713" s="1"/>
      <c r="O1713" s="1"/>
      <c r="W1713" s="2" t="str">
        <f aca="false">IF(AND(C1713=Agent!$A$1,D1713=Agent!$D$1),ROW(),"")</f>
        <v/>
      </c>
      <c r="X1713" s="2" t="str">
        <f aca="false">IF(C1713=Agent!$A$1,ROW(),"")</f>
        <v/>
      </c>
      <c r="Z1713" s="8" t="str">
        <f aca="true">IF(AND(INDIRECT("F2!I"&amp;MATCH(Sites!$J$1,F2!H$1:H$15,0),1)=E1713,Sites!$J$2=A1713),ROW(),"")</f>
        <v/>
      </c>
    </row>
    <row r="1714" customFormat="false" ht="13.8" hidden="false" customHeight="false" outlineLevel="0" collapsed="false">
      <c r="A1714" s="7" t="n">
        <v>43831</v>
      </c>
      <c r="B1714" s="2" t="s">
        <v>4353</v>
      </c>
      <c r="C1714" s="2" t="s">
        <v>4354</v>
      </c>
      <c r="D1714" s="2" t="s">
        <v>4355</v>
      </c>
      <c r="E1714" s="2" t="s">
        <v>964</v>
      </c>
      <c r="F1714" s="2" t="n">
        <v>0</v>
      </c>
      <c r="G1714" s="2" t="n">
        <v>0</v>
      </c>
      <c r="H1714" s="2" t="n">
        <v>0</v>
      </c>
      <c r="J1714" s="1"/>
      <c r="K1714" s="1"/>
      <c r="L1714" s="1"/>
      <c r="M1714" s="1"/>
      <c r="N1714" s="1"/>
      <c r="O1714" s="1"/>
      <c r="W1714" s="2" t="str">
        <f aca="false">IF(AND(C1714=Agent!$A$1,D1714=Agent!$D$1),ROW(),"")</f>
        <v/>
      </c>
      <c r="X1714" s="2" t="str">
        <f aca="false">IF(C1714=Agent!$A$1,ROW(),"")</f>
        <v/>
      </c>
      <c r="Z1714" s="8" t="str">
        <f aca="true">IF(AND(INDIRECT("F2!I"&amp;MATCH(Sites!$J$1,F2!H$1:H$15,0),1)=E1714,Sites!$J$2=A1714),ROW(),"")</f>
        <v/>
      </c>
    </row>
    <row r="1715" customFormat="false" ht="13.8" hidden="false" customHeight="false" outlineLevel="0" collapsed="false">
      <c r="A1715" s="7" t="n">
        <v>43831</v>
      </c>
      <c r="B1715" s="2" t="s">
        <v>4356</v>
      </c>
      <c r="C1715" s="2" t="s">
        <v>4357</v>
      </c>
      <c r="D1715" s="2" t="s">
        <v>732</v>
      </c>
      <c r="E1715" s="2" t="s">
        <v>964</v>
      </c>
      <c r="F1715" s="2" t="n">
        <v>0</v>
      </c>
      <c r="G1715" s="2" t="n">
        <v>0</v>
      </c>
      <c r="H1715" s="2" t="n">
        <v>0</v>
      </c>
      <c r="J1715" s="1"/>
      <c r="K1715" s="1"/>
      <c r="L1715" s="1"/>
      <c r="M1715" s="1"/>
      <c r="N1715" s="1"/>
      <c r="O1715" s="1"/>
      <c r="W1715" s="2" t="str">
        <f aca="false">IF(AND(C1715=Agent!$A$1,D1715=Agent!$D$1),ROW(),"")</f>
        <v/>
      </c>
      <c r="X1715" s="2" t="str">
        <f aca="false">IF(C1715=Agent!$A$1,ROW(),"")</f>
        <v/>
      </c>
      <c r="Z1715" s="8" t="str">
        <f aca="true">IF(AND(INDIRECT("F2!I"&amp;MATCH(Sites!$J$1,F2!H$1:H$15,0),1)=E1715,Sites!$J$2=A1715),ROW(),"")</f>
        <v/>
      </c>
    </row>
    <row r="1716" customFormat="false" ht="13.8" hidden="false" customHeight="false" outlineLevel="0" collapsed="false">
      <c r="A1716" s="7" t="n">
        <v>43831</v>
      </c>
      <c r="B1716" s="2" t="s">
        <v>4358</v>
      </c>
      <c r="C1716" s="2" t="s">
        <v>4359</v>
      </c>
      <c r="D1716" s="2" t="s">
        <v>4360</v>
      </c>
      <c r="E1716" s="2" t="s">
        <v>964</v>
      </c>
      <c r="F1716" s="2" t="n">
        <v>0</v>
      </c>
      <c r="G1716" s="2" t="n">
        <v>0</v>
      </c>
      <c r="H1716" s="2" t="n">
        <v>0</v>
      </c>
      <c r="J1716" s="1"/>
      <c r="K1716" s="1"/>
      <c r="L1716" s="1"/>
      <c r="M1716" s="1"/>
      <c r="N1716" s="1"/>
      <c r="O1716" s="1"/>
      <c r="W1716" s="2" t="str">
        <f aca="false">IF(AND(C1716=Agent!$A$1,D1716=Agent!$D$1),ROW(),"")</f>
        <v/>
      </c>
      <c r="X1716" s="2" t="str">
        <f aca="false">IF(C1716=Agent!$A$1,ROW(),"")</f>
        <v/>
      </c>
      <c r="Z1716" s="8" t="str">
        <f aca="true">IF(AND(INDIRECT("F2!I"&amp;MATCH(Sites!$J$1,F2!H$1:H$15,0),1)=E1716,Sites!$J$2=A1716),ROW(),"")</f>
        <v/>
      </c>
    </row>
    <row r="1717" customFormat="false" ht="13.8" hidden="false" customHeight="false" outlineLevel="0" collapsed="false">
      <c r="A1717" s="7" t="n">
        <v>43831</v>
      </c>
      <c r="B1717" s="2" t="s">
        <v>4361</v>
      </c>
      <c r="C1717" s="2" t="s">
        <v>4362</v>
      </c>
      <c r="D1717" s="2" t="s">
        <v>4363</v>
      </c>
      <c r="E1717" s="2" t="s">
        <v>964</v>
      </c>
      <c r="F1717" s="2" t="n">
        <v>0</v>
      </c>
      <c r="G1717" s="2" t="n">
        <v>0</v>
      </c>
      <c r="H1717" s="2" t="n">
        <v>0</v>
      </c>
      <c r="J1717" s="1"/>
      <c r="K1717" s="1"/>
      <c r="L1717" s="1"/>
      <c r="M1717" s="1"/>
      <c r="N1717" s="1"/>
      <c r="O1717" s="1"/>
      <c r="W1717" s="2" t="str">
        <f aca="false">IF(AND(C1717=Agent!$A$1,D1717=Agent!$D$1),ROW(),"")</f>
        <v/>
      </c>
      <c r="X1717" s="2" t="str">
        <f aca="false">IF(C1717=Agent!$A$1,ROW(),"")</f>
        <v/>
      </c>
      <c r="Z1717" s="8" t="str">
        <f aca="true">IF(AND(INDIRECT("F2!I"&amp;MATCH(Sites!$J$1,F2!H$1:H$15,0),1)=E1717,Sites!$J$2=A1717),ROW(),"")</f>
        <v/>
      </c>
    </row>
    <row r="1718" customFormat="false" ht="13.8" hidden="false" customHeight="false" outlineLevel="0" collapsed="false">
      <c r="A1718" s="7" t="n">
        <v>43831</v>
      </c>
      <c r="B1718" s="2" t="s">
        <v>4364</v>
      </c>
      <c r="C1718" s="2" t="s">
        <v>4365</v>
      </c>
      <c r="D1718" s="2" t="s">
        <v>4366</v>
      </c>
      <c r="E1718" s="2" t="s">
        <v>964</v>
      </c>
      <c r="F1718" s="2" t="n">
        <v>0</v>
      </c>
      <c r="G1718" s="2" t="n">
        <v>0</v>
      </c>
      <c r="H1718" s="2" t="n">
        <v>0</v>
      </c>
      <c r="J1718" s="1"/>
      <c r="K1718" s="1"/>
      <c r="L1718" s="1"/>
      <c r="M1718" s="1"/>
      <c r="N1718" s="1"/>
      <c r="O1718" s="1"/>
      <c r="W1718" s="2" t="str">
        <f aca="false">IF(AND(C1718=Agent!$A$1,D1718=Agent!$D$1),ROW(),"")</f>
        <v/>
      </c>
      <c r="X1718" s="2" t="str">
        <f aca="false">IF(C1718=Agent!$A$1,ROW(),"")</f>
        <v/>
      </c>
      <c r="Z1718" s="8" t="str">
        <f aca="true">IF(AND(INDIRECT("F2!I"&amp;MATCH(Sites!$J$1,F2!H$1:H$15,0),1)=E1718,Sites!$J$2=A1718),ROW(),"")</f>
        <v/>
      </c>
    </row>
    <row r="1719" customFormat="false" ht="13.8" hidden="false" customHeight="false" outlineLevel="0" collapsed="false">
      <c r="A1719" s="7" t="n">
        <v>43831</v>
      </c>
      <c r="B1719" s="2" t="s">
        <v>4367</v>
      </c>
      <c r="C1719" s="2" t="s">
        <v>4368</v>
      </c>
      <c r="D1719" s="2" t="s">
        <v>21</v>
      </c>
      <c r="E1719" s="2" t="s">
        <v>964</v>
      </c>
      <c r="F1719" s="2" t="n">
        <v>0</v>
      </c>
      <c r="G1719" s="2" t="n">
        <v>0</v>
      </c>
      <c r="H1719" s="2" t="n">
        <v>0</v>
      </c>
      <c r="J1719" s="1"/>
      <c r="K1719" s="1"/>
      <c r="L1719" s="1"/>
      <c r="M1719" s="1"/>
      <c r="N1719" s="1"/>
      <c r="O1719" s="1"/>
      <c r="W1719" s="2" t="str">
        <f aca="false">IF(AND(C1719=Agent!$A$1,D1719=Agent!$D$1),ROW(),"")</f>
        <v/>
      </c>
      <c r="X1719" s="2" t="str">
        <f aca="false">IF(C1719=Agent!$A$1,ROW(),"")</f>
        <v/>
      </c>
      <c r="Z1719" s="8" t="str">
        <f aca="true">IF(AND(INDIRECT("F2!I"&amp;MATCH(Sites!$J$1,F2!H$1:H$15,0),1)=E1719,Sites!$J$2=A1719),ROW(),"")</f>
        <v/>
      </c>
    </row>
    <row r="1720" customFormat="false" ht="13.8" hidden="false" customHeight="false" outlineLevel="0" collapsed="false">
      <c r="A1720" s="7" t="n">
        <v>43831</v>
      </c>
      <c r="B1720" s="2" t="s">
        <v>4369</v>
      </c>
      <c r="C1720" s="2" t="s">
        <v>4370</v>
      </c>
      <c r="D1720" s="2" t="s">
        <v>3887</v>
      </c>
      <c r="E1720" s="2" t="s">
        <v>964</v>
      </c>
      <c r="F1720" s="2" t="n">
        <v>0</v>
      </c>
      <c r="G1720" s="2" t="n">
        <v>0</v>
      </c>
      <c r="H1720" s="2" t="n">
        <v>0</v>
      </c>
      <c r="J1720" s="1"/>
      <c r="K1720" s="1"/>
      <c r="L1720" s="1"/>
      <c r="M1720" s="1"/>
      <c r="N1720" s="1"/>
      <c r="O1720" s="1"/>
      <c r="W1720" s="2" t="str">
        <f aca="false">IF(AND(C1720=Agent!$A$1,D1720=Agent!$D$1),ROW(),"")</f>
        <v/>
      </c>
      <c r="X1720" s="2" t="str">
        <f aca="false">IF(C1720=Agent!$A$1,ROW(),"")</f>
        <v/>
      </c>
      <c r="Z1720" s="8" t="str">
        <f aca="true">IF(AND(INDIRECT("F2!I"&amp;MATCH(Sites!$J$1,F2!H$1:H$15,0),1)=E1720,Sites!$J$2=A1720),ROW(),"")</f>
        <v/>
      </c>
    </row>
    <row r="1721" customFormat="false" ht="13.8" hidden="false" customHeight="false" outlineLevel="0" collapsed="false">
      <c r="A1721" s="7" t="n">
        <v>43831</v>
      </c>
      <c r="B1721" s="2" t="s">
        <v>4371</v>
      </c>
      <c r="C1721" s="2" t="s">
        <v>4372</v>
      </c>
      <c r="D1721" s="2" t="s">
        <v>1320</v>
      </c>
      <c r="E1721" s="2" t="s">
        <v>964</v>
      </c>
      <c r="F1721" s="2" t="n">
        <v>0</v>
      </c>
      <c r="G1721" s="2" t="n">
        <v>0</v>
      </c>
      <c r="H1721" s="2" t="n">
        <v>0</v>
      </c>
      <c r="J1721" s="1"/>
      <c r="K1721" s="1"/>
      <c r="L1721" s="1"/>
      <c r="M1721" s="1"/>
      <c r="N1721" s="1"/>
      <c r="O1721" s="1"/>
      <c r="W1721" s="2" t="str">
        <f aca="false">IF(AND(C1721=Agent!$A$1,D1721=Agent!$D$1),ROW(),"")</f>
        <v/>
      </c>
      <c r="X1721" s="2" t="str">
        <f aca="false">IF(C1721=Agent!$A$1,ROW(),"")</f>
        <v/>
      </c>
      <c r="Z1721" s="8" t="str">
        <f aca="true">IF(AND(INDIRECT("F2!I"&amp;MATCH(Sites!$J$1,F2!H$1:H$15,0),1)=E1721,Sites!$J$2=A1721),ROW(),"")</f>
        <v/>
      </c>
    </row>
    <row r="1722" customFormat="false" ht="13.8" hidden="false" customHeight="false" outlineLevel="0" collapsed="false">
      <c r="A1722" s="7" t="n">
        <v>43831</v>
      </c>
      <c r="B1722" s="2" t="s">
        <v>4373</v>
      </c>
      <c r="C1722" s="2" t="s">
        <v>4374</v>
      </c>
      <c r="D1722" s="2" t="s">
        <v>232</v>
      </c>
      <c r="E1722" s="2" t="s">
        <v>964</v>
      </c>
      <c r="F1722" s="2" t="n">
        <v>0</v>
      </c>
      <c r="G1722" s="2" t="n">
        <v>0</v>
      </c>
      <c r="H1722" s="2" t="n">
        <v>0</v>
      </c>
      <c r="J1722" s="1"/>
      <c r="K1722" s="1"/>
      <c r="L1722" s="1"/>
      <c r="M1722" s="1"/>
      <c r="N1722" s="1"/>
      <c r="O1722" s="1"/>
      <c r="W1722" s="2" t="str">
        <f aca="false">IF(AND(C1722=Agent!$A$1,D1722=Agent!$D$1),ROW(),"")</f>
        <v/>
      </c>
      <c r="X1722" s="2" t="str">
        <f aca="false">IF(C1722=Agent!$A$1,ROW(),"")</f>
        <v/>
      </c>
      <c r="Z1722" s="8" t="str">
        <f aca="true">IF(AND(INDIRECT("F2!I"&amp;MATCH(Sites!$J$1,F2!H$1:H$15,0),1)=E1722,Sites!$J$2=A1722),ROW(),"")</f>
        <v/>
      </c>
    </row>
    <row r="1723" customFormat="false" ht="13.8" hidden="false" customHeight="false" outlineLevel="0" collapsed="false">
      <c r="A1723" s="7" t="n">
        <v>43831</v>
      </c>
      <c r="B1723" s="2" t="s">
        <v>4375</v>
      </c>
      <c r="C1723" s="2" t="s">
        <v>4376</v>
      </c>
      <c r="D1723" s="2" t="s">
        <v>2560</v>
      </c>
      <c r="E1723" s="2" t="s">
        <v>964</v>
      </c>
      <c r="F1723" s="2" t="n">
        <v>0</v>
      </c>
      <c r="G1723" s="2" t="n">
        <v>0</v>
      </c>
      <c r="H1723" s="2" t="n">
        <v>0</v>
      </c>
      <c r="J1723" s="1"/>
      <c r="K1723" s="1"/>
      <c r="L1723" s="1"/>
      <c r="M1723" s="1"/>
      <c r="N1723" s="1"/>
      <c r="O1723" s="1"/>
      <c r="W1723" s="2" t="str">
        <f aca="false">IF(AND(C1723=Agent!$A$1,D1723=Agent!$D$1),ROW(),"")</f>
        <v/>
      </c>
      <c r="X1723" s="2" t="str">
        <f aca="false">IF(C1723=Agent!$A$1,ROW(),"")</f>
        <v/>
      </c>
      <c r="Z1723" s="8" t="str">
        <f aca="true">IF(AND(INDIRECT("F2!I"&amp;MATCH(Sites!$J$1,F2!H$1:H$15,0),1)=E1723,Sites!$J$2=A1723),ROW(),"")</f>
        <v/>
      </c>
    </row>
    <row r="1724" customFormat="false" ht="13.8" hidden="false" customHeight="false" outlineLevel="0" collapsed="false">
      <c r="A1724" s="7" t="n">
        <v>43831</v>
      </c>
      <c r="B1724" s="2" t="s">
        <v>4377</v>
      </c>
      <c r="C1724" s="2" t="s">
        <v>4378</v>
      </c>
      <c r="D1724" s="2" t="s">
        <v>232</v>
      </c>
      <c r="E1724" s="2" t="s">
        <v>964</v>
      </c>
      <c r="F1724" s="2" t="n">
        <v>0</v>
      </c>
      <c r="G1724" s="2" t="n">
        <v>0</v>
      </c>
      <c r="H1724" s="2" t="n">
        <v>0</v>
      </c>
      <c r="J1724" s="1"/>
      <c r="K1724" s="1"/>
      <c r="L1724" s="1"/>
      <c r="M1724" s="1"/>
      <c r="N1724" s="1"/>
      <c r="O1724" s="1"/>
      <c r="W1724" s="2" t="str">
        <f aca="false">IF(AND(C1724=Agent!$A$1,D1724=Agent!$D$1),ROW(),"")</f>
        <v/>
      </c>
      <c r="X1724" s="2" t="str">
        <f aca="false">IF(C1724=Agent!$A$1,ROW(),"")</f>
        <v/>
      </c>
      <c r="Z1724" s="8" t="str">
        <f aca="true">IF(AND(INDIRECT("F2!I"&amp;MATCH(Sites!$J$1,F2!H$1:H$15,0),1)=E1724,Sites!$J$2=A1724),ROW(),"")</f>
        <v/>
      </c>
    </row>
    <row r="1725" customFormat="false" ht="13.8" hidden="false" customHeight="false" outlineLevel="0" collapsed="false">
      <c r="A1725" s="7" t="n">
        <v>43831</v>
      </c>
      <c r="B1725" s="2" t="s">
        <v>4379</v>
      </c>
      <c r="C1725" s="2" t="s">
        <v>4380</v>
      </c>
      <c r="D1725" s="2" t="s">
        <v>555</v>
      </c>
      <c r="E1725" s="2" t="s">
        <v>964</v>
      </c>
      <c r="F1725" s="2" t="n">
        <v>0</v>
      </c>
      <c r="G1725" s="2" t="n">
        <v>0</v>
      </c>
      <c r="H1725" s="2" t="n">
        <v>0</v>
      </c>
      <c r="J1725" s="1"/>
      <c r="K1725" s="1"/>
      <c r="L1725" s="1"/>
      <c r="M1725" s="1"/>
      <c r="N1725" s="1"/>
      <c r="O1725" s="1"/>
      <c r="W1725" s="2" t="str">
        <f aca="false">IF(AND(C1725=Agent!$A$1,D1725=Agent!$D$1),ROW(),"")</f>
        <v/>
      </c>
      <c r="X1725" s="2" t="str">
        <f aca="false">IF(C1725=Agent!$A$1,ROW(),"")</f>
        <v/>
      </c>
      <c r="Z1725" s="8" t="str">
        <f aca="true">IF(AND(INDIRECT("F2!I"&amp;MATCH(Sites!$J$1,F2!H$1:H$15,0),1)=E1725,Sites!$J$2=A1725),ROW(),"")</f>
        <v/>
      </c>
    </row>
    <row r="1726" customFormat="false" ht="13.8" hidden="false" customHeight="false" outlineLevel="0" collapsed="false">
      <c r="A1726" s="7" t="n">
        <v>43831</v>
      </c>
      <c r="B1726" s="2" t="s">
        <v>4381</v>
      </c>
      <c r="C1726" s="2" t="s">
        <v>4382</v>
      </c>
      <c r="D1726" s="2" t="s">
        <v>377</v>
      </c>
      <c r="E1726" s="2" t="s">
        <v>964</v>
      </c>
      <c r="F1726" s="2" t="n">
        <v>0</v>
      </c>
      <c r="G1726" s="2" t="n">
        <v>0</v>
      </c>
      <c r="H1726" s="2" t="n">
        <v>0</v>
      </c>
      <c r="J1726" s="1"/>
      <c r="K1726" s="1"/>
      <c r="L1726" s="1"/>
      <c r="M1726" s="1"/>
      <c r="N1726" s="1"/>
      <c r="O1726" s="1"/>
      <c r="W1726" s="2" t="str">
        <f aca="false">IF(AND(C1726=Agent!$A$1,D1726=Agent!$D$1),ROW(),"")</f>
        <v/>
      </c>
      <c r="X1726" s="2" t="str">
        <f aca="false">IF(C1726=Agent!$A$1,ROW(),"")</f>
        <v/>
      </c>
      <c r="Z1726" s="8" t="str">
        <f aca="true">IF(AND(INDIRECT("F2!I"&amp;MATCH(Sites!$J$1,F2!H$1:H$15,0),1)=E1726,Sites!$J$2=A1726),ROW(),"")</f>
        <v/>
      </c>
    </row>
    <row r="1727" customFormat="false" ht="13.8" hidden="false" customHeight="false" outlineLevel="0" collapsed="false">
      <c r="A1727" s="7" t="n">
        <v>43831</v>
      </c>
      <c r="B1727" s="2" t="s">
        <v>4383</v>
      </c>
      <c r="C1727" s="2" t="s">
        <v>941</v>
      </c>
      <c r="D1727" s="2" t="s">
        <v>4384</v>
      </c>
      <c r="E1727" s="2" t="s">
        <v>964</v>
      </c>
      <c r="F1727" s="2" t="n">
        <v>0</v>
      </c>
      <c r="G1727" s="2" t="n">
        <v>0</v>
      </c>
      <c r="H1727" s="2" t="n">
        <v>0</v>
      </c>
      <c r="J1727" s="1"/>
      <c r="K1727" s="1"/>
      <c r="L1727" s="1"/>
      <c r="M1727" s="1"/>
      <c r="N1727" s="1"/>
      <c r="O1727" s="1"/>
      <c r="W1727" s="2" t="str">
        <f aca="false">IF(AND(C1727=Agent!$A$1,D1727=Agent!$D$1),ROW(),"")</f>
        <v/>
      </c>
      <c r="X1727" s="2" t="str">
        <f aca="false">IF(C1727=Agent!$A$1,ROW(),"")</f>
        <v/>
      </c>
      <c r="Z1727" s="8" t="str">
        <f aca="true">IF(AND(INDIRECT("F2!I"&amp;MATCH(Sites!$J$1,F2!H$1:H$15,0),1)=E1727,Sites!$J$2=A1727),ROW(),"")</f>
        <v/>
      </c>
    </row>
    <row r="1728" customFormat="false" ht="13.8" hidden="false" customHeight="false" outlineLevel="0" collapsed="false">
      <c r="A1728" s="7" t="n">
        <v>43831</v>
      </c>
      <c r="B1728" s="2" t="s">
        <v>4385</v>
      </c>
      <c r="C1728" s="2" t="s">
        <v>4386</v>
      </c>
      <c r="D1728" s="2" t="s">
        <v>90</v>
      </c>
      <c r="E1728" s="2" t="s">
        <v>964</v>
      </c>
      <c r="F1728" s="2" t="n">
        <v>0</v>
      </c>
      <c r="G1728" s="2" t="n">
        <v>0</v>
      </c>
      <c r="H1728" s="2" t="n">
        <v>0</v>
      </c>
      <c r="J1728" s="1"/>
      <c r="K1728" s="1"/>
      <c r="L1728" s="1"/>
      <c r="M1728" s="1"/>
      <c r="N1728" s="1"/>
      <c r="O1728" s="1"/>
      <c r="W1728" s="2" t="str">
        <f aca="false">IF(AND(C1728=Agent!$A$1,D1728=Agent!$D$1),ROW(),"")</f>
        <v/>
      </c>
      <c r="X1728" s="2" t="str">
        <f aca="false">IF(C1728=Agent!$A$1,ROW(),"")</f>
        <v/>
      </c>
      <c r="Z1728" s="8" t="str">
        <f aca="true">IF(AND(INDIRECT("F2!I"&amp;MATCH(Sites!$J$1,F2!H$1:H$15,0),1)=E1728,Sites!$J$2=A1728),ROW(),"")</f>
        <v/>
      </c>
    </row>
    <row r="1729" customFormat="false" ht="13.8" hidden="false" customHeight="false" outlineLevel="0" collapsed="false">
      <c r="A1729" s="7" t="n">
        <v>43831</v>
      </c>
      <c r="B1729" s="2" t="s">
        <v>4387</v>
      </c>
      <c r="C1729" s="2" t="s">
        <v>4388</v>
      </c>
      <c r="D1729" s="2" t="s">
        <v>4389</v>
      </c>
      <c r="E1729" s="2" t="s">
        <v>964</v>
      </c>
      <c r="F1729" s="2" t="n">
        <v>0</v>
      </c>
      <c r="G1729" s="2" t="n">
        <v>0</v>
      </c>
      <c r="H1729" s="2" t="n">
        <v>0</v>
      </c>
      <c r="J1729" s="1"/>
      <c r="K1729" s="1"/>
      <c r="L1729" s="1"/>
      <c r="M1729" s="1"/>
      <c r="N1729" s="1"/>
      <c r="O1729" s="1"/>
      <c r="W1729" s="2" t="str">
        <f aca="false">IF(AND(C1729=Agent!$A$1,D1729=Agent!$D$1),ROW(),"")</f>
        <v/>
      </c>
      <c r="X1729" s="2" t="str">
        <f aca="false">IF(C1729=Agent!$A$1,ROW(),"")</f>
        <v/>
      </c>
      <c r="Z1729" s="8" t="str">
        <f aca="true">IF(AND(INDIRECT("F2!I"&amp;MATCH(Sites!$J$1,F2!H$1:H$15,0),1)=E1729,Sites!$J$2=A1729),ROW(),"")</f>
        <v/>
      </c>
    </row>
    <row r="1730" customFormat="false" ht="13.8" hidden="false" customHeight="false" outlineLevel="0" collapsed="false">
      <c r="A1730" s="7" t="n">
        <v>43831</v>
      </c>
      <c r="B1730" s="2" t="s">
        <v>4390</v>
      </c>
      <c r="C1730" s="2" t="s">
        <v>4391</v>
      </c>
      <c r="D1730" s="2" t="s">
        <v>2014</v>
      </c>
      <c r="E1730" s="2" t="s">
        <v>964</v>
      </c>
      <c r="F1730" s="2" t="n">
        <v>0</v>
      </c>
      <c r="G1730" s="2" t="n">
        <v>0</v>
      </c>
      <c r="H1730" s="2" t="n">
        <v>0</v>
      </c>
      <c r="J1730" s="1"/>
      <c r="K1730" s="1"/>
      <c r="L1730" s="1"/>
      <c r="M1730" s="1"/>
      <c r="N1730" s="1"/>
      <c r="O1730" s="1"/>
      <c r="W1730" s="2" t="str">
        <f aca="false">IF(AND(C1730=Agent!$A$1,D1730=Agent!$D$1),ROW(),"")</f>
        <v/>
      </c>
      <c r="X1730" s="2" t="str">
        <f aca="false">IF(C1730=Agent!$A$1,ROW(),"")</f>
        <v/>
      </c>
      <c r="Z1730" s="8" t="str">
        <f aca="true">IF(AND(INDIRECT("F2!I"&amp;MATCH(Sites!$J$1,F2!H$1:H$15,0),1)=E1730,Sites!$J$2=A1730),ROW(),"")</f>
        <v/>
      </c>
    </row>
    <row r="1731" customFormat="false" ht="13.8" hidden="false" customHeight="false" outlineLevel="0" collapsed="false">
      <c r="A1731" s="7" t="n">
        <v>43831</v>
      </c>
      <c r="B1731" s="2" t="s">
        <v>4392</v>
      </c>
      <c r="C1731" s="2" t="s">
        <v>4393</v>
      </c>
      <c r="D1731" s="2" t="s">
        <v>4394</v>
      </c>
      <c r="E1731" s="2" t="s">
        <v>964</v>
      </c>
      <c r="F1731" s="2" t="n">
        <v>0</v>
      </c>
      <c r="G1731" s="2" t="n">
        <v>0</v>
      </c>
      <c r="H1731" s="2" t="n">
        <v>0</v>
      </c>
      <c r="J1731" s="1"/>
      <c r="K1731" s="1"/>
      <c r="L1731" s="1"/>
      <c r="M1731" s="1"/>
      <c r="N1731" s="1"/>
      <c r="O1731" s="1"/>
      <c r="W1731" s="2" t="str">
        <f aca="false">IF(AND(C1731=Agent!$A$1,D1731=Agent!$D$1),ROW(),"")</f>
        <v/>
      </c>
      <c r="X1731" s="2" t="str">
        <f aca="false">IF(C1731=Agent!$A$1,ROW(),"")</f>
        <v/>
      </c>
      <c r="Z1731" s="8" t="str">
        <f aca="true">IF(AND(INDIRECT("F2!I"&amp;MATCH(Sites!$J$1,F2!H$1:H$15,0),1)=E1731,Sites!$J$2=A1731),ROW(),"")</f>
        <v/>
      </c>
    </row>
    <row r="1732" customFormat="false" ht="13.8" hidden="false" customHeight="false" outlineLevel="0" collapsed="false">
      <c r="A1732" s="7" t="n">
        <v>43831</v>
      </c>
      <c r="B1732" s="2" t="s">
        <v>4395</v>
      </c>
      <c r="C1732" s="2" t="s">
        <v>4396</v>
      </c>
      <c r="D1732" s="2" t="s">
        <v>4397</v>
      </c>
      <c r="E1732" s="2" t="s">
        <v>964</v>
      </c>
      <c r="F1732" s="2" t="n">
        <v>0</v>
      </c>
      <c r="G1732" s="2" t="n">
        <v>0</v>
      </c>
      <c r="H1732" s="2" t="n">
        <v>0</v>
      </c>
      <c r="J1732" s="1"/>
      <c r="K1732" s="1"/>
      <c r="L1732" s="1"/>
      <c r="M1732" s="1"/>
      <c r="N1732" s="1"/>
      <c r="O1732" s="1"/>
      <c r="W1732" s="2" t="str">
        <f aca="false">IF(AND(C1732=Agent!$A$1,D1732=Agent!$D$1),ROW(),"")</f>
        <v/>
      </c>
      <c r="X1732" s="2" t="str">
        <f aca="false">IF(C1732=Agent!$A$1,ROW(),"")</f>
        <v/>
      </c>
      <c r="Z1732" s="8" t="str">
        <f aca="true">IF(AND(INDIRECT("F2!I"&amp;MATCH(Sites!$J$1,F2!H$1:H$15,0),1)=E1732,Sites!$J$2=A1732),ROW(),"")</f>
        <v/>
      </c>
    </row>
    <row r="1733" customFormat="false" ht="13.8" hidden="false" customHeight="false" outlineLevel="0" collapsed="false">
      <c r="A1733" s="7" t="n">
        <v>43831</v>
      </c>
      <c r="B1733" s="2" t="s">
        <v>4398</v>
      </c>
      <c r="C1733" s="2" t="s">
        <v>4399</v>
      </c>
      <c r="D1733" s="2" t="s">
        <v>4400</v>
      </c>
      <c r="E1733" s="2" t="s">
        <v>964</v>
      </c>
      <c r="F1733" s="2" t="n">
        <v>0</v>
      </c>
      <c r="G1733" s="2" t="n">
        <v>0</v>
      </c>
      <c r="H1733" s="2" t="n">
        <v>0</v>
      </c>
      <c r="J1733" s="1"/>
      <c r="K1733" s="1"/>
      <c r="L1733" s="1"/>
      <c r="M1733" s="1"/>
      <c r="N1733" s="1"/>
      <c r="O1733" s="1"/>
      <c r="W1733" s="2" t="str">
        <f aca="false">IF(AND(C1733=Agent!$A$1,D1733=Agent!$D$1),ROW(),"")</f>
        <v/>
      </c>
      <c r="X1733" s="2" t="str">
        <f aca="false">IF(C1733=Agent!$A$1,ROW(),"")</f>
        <v/>
      </c>
      <c r="Z1733" s="8" t="str">
        <f aca="true">IF(AND(INDIRECT("F2!I"&amp;MATCH(Sites!$J$1,F2!H$1:H$15,0),1)=E1733,Sites!$J$2=A1733),ROW(),"")</f>
        <v/>
      </c>
    </row>
    <row r="1734" customFormat="false" ht="13.8" hidden="false" customHeight="false" outlineLevel="0" collapsed="false">
      <c r="A1734" s="7" t="n">
        <v>43831</v>
      </c>
      <c r="B1734" s="2" t="s">
        <v>4401</v>
      </c>
      <c r="C1734" s="2" t="s">
        <v>4402</v>
      </c>
      <c r="D1734" s="2" t="s">
        <v>4403</v>
      </c>
      <c r="E1734" s="2" t="s">
        <v>964</v>
      </c>
      <c r="F1734" s="2" t="n">
        <v>0</v>
      </c>
      <c r="G1734" s="2" t="n">
        <v>0</v>
      </c>
      <c r="H1734" s="2" t="n">
        <v>0</v>
      </c>
      <c r="J1734" s="1"/>
      <c r="K1734" s="1"/>
      <c r="L1734" s="1"/>
      <c r="M1734" s="1"/>
      <c r="N1734" s="1"/>
      <c r="O1734" s="1"/>
      <c r="W1734" s="2" t="str">
        <f aca="false">IF(AND(C1734=Agent!$A$1,D1734=Agent!$D$1),ROW(),"")</f>
        <v/>
      </c>
      <c r="X1734" s="2" t="str">
        <f aca="false">IF(C1734=Agent!$A$1,ROW(),"")</f>
        <v/>
      </c>
      <c r="Z1734" s="8" t="str">
        <f aca="true">IF(AND(INDIRECT("F2!I"&amp;MATCH(Sites!$J$1,F2!H$1:H$15,0),1)=E1734,Sites!$J$2=A1734),ROW(),"")</f>
        <v/>
      </c>
    </row>
    <row r="1735" customFormat="false" ht="13.8" hidden="false" customHeight="false" outlineLevel="0" collapsed="false">
      <c r="A1735" s="7" t="n">
        <v>43831</v>
      </c>
      <c r="B1735" s="2" t="s">
        <v>4404</v>
      </c>
      <c r="C1735" s="2" t="s">
        <v>4405</v>
      </c>
      <c r="D1735" s="2" t="s">
        <v>87</v>
      </c>
      <c r="E1735" s="2" t="s">
        <v>964</v>
      </c>
      <c r="F1735" s="2" t="n">
        <v>0</v>
      </c>
      <c r="G1735" s="2" t="n">
        <v>0</v>
      </c>
      <c r="H1735" s="2" t="n">
        <v>0</v>
      </c>
      <c r="J1735" s="1"/>
      <c r="K1735" s="1"/>
      <c r="L1735" s="1"/>
      <c r="M1735" s="1"/>
      <c r="N1735" s="1"/>
      <c r="O1735" s="1"/>
      <c r="W1735" s="2" t="str">
        <f aca="false">IF(AND(C1735=Agent!$A$1,D1735=Agent!$D$1),ROW(),"")</f>
        <v/>
      </c>
      <c r="X1735" s="2" t="str">
        <f aca="false">IF(C1735=Agent!$A$1,ROW(),"")</f>
        <v/>
      </c>
      <c r="Z1735" s="8" t="str">
        <f aca="true">IF(AND(INDIRECT("F2!I"&amp;MATCH(Sites!$J$1,F2!H$1:H$15,0),1)=E1735,Sites!$J$2=A1735),ROW(),"")</f>
        <v/>
      </c>
    </row>
    <row r="1736" customFormat="false" ht="13.8" hidden="false" customHeight="false" outlineLevel="0" collapsed="false">
      <c r="A1736" s="7" t="n">
        <v>43831</v>
      </c>
      <c r="B1736" s="2" t="s">
        <v>4406</v>
      </c>
      <c r="C1736" s="2" t="s">
        <v>4407</v>
      </c>
      <c r="D1736" s="2" t="s">
        <v>81</v>
      </c>
      <c r="E1736" s="2" t="s">
        <v>964</v>
      </c>
      <c r="F1736" s="2" t="n">
        <v>0</v>
      </c>
      <c r="G1736" s="2" t="n">
        <v>0</v>
      </c>
      <c r="H1736" s="2" t="n">
        <v>0</v>
      </c>
      <c r="J1736" s="1"/>
      <c r="K1736" s="1"/>
      <c r="L1736" s="1"/>
      <c r="M1736" s="1"/>
      <c r="N1736" s="1"/>
      <c r="O1736" s="1"/>
      <c r="W1736" s="2" t="str">
        <f aca="false">IF(AND(C1736=Agent!$A$1,D1736=Agent!$D$1),ROW(),"")</f>
        <v/>
      </c>
      <c r="X1736" s="2" t="str">
        <f aca="false">IF(C1736=Agent!$A$1,ROW(),"")</f>
        <v/>
      </c>
      <c r="Z1736" s="8" t="str">
        <f aca="true">IF(AND(INDIRECT("F2!I"&amp;MATCH(Sites!$J$1,F2!H$1:H$15,0),1)=E1736,Sites!$J$2=A1736),ROW(),"")</f>
        <v/>
      </c>
    </row>
    <row r="1737" customFormat="false" ht="13.8" hidden="false" customHeight="false" outlineLevel="0" collapsed="false">
      <c r="A1737" s="7" t="n">
        <v>43831</v>
      </c>
      <c r="B1737" s="2" t="s">
        <v>4408</v>
      </c>
      <c r="C1737" s="2" t="s">
        <v>4409</v>
      </c>
      <c r="D1737" s="2" t="s">
        <v>4410</v>
      </c>
      <c r="E1737" s="2" t="s">
        <v>964</v>
      </c>
      <c r="F1737" s="2" t="n">
        <v>0</v>
      </c>
      <c r="G1737" s="2" t="n">
        <v>0</v>
      </c>
      <c r="H1737" s="2" t="n">
        <v>0</v>
      </c>
      <c r="J1737" s="1"/>
      <c r="K1737" s="1"/>
      <c r="L1737" s="1"/>
      <c r="M1737" s="1"/>
      <c r="N1737" s="1"/>
      <c r="O1737" s="1"/>
      <c r="W1737" s="2" t="str">
        <f aca="false">IF(AND(C1737=Agent!$A$1,D1737=Agent!$D$1),ROW(),"")</f>
        <v/>
      </c>
      <c r="X1737" s="2" t="str">
        <f aca="false">IF(C1737=Agent!$A$1,ROW(),"")</f>
        <v/>
      </c>
      <c r="Z1737" s="8" t="str">
        <f aca="true">IF(AND(INDIRECT("F2!I"&amp;MATCH(Sites!$J$1,F2!H$1:H$15,0),1)=E1737,Sites!$J$2=A1737),ROW(),"")</f>
        <v/>
      </c>
    </row>
    <row r="1738" customFormat="false" ht="13.8" hidden="false" customHeight="false" outlineLevel="0" collapsed="false">
      <c r="A1738" s="7" t="n">
        <v>43831</v>
      </c>
      <c r="B1738" s="2" t="s">
        <v>4411</v>
      </c>
      <c r="C1738" s="2" t="s">
        <v>4412</v>
      </c>
      <c r="D1738" s="2" t="s">
        <v>4413</v>
      </c>
      <c r="E1738" s="2" t="s">
        <v>964</v>
      </c>
      <c r="F1738" s="2" t="n">
        <v>0</v>
      </c>
      <c r="G1738" s="2" t="n">
        <v>0</v>
      </c>
      <c r="H1738" s="2" t="n">
        <v>0</v>
      </c>
      <c r="J1738" s="1"/>
      <c r="K1738" s="1"/>
      <c r="L1738" s="1"/>
      <c r="M1738" s="1"/>
      <c r="N1738" s="1"/>
      <c r="O1738" s="1"/>
      <c r="W1738" s="2" t="str">
        <f aca="false">IF(AND(C1738=Agent!$A$1,D1738=Agent!$D$1),ROW(),"")</f>
        <v/>
      </c>
      <c r="X1738" s="2" t="str">
        <f aca="false">IF(C1738=Agent!$A$1,ROW(),"")</f>
        <v/>
      </c>
      <c r="Z1738" s="8" t="str">
        <f aca="true">IF(AND(INDIRECT("F2!I"&amp;MATCH(Sites!$J$1,F2!H$1:H$15,0),1)=E1738,Sites!$J$2=A1738),ROW(),"")</f>
        <v/>
      </c>
    </row>
    <row r="1739" customFormat="false" ht="13.8" hidden="false" customHeight="false" outlineLevel="0" collapsed="false">
      <c r="A1739" s="7" t="n">
        <v>43831</v>
      </c>
      <c r="B1739" s="2" t="s">
        <v>4414</v>
      </c>
      <c r="C1739" s="2" t="s">
        <v>4415</v>
      </c>
      <c r="D1739" s="2" t="s">
        <v>4416</v>
      </c>
      <c r="E1739" s="2" t="s">
        <v>964</v>
      </c>
      <c r="F1739" s="2" t="n">
        <v>0</v>
      </c>
      <c r="G1739" s="2" t="n">
        <v>0</v>
      </c>
      <c r="H1739" s="2" t="n">
        <v>0</v>
      </c>
      <c r="J1739" s="1"/>
      <c r="K1739" s="1"/>
      <c r="L1739" s="1"/>
      <c r="M1739" s="1"/>
      <c r="N1739" s="1"/>
      <c r="O1739" s="1"/>
      <c r="W1739" s="2" t="str">
        <f aca="false">IF(AND(C1739=Agent!$A$1,D1739=Agent!$D$1),ROW(),"")</f>
        <v/>
      </c>
      <c r="X1739" s="2" t="str">
        <f aca="false">IF(C1739=Agent!$A$1,ROW(),"")</f>
        <v/>
      </c>
      <c r="Z1739" s="8" t="str">
        <f aca="true">IF(AND(INDIRECT("F2!I"&amp;MATCH(Sites!$J$1,F2!H$1:H$15,0),1)=E1739,Sites!$J$2=A1739),ROW(),"")</f>
        <v/>
      </c>
    </row>
    <row r="1740" customFormat="false" ht="13.8" hidden="false" customHeight="false" outlineLevel="0" collapsed="false">
      <c r="A1740" s="7" t="n">
        <v>43831</v>
      </c>
      <c r="B1740" s="2" t="s">
        <v>4417</v>
      </c>
      <c r="C1740" s="2" t="s">
        <v>4418</v>
      </c>
      <c r="D1740" s="2" t="s">
        <v>4413</v>
      </c>
      <c r="E1740" s="2" t="s">
        <v>964</v>
      </c>
      <c r="F1740" s="2" t="n">
        <v>0</v>
      </c>
      <c r="G1740" s="2" t="n">
        <v>0</v>
      </c>
      <c r="H1740" s="2" t="n">
        <v>0</v>
      </c>
      <c r="J1740" s="1"/>
      <c r="K1740" s="1"/>
      <c r="L1740" s="1"/>
      <c r="M1740" s="1"/>
      <c r="N1740" s="1"/>
      <c r="O1740" s="1"/>
      <c r="W1740" s="2" t="str">
        <f aca="false">IF(AND(C1740=Agent!$A$1,D1740=Agent!$D$1),ROW(),"")</f>
        <v/>
      </c>
      <c r="X1740" s="2" t="str">
        <f aca="false">IF(C1740=Agent!$A$1,ROW(),"")</f>
        <v/>
      </c>
      <c r="Z1740" s="8" t="str">
        <f aca="true">IF(AND(INDIRECT("F2!I"&amp;MATCH(Sites!$J$1,F2!H$1:H$15,0),1)=E1740,Sites!$J$2=A1740),ROW(),"")</f>
        <v/>
      </c>
    </row>
    <row r="1741" customFormat="false" ht="13.8" hidden="false" customHeight="false" outlineLevel="0" collapsed="false">
      <c r="A1741" s="7" t="n">
        <v>43831</v>
      </c>
      <c r="B1741" s="2" t="s">
        <v>4419</v>
      </c>
      <c r="C1741" s="2" t="s">
        <v>4420</v>
      </c>
      <c r="D1741" s="2" t="s">
        <v>4421</v>
      </c>
      <c r="E1741" s="2" t="s">
        <v>964</v>
      </c>
      <c r="F1741" s="2" t="n">
        <v>0</v>
      </c>
      <c r="G1741" s="2" t="n">
        <v>0</v>
      </c>
      <c r="H1741" s="2" t="n">
        <v>0</v>
      </c>
      <c r="J1741" s="1"/>
      <c r="K1741" s="1"/>
      <c r="L1741" s="1"/>
      <c r="M1741" s="1"/>
      <c r="N1741" s="1"/>
      <c r="O1741" s="1"/>
      <c r="W1741" s="2" t="str">
        <f aca="false">IF(AND(C1741=Agent!$A$1,D1741=Agent!$D$1),ROW(),"")</f>
        <v/>
      </c>
      <c r="X1741" s="2" t="str">
        <f aca="false">IF(C1741=Agent!$A$1,ROW(),"")</f>
        <v/>
      </c>
      <c r="Z1741" s="8" t="str">
        <f aca="true">IF(AND(INDIRECT("F2!I"&amp;MATCH(Sites!$J$1,F2!H$1:H$15,0),1)=E1741,Sites!$J$2=A1741),ROW(),"")</f>
        <v/>
      </c>
    </row>
    <row r="1742" customFormat="false" ht="13.8" hidden="false" customHeight="false" outlineLevel="0" collapsed="false">
      <c r="A1742" s="7" t="n">
        <v>43831</v>
      </c>
      <c r="B1742" s="2" t="s">
        <v>4422</v>
      </c>
      <c r="C1742" s="2" t="s">
        <v>4423</v>
      </c>
      <c r="D1742" s="2" t="s">
        <v>119</v>
      </c>
      <c r="E1742" s="2" t="s">
        <v>964</v>
      </c>
      <c r="F1742" s="2" t="n">
        <v>0</v>
      </c>
      <c r="G1742" s="2" t="n">
        <v>0</v>
      </c>
      <c r="H1742" s="2" t="n">
        <v>0</v>
      </c>
      <c r="J1742" s="1"/>
      <c r="K1742" s="1"/>
      <c r="L1742" s="1"/>
      <c r="M1742" s="1"/>
      <c r="N1742" s="1"/>
      <c r="O1742" s="1"/>
      <c r="W1742" s="2" t="str">
        <f aca="false">IF(AND(C1742=Agent!$A$1,D1742=Agent!$D$1),ROW(),"")</f>
        <v/>
      </c>
      <c r="X1742" s="2" t="str">
        <f aca="false">IF(C1742=Agent!$A$1,ROW(),"")</f>
        <v/>
      </c>
      <c r="Z1742" s="8" t="str">
        <f aca="true">IF(AND(INDIRECT("F2!I"&amp;MATCH(Sites!$J$1,F2!H$1:H$15,0),1)=E1742,Sites!$J$2=A1742),ROW(),"")</f>
        <v/>
      </c>
    </row>
    <row r="1743" customFormat="false" ht="13.8" hidden="false" customHeight="false" outlineLevel="0" collapsed="false">
      <c r="A1743" s="7" t="n">
        <v>43831</v>
      </c>
      <c r="B1743" s="2" t="s">
        <v>4424</v>
      </c>
      <c r="C1743" s="2" t="s">
        <v>4425</v>
      </c>
      <c r="D1743" s="2" t="s">
        <v>4426</v>
      </c>
      <c r="E1743" s="2" t="s">
        <v>964</v>
      </c>
      <c r="F1743" s="2" t="n">
        <v>0</v>
      </c>
      <c r="G1743" s="2" t="n">
        <v>0</v>
      </c>
      <c r="H1743" s="2" t="n">
        <v>0</v>
      </c>
      <c r="J1743" s="1"/>
      <c r="K1743" s="1"/>
      <c r="L1743" s="1"/>
      <c r="M1743" s="1"/>
      <c r="N1743" s="1"/>
      <c r="O1743" s="1"/>
      <c r="W1743" s="2" t="str">
        <f aca="false">IF(AND(C1743=Agent!$A$1,D1743=Agent!$D$1),ROW(),"")</f>
        <v/>
      </c>
      <c r="X1743" s="2" t="str">
        <f aca="false">IF(C1743=Agent!$A$1,ROW(),"")</f>
        <v/>
      </c>
      <c r="Z1743" s="8" t="str">
        <f aca="true">IF(AND(INDIRECT("F2!I"&amp;MATCH(Sites!$J$1,F2!H$1:H$15,0),1)=E1743,Sites!$J$2=A1743),ROW(),"")</f>
        <v/>
      </c>
    </row>
    <row r="1744" customFormat="false" ht="13.8" hidden="false" customHeight="false" outlineLevel="0" collapsed="false">
      <c r="A1744" s="7" t="n">
        <v>43831</v>
      </c>
      <c r="B1744" s="2" t="s">
        <v>4427</v>
      </c>
      <c r="C1744" s="2" t="s">
        <v>4428</v>
      </c>
      <c r="D1744" s="2" t="s">
        <v>4429</v>
      </c>
      <c r="E1744" s="2" t="s">
        <v>964</v>
      </c>
      <c r="F1744" s="2" t="n">
        <v>0</v>
      </c>
      <c r="G1744" s="2" t="n">
        <v>0</v>
      </c>
      <c r="H1744" s="2" t="n">
        <v>0</v>
      </c>
      <c r="J1744" s="1"/>
      <c r="K1744" s="1"/>
      <c r="L1744" s="1"/>
      <c r="M1744" s="1"/>
      <c r="N1744" s="1"/>
      <c r="O1744" s="1"/>
      <c r="W1744" s="2" t="str">
        <f aca="false">IF(AND(C1744=Agent!$A$1,D1744=Agent!$D$1),ROW(),"")</f>
        <v/>
      </c>
      <c r="X1744" s="2" t="str">
        <f aca="false">IF(C1744=Agent!$A$1,ROW(),"")</f>
        <v/>
      </c>
      <c r="Z1744" s="8" t="str">
        <f aca="true">IF(AND(INDIRECT("F2!I"&amp;MATCH(Sites!$J$1,F2!H$1:H$15,0),1)=E1744,Sites!$J$2=A1744),ROW(),"")</f>
        <v/>
      </c>
    </row>
    <row r="1745" customFormat="false" ht="13.8" hidden="false" customHeight="false" outlineLevel="0" collapsed="false">
      <c r="A1745" s="7" t="n">
        <v>43831</v>
      </c>
      <c r="B1745" s="2" t="s">
        <v>4430</v>
      </c>
      <c r="C1745" s="2" t="s">
        <v>4431</v>
      </c>
      <c r="D1745" s="2" t="s">
        <v>469</v>
      </c>
      <c r="E1745" s="2" t="s">
        <v>964</v>
      </c>
      <c r="F1745" s="2" t="n">
        <v>0</v>
      </c>
      <c r="G1745" s="2" t="n">
        <v>0</v>
      </c>
      <c r="H1745" s="2" t="n">
        <v>0</v>
      </c>
      <c r="J1745" s="1"/>
      <c r="K1745" s="1"/>
      <c r="L1745" s="1"/>
      <c r="M1745" s="1"/>
      <c r="N1745" s="1"/>
      <c r="O1745" s="1"/>
      <c r="W1745" s="2" t="str">
        <f aca="false">IF(AND(C1745=Agent!$A$1,D1745=Agent!$D$1),ROW(),"")</f>
        <v/>
      </c>
      <c r="X1745" s="2" t="str">
        <f aca="false">IF(C1745=Agent!$A$1,ROW(),"")</f>
        <v/>
      </c>
      <c r="Z1745" s="8" t="str">
        <f aca="true">IF(AND(INDIRECT("F2!I"&amp;MATCH(Sites!$J$1,F2!H$1:H$15,0),1)=E1745,Sites!$J$2=A1745),ROW(),"")</f>
        <v/>
      </c>
    </row>
    <row r="1746" customFormat="false" ht="13.8" hidden="false" customHeight="false" outlineLevel="0" collapsed="false">
      <c r="A1746" s="7" t="n">
        <v>43831</v>
      </c>
      <c r="B1746" s="2" t="s">
        <v>4432</v>
      </c>
      <c r="C1746" s="2" t="s">
        <v>4433</v>
      </c>
      <c r="D1746" s="2" t="s">
        <v>4434</v>
      </c>
      <c r="E1746" s="2" t="s">
        <v>964</v>
      </c>
      <c r="F1746" s="2" t="n">
        <v>0</v>
      </c>
      <c r="G1746" s="2" t="n">
        <v>0</v>
      </c>
      <c r="H1746" s="2" t="n">
        <v>0</v>
      </c>
      <c r="J1746" s="1"/>
      <c r="K1746" s="1"/>
      <c r="L1746" s="1"/>
      <c r="M1746" s="1"/>
      <c r="N1746" s="1"/>
      <c r="O1746" s="1"/>
      <c r="W1746" s="2" t="str">
        <f aca="false">IF(AND(C1746=Agent!$A$1,D1746=Agent!$D$1),ROW(),"")</f>
        <v/>
      </c>
      <c r="X1746" s="2" t="str">
        <f aca="false">IF(C1746=Agent!$A$1,ROW(),"")</f>
        <v/>
      </c>
      <c r="Z1746" s="8" t="str">
        <f aca="true">IF(AND(INDIRECT("F2!I"&amp;MATCH(Sites!$J$1,F2!H$1:H$15,0),1)=E1746,Sites!$J$2=A1746),ROW(),"")</f>
        <v/>
      </c>
    </row>
    <row r="1747" customFormat="false" ht="13.8" hidden="false" customHeight="false" outlineLevel="0" collapsed="false">
      <c r="A1747" s="7" t="n">
        <v>43831</v>
      </c>
      <c r="B1747" s="2" t="s">
        <v>4435</v>
      </c>
      <c r="C1747" s="2" t="s">
        <v>4436</v>
      </c>
      <c r="D1747" s="2" t="s">
        <v>4437</v>
      </c>
      <c r="E1747" s="2" t="s">
        <v>964</v>
      </c>
      <c r="F1747" s="2" t="n">
        <v>0</v>
      </c>
      <c r="G1747" s="2" t="n">
        <v>0</v>
      </c>
      <c r="H1747" s="2" t="n">
        <v>0</v>
      </c>
      <c r="J1747" s="1"/>
      <c r="K1747" s="1"/>
      <c r="L1747" s="1"/>
      <c r="M1747" s="1"/>
      <c r="N1747" s="1"/>
      <c r="O1747" s="1"/>
      <c r="W1747" s="2" t="str">
        <f aca="false">IF(AND(C1747=Agent!$A$1,D1747=Agent!$D$1),ROW(),"")</f>
        <v/>
      </c>
      <c r="X1747" s="2" t="str">
        <f aca="false">IF(C1747=Agent!$A$1,ROW(),"")</f>
        <v/>
      </c>
      <c r="Z1747" s="8" t="str">
        <f aca="true">IF(AND(INDIRECT("F2!I"&amp;MATCH(Sites!$J$1,F2!H$1:H$15,0),1)=E1747,Sites!$J$2=A1747),ROW(),"")</f>
        <v/>
      </c>
    </row>
    <row r="1748" customFormat="false" ht="13.8" hidden="false" customHeight="false" outlineLevel="0" collapsed="false">
      <c r="A1748" s="7" t="n">
        <v>43831</v>
      </c>
      <c r="B1748" s="2" t="s">
        <v>4438</v>
      </c>
      <c r="C1748" s="2" t="s">
        <v>4439</v>
      </c>
      <c r="D1748" s="2" t="s">
        <v>3914</v>
      </c>
      <c r="E1748" s="2" t="s">
        <v>964</v>
      </c>
      <c r="F1748" s="2" t="n">
        <v>0</v>
      </c>
      <c r="G1748" s="2" t="n">
        <v>0</v>
      </c>
      <c r="H1748" s="2" t="n">
        <v>0</v>
      </c>
      <c r="J1748" s="1"/>
      <c r="K1748" s="1"/>
      <c r="L1748" s="1"/>
      <c r="M1748" s="1"/>
      <c r="N1748" s="1"/>
      <c r="O1748" s="1"/>
      <c r="W1748" s="2" t="str">
        <f aca="false">IF(AND(C1748=Agent!$A$1,D1748=Agent!$D$1),ROW(),"")</f>
        <v/>
      </c>
      <c r="X1748" s="2" t="str">
        <f aca="false">IF(C1748=Agent!$A$1,ROW(),"")</f>
        <v/>
      </c>
      <c r="Z1748" s="8" t="str">
        <f aca="true">IF(AND(INDIRECT("F2!I"&amp;MATCH(Sites!$J$1,F2!H$1:H$15,0),1)=E1748,Sites!$J$2=A1748),ROW(),"")</f>
        <v/>
      </c>
    </row>
    <row r="1749" customFormat="false" ht="13.8" hidden="false" customHeight="false" outlineLevel="0" collapsed="false">
      <c r="A1749" s="7" t="n">
        <v>43831</v>
      </c>
      <c r="B1749" s="2" t="s">
        <v>4440</v>
      </c>
      <c r="C1749" s="2" t="s">
        <v>4441</v>
      </c>
      <c r="D1749" s="2" t="s">
        <v>4442</v>
      </c>
      <c r="E1749" s="2" t="s">
        <v>964</v>
      </c>
      <c r="F1749" s="2" t="n">
        <v>0</v>
      </c>
      <c r="G1749" s="2" t="n">
        <v>0</v>
      </c>
      <c r="H1749" s="2" t="n">
        <v>0</v>
      </c>
      <c r="J1749" s="1"/>
      <c r="K1749" s="1"/>
      <c r="L1749" s="1"/>
      <c r="M1749" s="1"/>
      <c r="N1749" s="1"/>
      <c r="O1749" s="1"/>
      <c r="W1749" s="2" t="str">
        <f aca="false">IF(AND(C1749=Agent!$A$1,D1749=Agent!$D$1),ROW(),"")</f>
        <v/>
      </c>
      <c r="X1749" s="2" t="str">
        <f aca="false">IF(C1749=Agent!$A$1,ROW(),"")</f>
        <v/>
      </c>
      <c r="Z1749" s="8" t="str">
        <f aca="true">IF(AND(INDIRECT("F2!I"&amp;MATCH(Sites!$J$1,F2!H$1:H$15,0),1)=E1749,Sites!$J$2=A1749),ROW(),"")</f>
        <v/>
      </c>
    </row>
    <row r="1750" customFormat="false" ht="13.8" hidden="false" customHeight="false" outlineLevel="0" collapsed="false">
      <c r="A1750" s="7" t="n">
        <v>43831</v>
      </c>
      <c r="B1750" s="2" t="s">
        <v>4443</v>
      </c>
      <c r="C1750" s="2" t="s">
        <v>4444</v>
      </c>
      <c r="D1750" s="2" t="s">
        <v>21</v>
      </c>
      <c r="E1750" s="2" t="s">
        <v>964</v>
      </c>
      <c r="F1750" s="2" t="n">
        <v>0</v>
      </c>
      <c r="G1750" s="2" t="n">
        <v>0</v>
      </c>
      <c r="H1750" s="2" t="n">
        <v>0</v>
      </c>
      <c r="J1750" s="1"/>
      <c r="K1750" s="1"/>
      <c r="L1750" s="1"/>
      <c r="M1750" s="1"/>
      <c r="N1750" s="1"/>
      <c r="O1750" s="1"/>
      <c r="W1750" s="2" t="str">
        <f aca="false">IF(AND(C1750=Agent!$A$1,D1750=Agent!$D$1),ROW(),"")</f>
        <v/>
      </c>
      <c r="X1750" s="2" t="str">
        <f aca="false">IF(C1750=Agent!$A$1,ROW(),"")</f>
        <v/>
      </c>
      <c r="Z1750" s="8" t="str">
        <f aca="true">IF(AND(INDIRECT("F2!I"&amp;MATCH(Sites!$J$1,F2!H$1:H$15,0),1)=E1750,Sites!$J$2=A1750),ROW(),"")</f>
        <v/>
      </c>
    </row>
    <row r="1751" customFormat="false" ht="13.8" hidden="false" customHeight="false" outlineLevel="0" collapsed="false">
      <c r="A1751" s="7" t="n">
        <v>43831</v>
      </c>
      <c r="B1751" s="2" t="s">
        <v>4445</v>
      </c>
      <c r="C1751" s="2" t="s">
        <v>4446</v>
      </c>
      <c r="D1751" s="2" t="s">
        <v>107</v>
      </c>
      <c r="E1751" s="2" t="s">
        <v>964</v>
      </c>
      <c r="F1751" s="2" t="n">
        <v>0</v>
      </c>
      <c r="G1751" s="2" t="n">
        <v>0</v>
      </c>
      <c r="H1751" s="2" t="n">
        <v>0</v>
      </c>
      <c r="J1751" s="1"/>
      <c r="K1751" s="1"/>
      <c r="L1751" s="1"/>
      <c r="M1751" s="1"/>
      <c r="N1751" s="1"/>
      <c r="O1751" s="1"/>
      <c r="W1751" s="2" t="str">
        <f aca="false">IF(AND(C1751=Agent!$A$1,D1751=Agent!$D$1),ROW(),"")</f>
        <v/>
      </c>
      <c r="X1751" s="2" t="str">
        <f aca="false">IF(C1751=Agent!$A$1,ROW(),"")</f>
        <v/>
      </c>
      <c r="Z1751" s="8" t="str">
        <f aca="true">IF(AND(INDIRECT("F2!I"&amp;MATCH(Sites!$J$1,F2!H$1:H$15,0),1)=E1751,Sites!$J$2=A1751),ROW(),"")</f>
        <v/>
      </c>
    </row>
    <row r="1752" customFormat="false" ht="13.8" hidden="false" customHeight="false" outlineLevel="0" collapsed="false">
      <c r="A1752" s="7" t="n">
        <v>43831</v>
      </c>
      <c r="B1752" s="2" t="s">
        <v>4447</v>
      </c>
      <c r="C1752" s="2" t="s">
        <v>4448</v>
      </c>
      <c r="D1752" s="2" t="s">
        <v>1823</v>
      </c>
      <c r="E1752" s="2" t="s">
        <v>964</v>
      </c>
      <c r="F1752" s="2" t="n">
        <v>0</v>
      </c>
      <c r="G1752" s="2" t="n">
        <v>0</v>
      </c>
      <c r="H1752" s="2" t="n">
        <v>0</v>
      </c>
      <c r="J1752" s="1"/>
      <c r="K1752" s="1"/>
      <c r="L1752" s="1"/>
      <c r="M1752" s="1"/>
      <c r="N1752" s="1"/>
      <c r="O1752" s="1"/>
      <c r="W1752" s="2" t="str">
        <f aca="false">IF(AND(C1752=Agent!$A$1,D1752=Agent!$D$1),ROW(),"")</f>
        <v/>
      </c>
      <c r="X1752" s="2" t="str">
        <f aca="false">IF(C1752=Agent!$A$1,ROW(),"")</f>
        <v/>
      </c>
      <c r="Z1752" s="8" t="str">
        <f aca="true">IF(AND(INDIRECT("F2!I"&amp;MATCH(Sites!$J$1,F2!H$1:H$15,0),1)=E1752,Sites!$J$2=A1752),ROW(),"")</f>
        <v/>
      </c>
    </row>
    <row r="1753" customFormat="false" ht="13.8" hidden="false" customHeight="false" outlineLevel="0" collapsed="false">
      <c r="A1753" s="7" t="n">
        <v>43831</v>
      </c>
      <c r="B1753" s="2" t="s">
        <v>4449</v>
      </c>
      <c r="C1753" s="2" t="s">
        <v>4450</v>
      </c>
      <c r="D1753" s="2" t="s">
        <v>2252</v>
      </c>
      <c r="E1753" s="2" t="s">
        <v>964</v>
      </c>
      <c r="F1753" s="2" t="n">
        <v>0</v>
      </c>
      <c r="G1753" s="2" t="n">
        <v>0</v>
      </c>
      <c r="H1753" s="2" t="n">
        <v>0</v>
      </c>
      <c r="J1753" s="1"/>
      <c r="K1753" s="1"/>
      <c r="L1753" s="1"/>
      <c r="M1753" s="1"/>
      <c r="N1753" s="1"/>
      <c r="O1753" s="1"/>
      <c r="W1753" s="2" t="str">
        <f aca="false">IF(AND(C1753=Agent!$A$1,D1753=Agent!$D$1),ROW(),"")</f>
        <v/>
      </c>
      <c r="X1753" s="2" t="str">
        <f aca="false">IF(C1753=Agent!$A$1,ROW(),"")</f>
        <v/>
      </c>
      <c r="Z1753" s="8" t="str">
        <f aca="true">IF(AND(INDIRECT("F2!I"&amp;MATCH(Sites!$J$1,F2!H$1:H$15,0),1)=E1753,Sites!$J$2=A1753),ROW(),"")</f>
        <v/>
      </c>
    </row>
    <row r="1754" customFormat="false" ht="13.8" hidden="false" customHeight="false" outlineLevel="0" collapsed="false">
      <c r="A1754" s="7" t="n">
        <v>43831</v>
      </c>
      <c r="B1754" s="2" t="s">
        <v>4451</v>
      </c>
      <c r="C1754" s="2" t="s">
        <v>4452</v>
      </c>
      <c r="D1754" s="2" t="s">
        <v>4316</v>
      </c>
      <c r="E1754" s="2" t="s">
        <v>964</v>
      </c>
      <c r="F1754" s="2" t="n">
        <v>0</v>
      </c>
      <c r="G1754" s="2" t="n">
        <v>0</v>
      </c>
      <c r="H1754" s="2" t="n">
        <v>0</v>
      </c>
      <c r="J1754" s="1"/>
      <c r="K1754" s="1"/>
      <c r="L1754" s="1"/>
      <c r="M1754" s="1"/>
      <c r="N1754" s="1"/>
      <c r="O1754" s="1"/>
      <c r="W1754" s="2" t="str">
        <f aca="false">IF(AND(C1754=Agent!$A$1,D1754=Agent!$D$1),ROW(),"")</f>
        <v/>
      </c>
      <c r="X1754" s="2" t="str">
        <f aca="false">IF(C1754=Agent!$A$1,ROW(),"")</f>
        <v/>
      </c>
      <c r="Z1754" s="8" t="str">
        <f aca="true">IF(AND(INDIRECT("F2!I"&amp;MATCH(Sites!$J$1,F2!H$1:H$15,0),1)=E1754,Sites!$J$2=A1754),ROW(),"")</f>
        <v/>
      </c>
    </row>
    <row r="1755" customFormat="false" ht="13.8" hidden="false" customHeight="false" outlineLevel="0" collapsed="false">
      <c r="A1755" s="7" t="n">
        <v>43831</v>
      </c>
      <c r="B1755" s="2" t="s">
        <v>4453</v>
      </c>
      <c r="C1755" s="2" t="s">
        <v>4454</v>
      </c>
      <c r="D1755" s="2" t="s">
        <v>4455</v>
      </c>
      <c r="E1755" s="2" t="s">
        <v>964</v>
      </c>
      <c r="F1755" s="2" t="n">
        <v>0</v>
      </c>
      <c r="G1755" s="2" t="n">
        <v>0</v>
      </c>
      <c r="H1755" s="2" t="n">
        <v>0</v>
      </c>
      <c r="J1755" s="1"/>
      <c r="K1755" s="1"/>
      <c r="L1755" s="1"/>
      <c r="M1755" s="1"/>
      <c r="N1755" s="1"/>
      <c r="O1755" s="1"/>
      <c r="W1755" s="2" t="str">
        <f aca="false">IF(AND(C1755=Agent!$A$1,D1755=Agent!$D$1),ROW(),"")</f>
        <v/>
      </c>
      <c r="X1755" s="2" t="str">
        <f aca="false">IF(C1755=Agent!$A$1,ROW(),"")</f>
        <v/>
      </c>
      <c r="Z1755" s="8" t="str">
        <f aca="true">IF(AND(INDIRECT("F2!I"&amp;MATCH(Sites!$J$1,F2!H$1:H$15,0),1)=E1755,Sites!$J$2=A1755),ROW(),"")</f>
        <v/>
      </c>
    </row>
    <row r="1756" customFormat="false" ht="13.8" hidden="false" customHeight="false" outlineLevel="0" collapsed="false">
      <c r="A1756" s="7" t="n">
        <v>43831</v>
      </c>
      <c r="B1756" s="2" t="s">
        <v>4456</v>
      </c>
      <c r="C1756" s="2" t="s">
        <v>816</v>
      </c>
      <c r="D1756" s="2" t="s">
        <v>2690</v>
      </c>
      <c r="E1756" s="2" t="s">
        <v>964</v>
      </c>
      <c r="F1756" s="2" t="n">
        <v>0</v>
      </c>
      <c r="G1756" s="2" t="n">
        <v>0</v>
      </c>
      <c r="H1756" s="2" t="n">
        <v>0</v>
      </c>
      <c r="J1756" s="1"/>
      <c r="K1756" s="1"/>
      <c r="L1756" s="1"/>
      <c r="M1756" s="1"/>
      <c r="N1756" s="1"/>
      <c r="O1756" s="1"/>
      <c r="W1756" s="2" t="str">
        <f aca="false">IF(AND(C1756=Agent!$A$1,D1756=Agent!$D$1),ROW(),"")</f>
        <v/>
      </c>
      <c r="X1756" s="2" t="str">
        <f aca="false">IF(C1756=Agent!$A$1,ROW(),"")</f>
        <v/>
      </c>
      <c r="Z1756" s="8" t="str">
        <f aca="true">IF(AND(INDIRECT("F2!I"&amp;MATCH(Sites!$J$1,F2!H$1:H$15,0),1)=E1756,Sites!$J$2=A1756),ROW(),"")</f>
        <v/>
      </c>
    </row>
    <row r="1757" customFormat="false" ht="13.8" hidden="false" customHeight="false" outlineLevel="0" collapsed="false">
      <c r="A1757" s="7" t="n">
        <v>43831</v>
      </c>
      <c r="B1757" s="2" t="s">
        <v>4457</v>
      </c>
      <c r="C1757" s="2" t="s">
        <v>4458</v>
      </c>
      <c r="D1757" s="2" t="s">
        <v>4459</v>
      </c>
      <c r="E1757" s="2" t="s">
        <v>964</v>
      </c>
      <c r="F1757" s="2" t="n">
        <v>0</v>
      </c>
      <c r="G1757" s="2" t="n">
        <v>0</v>
      </c>
      <c r="H1757" s="2" t="n">
        <v>0</v>
      </c>
      <c r="J1757" s="1"/>
      <c r="K1757" s="1"/>
      <c r="L1757" s="1"/>
      <c r="M1757" s="1"/>
      <c r="N1757" s="1"/>
      <c r="O1757" s="1"/>
      <c r="W1757" s="2" t="str">
        <f aca="false">IF(AND(C1757=Agent!$A$1,D1757=Agent!$D$1),ROW(),"")</f>
        <v/>
      </c>
      <c r="X1757" s="2" t="str">
        <f aca="false">IF(C1757=Agent!$A$1,ROW(),"")</f>
        <v/>
      </c>
      <c r="Z1757" s="8" t="str">
        <f aca="true">IF(AND(INDIRECT("F2!I"&amp;MATCH(Sites!$J$1,F2!H$1:H$15,0),1)=E1757,Sites!$J$2=A1757),ROW(),"")</f>
        <v/>
      </c>
    </row>
    <row r="1758" customFormat="false" ht="13.8" hidden="false" customHeight="false" outlineLevel="0" collapsed="false">
      <c r="A1758" s="7" t="n">
        <v>43831</v>
      </c>
      <c r="B1758" s="2" t="s">
        <v>4460</v>
      </c>
      <c r="C1758" s="2" t="s">
        <v>4461</v>
      </c>
      <c r="D1758" s="2" t="s">
        <v>131</v>
      </c>
      <c r="E1758" s="2" t="s">
        <v>964</v>
      </c>
      <c r="F1758" s="2" t="n">
        <v>0</v>
      </c>
      <c r="G1758" s="2" t="n">
        <v>0</v>
      </c>
      <c r="H1758" s="2" t="n">
        <v>0</v>
      </c>
      <c r="J1758" s="1"/>
      <c r="K1758" s="1"/>
      <c r="L1758" s="1"/>
      <c r="M1758" s="1"/>
      <c r="N1758" s="1"/>
      <c r="O1758" s="1"/>
      <c r="W1758" s="2" t="str">
        <f aca="false">IF(AND(C1758=Agent!$A$1,D1758=Agent!$D$1),ROW(),"")</f>
        <v/>
      </c>
      <c r="X1758" s="2" t="str">
        <f aca="false">IF(C1758=Agent!$A$1,ROW(),"")</f>
        <v/>
      </c>
      <c r="Z1758" s="8" t="str">
        <f aca="true">IF(AND(INDIRECT("F2!I"&amp;MATCH(Sites!$J$1,F2!H$1:H$15,0),1)=E1758,Sites!$J$2=A1758),ROW(),"")</f>
        <v/>
      </c>
    </row>
    <row r="1759" customFormat="false" ht="13.8" hidden="false" customHeight="false" outlineLevel="0" collapsed="false">
      <c r="A1759" s="7" t="n">
        <v>43831</v>
      </c>
      <c r="B1759" s="2" t="s">
        <v>4462</v>
      </c>
      <c r="C1759" s="2" t="s">
        <v>4463</v>
      </c>
      <c r="D1759" s="2" t="s">
        <v>4464</v>
      </c>
      <c r="E1759" s="2" t="s">
        <v>964</v>
      </c>
      <c r="F1759" s="2" t="n">
        <v>0</v>
      </c>
      <c r="G1759" s="2" t="n">
        <v>0</v>
      </c>
      <c r="H1759" s="2" t="n">
        <v>0</v>
      </c>
      <c r="J1759" s="1"/>
      <c r="K1759" s="1"/>
      <c r="L1759" s="1"/>
      <c r="M1759" s="1"/>
      <c r="N1759" s="1"/>
      <c r="O1759" s="1"/>
      <c r="W1759" s="2" t="str">
        <f aca="false">IF(AND(C1759=Agent!$A$1,D1759=Agent!$D$1),ROW(),"")</f>
        <v/>
      </c>
      <c r="X1759" s="2" t="str">
        <f aca="false">IF(C1759=Agent!$A$1,ROW(),"")</f>
        <v/>
      </c>
      <c r="Z1759" s="8" t="str">
        <f aca="true">IF(AND(INDIRECT("F2!I"&amp;MATCH(Sites!$J$1,F2!H$1:H$15,0),1)=E1759,Sites!$J$2=A1759),ROW(),"")</f>
        <v/>
      </c>
    </row>
    <row r="1760" customFormat="false" ht="13.8" hidden="false" customHeight="false" outlineLevel="0" collapsed="false">
      <c r="A1760" s="7" t="n">
        <v>43831</v>
      </c>
      <c r="B1760" s="2" t="s">
        <v>4465</v>
      </c>
      <c r="C1760" s="2" t="s">
        <v>4466</v>
      </c>
      <c r="D1760" s="2" t="s">
        <v>3180</v>
      </c>
      <c r="E1760" s="2" t="s">
        <v>964</v>
      </c>
      <c r="F1760" s="2" t="n">
        <v>0</v>
      </c>
      <c r="G1760" s="2" t="n">
        <v>0</v>
      </c>
      <c r="H1760" s="2" t="n">
        <v>0</v>
      </c>
      <c r="J1760" s="1"/>
      <c r="K1760" s="1"/>
      <c r="L1760" s="1"/>
      <c r="M1760" s="1"/>
      <c r="N1760" s="1"/>
      <c r="O1760" s="1"/>
      <c r="W1760" s="2" t="str">
        <f aca="false">IF(AND(C1760=Agent!$A$1,D1760=Agent!$D$1),ROW(),"")</f>
        <v/>
      </c>
      <c r="X1760" s="2" t="str">
        <f aca="false">IF(C1760=Agent!$A$1,ROW(),"")</f>
        <v/>
      </c>
      <c r="Z1760" s="8" t="str">
        <f aca="true">IF(AND(INDIRECT("F2!I"&amp;MATCH(Sites!$J$1,F2!H$1:H$15,0),1)=E1760,Sites!$J$2=A1760),ROW(),"")</f>
        <v/>
      </c>
    </row>
    <row r="1761" customFormat="false" ht="13.8" hidden="false" customHeight="false" outlineLevel="0" collapsed="false">
      <c r="A1761" s="7" t="n">
        <v>43831</v>
      </c>
      <c r="B1761" s="2" t="s">
        <v>4467</v>
      </c>
      <c r="C1761" s="2" t="s">
        <v>4468</v>
      </c>
      <c r="D1761" s="2" t="s">
        <v>4469</v>
      </c>
      <c r="E1761" s="2" t="s">
        <v>964</v>
      </c>
      <c r="F1761" s="2" t="n">
        <v>0</v>
      </c>
      <c r="G1761" s="2" t="n">
        <v>0</v>
      </c>
      <c r="H1761" s="2" t="n">
        <v>0</v>
      </c>
      <c r="J1761" s="1"/>
      <c r="K1761" s="1"/>
      <c r="L1761" s="1"/>
      <c r="M1761" s="1"/>
      <c r="N1761" s="1"/>
      <c r="O1761" s="1"/>
      <c r="W1761" s="2" t="str">
        <f aca="false">IF(AND(C1761=Agent!$A$1,D1761=Agent!$D$1),ROW(),"")</f>
        <v/>
      </c>
      <c r="X1761" s="2" t="str">
        <f aca="false">IF(C1761=Agent!$A$1,ROW(),"")</f>
        <v/>
      </c>
      <c r="Z1761" s="8" t="str">
        <f aca="true">IF(AND(INDIRECT("F2!I"&amp;MATCH(Sites!$J$1,F2!H$1:H$15,0),1)=E1761,Sites!$J$2=A1761),ROW(),"")</f>
        <v/>
      </c>
    </row>
    <row r="1762" customFormat="false" ht="13.8" hidden="false" customHeight="false" outlineLevel="0" collapsed="false">
      <c r="A1762" s="7" t="n">
        <v>43831</v>
      </c>
      <c r="B1762" s="2" t="s">
        <v>4470</v>
      </c>
      <c r="C1762" s="2" t="s">
        <v>4471</v>
      </c>
      <c r="D1762" s="2" t="s">
        <v>4472</v>
      </c>
      <c r="E1762" s="2" t="s">
        <v>964</v>
      </c>
      <c r="F1762" s="2" t="n">
        <v>0</v>
      </c>
      <c r="G1762" s="2" t="n">
        <v>0</v>
      </c>
      <c r="H1762" s="2" t="n">
        <v>0</v>
      </c>
      <c r="J1762" s="1"/>
      <c r="K1762" s="1"/>
      <c r="L1762" s="1"/>
      <c r="M1762" s="1"/>
      <c r="N1762" s="1"/>
      <c r="O1762" s="1"/>
      <c r="W1762" s="2" t="str">
        <f aca="false">IF(AND(C1762=Agent!$A$1,D1762=Agent!$D$1),ROW(),"")</f>
        <v/>
      </c>
      <c r="X1762" s="2" t="str">
        <f aca="false">IF(C1762=Agent!$A$1,ROW(),"")</f>
        <v/>
      </c>
      <c r="Z1762" s="8" t="str">
        <f aca="true">IF(AND(INDIRECT("F2!I"&amp;MATCH(Sites!$J$1,F2!H$1:H$15,0),1)=E1762,Sites!$J$2=A1762),ROW(),"")</f>
        <v/>
      </c>
    </row>
    <row r="1763" customFormat="false" ht="13.8" hidden="false" customHeight="false" outlineLevel="0" collapsed="false">
      <c r="A1763" s="7" t="n">
        <v>43831</v>
      </c>
      <c r="B1763" s="2" t="s">
        <v>4473</v>
      </c>
      <c r="C1763" s="2" t="s">
        <v>4474</v>
      </c>
      <c r="D1763" s="2" t="s">
        <v>4475</v>
      </c>
      <c r="E1763" s="2" t="s">
        <v>964</v>
      </c>
      <c r="F1763" s="2" t="n">
        <v>0</v>
      </c>
      <c r="G1763" s="2" t="n">
        <v>0</v>
      </c>
      <c r="H1763" s="2" t="n">
        <v>0</v>
      </c>
      <c r="J1763" s="1"/>
      <c r="K1763" s="1"/>
      <c r="L1763" s="1"/>
      <c r="M1763" s="1"/>
      <c r="N1763" s="1"/>
      <c r="O1763" s="1"/>
      <c r="W1763" s="2" t="str">
        <f aca="false">IF(AND(C1763=Agent!$A$1,D1763=Agent!$D$1),ROW(),"")</f>
        <v/>
      </c>
      <c r="X1763" s="2" t="str">
        <f aca="false">IF(C1763=Agent!$A$1,ROW(),"")</f>
        <v/>
      </c>
      <c r="Z1763" s="8" t="str">
        <f aca="true">IF(AND(INDIRECT("F2!I"&amp;MATCH(Sites!$J$1,F2!H$1:H$15,0),1)=E1763,Sites!$J$2=A1763),ROW(),"")</f>
        <v/>
      </c>
    </row>
    <row r="1764" customFormat="false" ht="13.8" hidden="false" customHeight="false" outlineLevel="0" collapsed="false">
      <c r="A1764" s="7" t="n">
        <v>43831</v>
      </c>
      <c r="B1764" s="2" t="s">
        <v>4476</v>
      </c>
      <c r="C1764" s="2" t="s">
        <v>4477</v>
      </c>
      <c r="D1764" s="2" t="s">
        <v>1457</v>
      </c>
      <c r="E1764" s="2" t="s">
        <v>964</v>
      </c>
      <c r="F1764" s="2" t="n">
        <v>0</v>
      </c>
      <c r="G1764" s="2" t="n">
        <v>0</v>
      </c>
      <c r="H1764" s="2" t="n">
        <v>0</v>
      </c>
      <c r="J1764" s="1"/>
      <c r="K1764" s="1"/>
      <c r="L1764" s="1"/>
      <c r="M1764" s="1"/>
      <c r="N1764" s="1"/>
      <c r="O1764" s="1"/>
      <c r="W1764" s="2" t="str">
        <f aca="false">IF(AND(C1764=Agent!$A$1,D1764=Agent!$D$1),ROW(),"")</f>
        <v/>
      </c>
      <c r="X1764" s="2" t="str">
        <f aca="false">IF(C1764=Agent!$A$1,ROW(),"")</f>
        <v/>
      </c>
      <c r="Z1764" s="8" t="str">
        <f aca="true">IF(AND(INDIRECT("F2!I"&amp;MATCH(Sites!$J$1,F2!H$1:H$15,0),1)=E1764,Sites!$J$2=A1764),ROW(),"")</f>
        <v/>
      </c>
    </row>
    <row r="1765" customFormat="false" ht="13.8" hidden="false" customHeight="false" outlineLevel="0" collapsed="false">
      <c r="A1765" s="7" t="n">
        <v>43831</v>
      </c>
      <c r="B1765" s="2" t="s">
        <v>4478</v>
      </c>
      <c r="C1765" s="2" t="s">
        <v>4479</v>
      </c>
      <c r="D1765" s="2" t="s">
        <v>243</v>
      </c>
      <c r="E1765" s="2" t="s">
        <v>964</v>
      </c>
      <c r="F1765" s="2" t="n">
        <v>0</v>
      </c>
      <c r="G1765" s="2" t="n">
        <v>0</v>
      </c>
      <c r="H1765" s="2" t="n">
        <v>0</v>
      </c>
      <c r="J1765" s="1"/>
      <c r="K1765" s="1"/>
      <c r="L1765" s="1"/>
      <c r="M1765" s="1"/>
      <c r="N1765" s="1"/>
      <c r="O1765" s="1"/>
      <c r="W1765" s="2" t="str">
        <f aca="false">IF(AND(C1765=Agent!$A$1,D1765=Agent!$D$1),ROW(),"")</f>
        <v/>
      </c>
      <c r="X1765" s="2" t="str">
        <f aca="false">IF(C1765=Agent!$A$1,ROW(),"")</f>
        <v/>
      </c>
      <c r="Z1765" s="8" t="str">
        <f aca="true">IF(AND(INDIRECT("F2!I"&amp;MATCH(Sites!$J$1,F2!H$1:H$15,0),1)=E1765,Sites!$J$2=A1765),ROW(),"")</f>
        <v/>
      </c>
    </row>
    <row r="1766" customFormat="false" ht="13.8" hidden="false" customHeight="false" outlineLevel="0" collapsed="false">
      <c r="A1766" s="7" t="n">
        <v>43831</v>
      </c>
      <c r="B1766" s="2" t="s">
        <v>4480</v>
      </c>
      <c r="C1766" s="2" t="s">
        <v>468</v>
      </c>
      <c r="D1766" s="2" t="s">
        <v>2024</v>
      </c>
      <c r="E1766" s="2" t="s">
        <v>964</v>
      </c>
      <c r="F1766" s="2" t="n">
        <v>0</v>
      </c>
      <c r="G1766" s="2" t="n">
        <v>0</v>
      </c>
      <c r="H1766" s="2" t="n">
        <v>0</v>
      </c>
      <c r="J1766" s="1"/>
      <c r="K1766" s="1"/>
      <c r="L1766" s="1"/>
      <c r="M1766" s="1"/>
      <c r="N1766" s="1"/>
      <c r="O1766" s="1"/>
      <c r="W1766" s="2" t="str">
        <f aca="false">IF(AND(C1766=Agent!$A$1,D1766=Agent!$D$1),ROW(),"")</f>
        <v/>
      </c>
      <c r="X1766" s="2" t="str">
        <f aca="false">IF(C1766=Agent!$A$1,ROW(),"")</f>
        <v/>
      </c>
      <c r="Z1766" s="8" t="str">
        <f aca="true">IF(AND(INDIRECT("F2!I"&amp;MATCH(Sites!$J$1,F2!H$1:H$15,0),1)=E1766,Sites!$J$2=A1766),ROW(),"")</f>
        <v/>
      </c>
    </row>
    <row r="1767" customFormat="false" ht="13.8" hidden="false" customHeight="false" outlineLevel="0" collapsed="false">
      <c r="A1767" s="7" t="n">
        <v>43831</v>
      </c>
      <c r="B1767" s="2" t="s">
        <v>4481</v>
      </c>
      <c r="C1767" s="2" t="s">
        <v>4482</v>
      </c>
      <c r="D1767" s="2" t="s">
        <v>4483</v>
      </c>
      <c r="E1767" s="2" t="s">
        <v>964</v>
      </c>
      <c r="F1767" s="2" t="n">
        <v>0</v>
      </c>
      <c r="G1767" s="2" t="n">
        <v>0</v>
      </c>
      <c r="H1767" s="2" t="n">
        <v>0</v>
      </c>
      <c r="J1767" s="1"/>
      <c r="K1767" s="1"/>
      <c r="L1767" s="1"/>
      <c r="M1767" s="1"/>
      <c r="N1767" s="1"/>
      <c r="O1767" s="1"/>
      <c r="W1767" s="2" t="str">
        <f aca="false">IF(AND(C1767=Agent!$A$1,D1767=Agent!$D$1),ROW(),"")</f>
        <v/>
      </c>
      <c r="X1767" s="2" t="str">
        <f aca="false">IF(C1767=Agent!$A$1,ROW(),"")</f>
        <v/>
      </c>
      <c r="Z1767" s="8" t="str">
        <f aca="true">IF(AND(INDIRECT("F2!I"&amp;MATCH(Sites!$J$1,F2!H$1:H$15,0),1)=E1767,Sites!$J$2=A1767),ROW(),"")</f>
        <v/>
      </c>
    </row>
    <row r="1768" customFormat="false" ht="13.8" hidden="false" customHeight="false" outlineLevel="0" collapsed="false">
      <c r="A1768" s="7" t="n">
        <v>43831</v>
      </c>
      <c r="B1768" s="2" t="s">
        <v>4484</v>
      </c>
      <c r="C1768" s="2" t="s">
        <v>4485</v>
      </c>
      <c r="D1768" s="2" t="s">
        <v>4486</v>
      </c>
      <c r="E1768" s="2" t="s">
        <v>964</v>
      </c>
      <c r="F1768" s="2" t="n">
        <v>0</v>
      </c>
      <c r="G1768" s="2" t="n">
        <v>0</v>
      </c>
      <c r="H1768" s="2" t="n">
        <v>0</v>
      </c>
      <c r="J1768" s="1"/>
      <c r="K1768" s="1"/>
      <c r="L1768" s="1"/>
      <c r="M1768" s="1"/>
      <c r="N1768" s="1"/>
      <c r="O1768" s="1"/>
      <c r="W1768" s="2" t="str">
        <f aca="false">IF(AND(C1768=Agent!$A$1,D1768=Agent!$D$1),ROW(),"")</f>
        <v/>
      </c>
      <c r="X1768" s="2" t="str">
        <f aca="false">IF(C1768=Agent!$A$1,ROW(),"")</f>
        <v/>
      </c>
      <c r="Z1768" s="8" t="str">
        <f aca="true">IF(AND(INDIRECT("F2!I"&amp;MATCH(Sites!$J$1,F2!H$1:H$15,0),1)=E1768,Sites!$J$2=A1768),ROW(),"")</f>
        <v/>
      </c>
    </row>
    <row r="1769" customFormat="false" ht="13.8" hidden="false" customHeight="false" outlineLevel="0" collapsed="false">
      <c r="A1769" s="7" t="n">
        <v>43831</v>
      </c>
      <c r="B1769" s="2" t="s">
        <v>4487</v>
      </c>
      <c r="C1769" s="2" t="s">
        <v>4488</v>
      </c>
      <c r="D1769" s="2" t="s">
        <v>4489</v>
      </c>
      <c r="E1769" s="2" t="s">
        <v>964</v>
      </c>
      <c r="F1769" s="2" t="n">
        <v>0</v>
      </c>
      <c r="G1769" s="2" t="n">
        <v>0</v>
      </c>
      <c r="H1769" s="2" t="n">
        <v>0</v>
      </c>
      <c r="J1769" s="1"/>
      <c r="K1769" s="1"/>
      <c r="L1769" s="1"/>
      <c r="M1769" s="1"/>
      <c r="N1769" s="1"/>
      <c r="O1769" s="1"/>
      <c r="W1769" s="2" t="str">
        <f aca="false">IF(AND(C1769=Agent!$A$1,D1769=Agent!$D$1),ROW(),"")</f>
        <v/>
      </c>
      <c r="X1769" s="2" t="str">
        <f aca="false">IF(C1769=Agent!$A$1,ROW(),"")</f>
        <v/>
      </c>
      <c r="Z1769" s="8" t="str">
        <f aca="true">IF(AND(INDIRECT("F2!I"&amp;MATCH(Sites!$J$1,F2!H$1:H$15,0),1)=E1769,Sites!$J$2=A1769),ROW(),"")</f>
        <v/>
      </c>
    </row>
    <row r="1770" customFormat="false" ht="13.8" hidden="false" customHeight="false" outlineLevel="0" collapsed="false">
      <c r="A1770" s="7" t="n">
        <v>43831</v>
      </c>
      <c r="B1770" s="2" t="s">
        <v>4490</v>
      </c>
      <c r="C1770" s="2" t="s">
        <v>4491</v>
      </c>
      <c r="D1770" s="2" t="s">
        <v>3645</v>
      </c>
      <c r="E1770" s="2" t="s">
        <v>964</v>
      </c>
      <c r="F1770" s="2" t="n">
        <v>0</v>
      </c>
      <c r="G1770" s="2" t="n">
        <v>0</v>
      </c>
      <c r="H1770" s="2" t="n">
        <v>0</v>
      </c>
      <c r="J1770" s="1"/>
      <c r="K1770" s="1"/>
      <c r="L1770" s="1"/>
      <c r="M1770" s="1"/>
      <c r="N1770" s="1"/>
      <c r="O1770" s="1"/>
      <c r="W1770" s="2" t="str">
        <f aca="false">IF(AND(C1770=Agent!$A$1,D1770=Agent!$D$1),ROW(),"")</f>
        <v/>
      </c>
      <c r="X1770" s="2" t="str">
        <f aca="false">IF(C1770=Agent!$A$1,ROW(),"")</f>
        <v/>
      </c>
      <c r="Z1770" s="8" t="str">
        <f aca="true">IF(AND(INDIRECT("F2!I"&amp;MATCH(Sites!$J$1,F2!H$1:H$15,0),1)=E1770,Sites!$J$2=A1770),ROW(),"")</f>
        <v/>
      </c>
    </row>
    <row r="1771" customFormat="false" ht="13.8" hidden="false" customHeight="false" outlineLevel="0" collapsed="false">
      <c r="A1771" s="7" t="n">
        <v>43831</v>
      </c>
      <c r="B1771" s="2" t="s">
        <v>4492</v>
      </c>
      <c r="C1771" s="2" t="s">
        <v>4493</v>
      </c>
      <c r="D1771" s="2" t="s">
        <v>4494</v>
      </c>
      <c r="E1771" s="2" t="s">
        <v>964</v>
      </c>
      <c r="F1771" s="2" t="n">
        <v>0</v>
      </c>
      <c r="G1771" s="2" t="n">
        <v>0</v>
      </c>
      <c r="H1771" s="2" t="n">
        <v>0</v>
      </c>
      <c r="J1771" s="1"/>
      <c r="K1771" s="1"/>
      <c r="L1771" s="1"/>
      <c r="M1771" s="1"/>
      <c r="N1771" s="1"/>
      <c r="O1771" s="1"/>
      <c r="W1771" s="2" t="str">
        <f aca="false">IF(AND(C1771=Agent!$A$1,D1771=Agent!$D$1),ROW(),"")</f>
        <v/>
      </c>
      <c r="X1771" s="2" t="str">
        <f aca="false">IF(C1771=Agent!$A$1,ROW(),"")</f>
        <v/>
      </c>
      <c r="Z1771" s="8" t="str">
        <f aca="true">IF(AND(INDIRECT("F2!I"&amp;MATCH(Sites!$J$1,F2!H$1:H$15,0),1)=E1771,Sites!$J$2=A1771),ROW(),"")</f>
        <v/>
      </c>
    </row>
    <row r="1772" customFormat="false" ht="13.8" hidden="false" customHeight="false" outlineLevel="0" collapsed="false">
      <c r="A1772" s="7" t="n">
        <v>43831</v>
      </c>
      <c r="B1772" s="2" t="s">
        <v>4495</v>
      </c>
      <c r="C1772" s="2" t="s">
        <v>4496</v>
      </c>
      <c r="D1772" s="2" t="s">
        <v>4497</v>
      </c>
      <c r="E1772" s="2" t="s">
        <v>964</v>
      </c>
      <c r="F1772" s="2" t="n">
        <v>0</v>
      </c>
      <c r="G1772" s="2" t="n">
        <v>0</v>
      </c>
      <c r="H1772" s="2" t="n">
        <v>0</v>
      </c>
      <c r="J1772" s="1"/>
      <c r="K1772" s="1"/>
      <c r="L1772" s="1"/>
      <c r="M1772" s="1"/>
      <c r="N1772" s="1"/>
      <c r="O1772" s="1"/>
      <c r="W1772" s="2" t="str">
        <f aca="false">IF(AND(C1772=Agent!$A$1,D1772=Agent!$D$1),ROW(),"")</f>
        <v/>
      </c>
      <c r="X1772" s="2" t="str">
        <f aca="false">IF(C1772=Agent!$A$1,ROW(),"")</f>
        <v/>
      </c>
      <c r="Z1772" s="8" t="str">
        <f aca="true">IF(AND(INDIRECT("F2!I"&amp;MATCH(Sites!$J$1,F2!H$1:H$15,0),1)=E1772,Sites!$J$2=A1772),ROW(),"")</f>
        <v/>
      </c>
    </row>
    <row r="1773" customFormat="false" ht="13.8" hidden="false" customHeight="false" outlineLevel="0" collapsed="false">
      <c r="A1773" s="7" t="n">
        <v>43831</v>
      </c>
      <c r="B1773" s="2" t="s">
        <v>4498</v>
      </c>
      <c r="C1773" s="2" t="s">
        <v>3808</v>
      </c>
      <c r="D1773" s="2" t="s">
        <v>1531</v>
      </c>
      <c r="E1773" s="2" t="s">
        <v>964</v>
      </c>
      <c r="F1773" s="2" t="n">
        <v>0</v>
      </c>
      <c r="G1773" s="2" t="n">
        <v>0</v>
      </c>
      <c r="H1773" s="2" t="n">
        <v>0</v>
      </c>
      <c r="J1773" s="1"/>
      <c r="K1773" s="1"/>
      <c r="L1773" s="1"/>
      <c r="M1773" s="1"/>
      <c r="N1773" s="1"/>
      <c r="O1773" s="1"/>
      <c r="W1773" s="2" t="str">
        <f aca="false">IF(AND(C1773=Agent!$A$1,D1773=Agent!$D$1),ROW(),"")</f>
        <v/>
      </c>
      <c r="X1773" s="2" t="str">
        <f aca="false">IF(C1773=Agent!$A$1,ROW(),"")</f>
        <v/>
      </c>
      <c r="Z1773" s="8" t="str">
        <f aca="true">IF(AND(INDIRECT("F2!I"&amp;MATCH(Sites!$J$1,F2!H$1:H$15,0),1)=E1773,Sites!$J$2=A1773),ROW(),"")</f>
        <v/>
      </c>
    </row>
    <row r="1774" customFormat="false" ht="13.8" hidden="false" customHeight="false" outlineLevel="0" collapsed="false">
      <c r="A1774" s="7" t="n">
        <v>43831</v>
      </c>
      <c r="B1774" s="2" t="s">
        <v>4499</v>
      </c>
      <c r="C1774" s="2" t="s">
        <v>4500</v>
      </c>
      <c r="D1774" s="2" t="s">
        <v>1175</v>
      </c>
      <c r="E1774" s="2" t="s">
        <v>964</v>
      </c>
      <c r="F1774" s="2" t="n">
        <v>0</v>
      </c>
      <c r="G1774" s="2" t="n">
        <v>0</v>
      </c>
      <c r="H1774" s="2" t="n">
        <v>0</v>
      </c>
      <c r="J1774" s="1"/>
      <c r="K1774" s="1"/>
      <c r="L1774" s="1"/>
      <c r="M1774" s="1"/>
      <c r="N1774" s="1"/>
      <c r="O1774" s="1"/>
      <c r="W1774" s="2" t="str">
        <f aca="false">IF(AND(C1774=Agent!$A$1,D1774=Agent!$D$1),ROW(),"")</f>
        <v/>
      </c>
      <c r="X1774" s="2" t="str">
        <f aca="false">IF(C1774=Agent!$A$1,ROW(),"")</f>
        <v/>
      </c>
      <c r="Z1774" s="8" t="str">
        <f aca="true">IF(AND(INDIRECT("F2!I"&amp;MATCH(Sites!$J$1,F2!H$1:H$15,0),1)=E1774,Sites!$J$2=A1774),ROW(),"")</f>
        <v/>
      </c>
    </row>
    <row r="1775" customFormat="false" ht="13.8" hidden="false" customHeight="false" outlineLevel="0" collapsed="false">
      <c r="A1775" s="7" t="n">
        <v>43831</v>
      </c>
      <c r="B1775" s="2" t="s">
        <v>4501</v>
      </c>
      <c r="C1775" s="2" t="s">
        <v>4502</v>
      </c>
      <c r="D1775" s="2" t="s">
        <v>4503</v>
      </c>
      <c r="E1775" s="2" t="s">
        <v>964</v>
      </c>
      <c r="F1775" s="2" t="n">
        <v>0</v>
      </c>
      <c r="G1775" s="2" t="n">
        <v>0</v>
      </c>
      <c r="H1775" s="2" t="n">
        <v>0</v>
      </c>
      <c r="J1775" s="1"/>
      <c r="K1775" s="1"/>
      <c r="L1775" s="1"/>
      <c r="M1775" s="1"/>
      <c r="N1775" s="1"/>
      <c r="O1775" s="1"/>
      <c r="W1775" s="2" t="str">
        <f aca="false">IF(AND(C1775=Agent!$A$1,D1775=Agent!$D$1),ROW(),"")</f>
        <v/>
      </c>
      <c r="X1775" s="2" t="str">
        <f aca="false">IF(C1775=Agent!$A$1,ROW(),"")</f>
        <v/>
      </c>
      <c r="Z1775" s="8" t="str">
        <f aca="true">IF(AND(INDIRECT("F2!I"&amp;MATCH(Sites!$J$1,F2!H$1:H$15,0),1)=E1775,Sites!$J$2=A1775),ROW(),"")</f>
        <v/>
      </c>
    </row>
    <row r="1776" customFormat="false" ht="13.8" hidden="false" customHeight="false" outlineLevel="0" collapsed="false">
      <c r="A1776" s="7" t="n">
        <v>43831</v>
      </c>
      <c r="B1776" s="2" t="s">
        <v>4504</v>
      </c>
      <c r="C1776" s="2" t="s">
        <v>4505</v>
      </c>
      <c r="D1776" s="2" t="s">
        <v>4506</v>
      </c>
      <c r="E1776" s="2" t="s">
        <v>964</v>
      </c>
      <c r="F1776" s="2" t="n">
        <v>0</v>
      </c>
      <c r="G1776" s="2" t="n">
        <v>0</v>
      </c>
      <c r="H1776" s="2" t="n">
        <v>0</v>
      </c>
      <c r="J1776" s="1"/>
      <c r="K1776" s="1"/>
      <c r="L1776" s="1"/>
      <c r="M1776" s="1"/>
      <c r="N1776" s="1"/>
      <c r="O1776" s="1"/>
      <c r="W1776" s="2" t="str">
        <f aca="false">IF(AND(C1776=Agent!$A$1,D1776=Agent!$D$1),ROW(),"")</f>
        <v/>
      </c>
      <c r="X1776" s="2" t="str">
        <f aca="false">IF(C1776=Agent!$A$1,ROW(),"")</f>
        <v/>
      </c>
      <c r="Z1776" s="8" t="str">
        <f aca="true">IF(AND(INDIRECT("F2!I"&amp;MATCH(Sites!$J$1,F2!H$1:H$15,0),1)=E1776,Sites!$J$2=A1776),ROW(),"")</f>
        <v/>
      </c>
    </row>
    <row r="1777" customFormat="false" ht="13.8" hidden="false" customHeight="false" outlineLevel="0" collapsed="false">
      <c r="A1777" s="7" t="n">
        <v>43831</v>
      </c>
      <c r="B1777" s="2" t="s">
        <v>4507</v>
      </c>
      <c r="C1777" s="2" t="s">
        <v>4508</v>
      </c>
      <c r="D1777" s="2" t="s">
        <v>4509</v>
      </c>
      <c r="E1777" s="2" t="s">
        <v>964</v>
      </c>
      <c r="F1777" s="2" t="n">
        <v>0</v>
      </c>
      <c r="G1777" s="2" t="n">
        <v>0</v>
      </c>
      <c r="H1777" s="2" t="n">
        <v>0</v>
      </c>
      <c r="J1777" s="1"/>
      <c r="K1777" s="1"/>
      <c r="L1777" s="1"/>
      <c r="M1777" s="1"/>
      <c r="N1777" s="1"/>
      <c r="O1777" s="1"/>
      <c r="W1777" s="2" t="str">
        <f aca="false">IF(AND(C1777=Agent!$A$1,D1777=Agent!$D$1),ROW(),"")</f>
        <v/>
      </c>
      <c r="X1777" s="2" t="str">
        <f aca="false">IF(C1777=Agent!$A$1,ROW(),"")</f>
        <v/>
      </c>
      <c r="Z1777" s="8" t="str">
        <f aca="true">IF(AND(INDIRECT("F2!I"&amp;MATCH(Sites!$J$1,F2!H$1:H$15,0),1)=E1777,Sites!$J$2=A1777),ROW(),"")</f>
        <v/>
      </c>
    </row>
    <row r="1778" customFormat="false" ht="13.8" hidden="false" customHeight="false" outlineLevel="0" collapsed="false">
      <c r="A1778" s="7" t="n">
        <v>43831</v>
      </c>
      <c r="B1778" s="2" t="s">
        <v>4510</v>
      </c>
      <c r="C1778" s="2" t="s">
        <v>4511</v>
      </c>
      <c r="D1778" s="2" t="s">
        <v>574</v>
      </c>
      <c r="E1778" s="2" t="s">
        <v>964</v>
      </c>
      <c r="F1778" s="2" t="n">
        <v>0</v>
      </c>
      <c r="G1778" s="2" t="n">
        <v>0</v>
      </c>
      <c r="H1778" s="2" t="n">
        <v>0</v>
      </c>
      <c r="J1778" s="1"/>
      <c r="K1778" s="1"/>
      <c r="L1778" s="1"/>
      <c r="M1778" s="1"/>
      <c r="N1778" s="1"/>
      <c r="O1778" s="1"/>
      <c r="W1778" s="2" t="str">
        <f aca="false">IF(AND(C1778=Agent!$A$1,D1778=Agent!$D$1),ROW(),"")</f>
        <v/>
      </c>
      <c r="X1778" s="2" t="str">
        <f aca="false">IF(C1778=Agent!$A$1,ROW(),"")</f>
        <v/>
      </c>
      <c r="Z1778" s="8" t="str">
        <f aca="true">IF(AND(INDIRECT("F2!I"&amp;MATCH(Sites!$J$1,F2!H$1:H$15,0),1)=E1778,Sites!$J$2=A1778),ROW(),"")</f>
        <v/>
      </c>
    </row>
    <row r="1779" customFormat="false" ht="13.8" hidden="false" customHeight="false" outlineLevel="0" collapsed="false">
      <c r="A1779" s="7" t="n">
        <v>43831</v>
      </c>
      <c r="B1779" s="2" t="s">
        <v>4512</v>
      </c>
      <c r="C1779" s="2" t="s">
        <v>4513</v>
      </c>
      <c r="D1779" s="2" t="s">
        <v>21</v>
      </c>
      <c r="E1779" s="2" t="s">
        <v>964</v>
      </c>
      <c r="F1779" s="2" t="n">
        <v>0</v>
      </c>
      <c r="G1779" s="2" t="n">
        <v>0</v>
      </c>
      <c r="H1779" s="2" t="n">
        <v>0</v>
      </c>
      <c r="J1779" s="1"/>
      <c r="K1779" s="1"/>
      <c r="L1779" s="1"/>
      <c r="M1779" s="1"/>
      <c r="N1779" s="1"/>
      <c r="O1779" s="1"/>
      <c r="W1779" s="2" t="str">
        <f aca="false">IF(AND(C1779=Agent!$A$1,D1779=Agent!$D$1),ROW(),"")</f>
        <v/>
      </c>
      <c r="X1779" s="2" t="str">
        <f aca="false">IF(C1779=Agent!$A$1,ROW(),"")</f>
        <v/>
      </c>
      <c r="Z1779" s="8" t="str">
        <f aca="true">IF(AND(INDIRECT("F2!I"&amp;MATCH(Sites!$J$1,F2!H$1:H$15,0),1)=E1779,Sites!$J$2=A1779),ROW(),"")</f>
        <v/>
      </c>
    </row>
    <row r="1780" customFormat="false" ht="13.8" hidden="false" customHeight="false" outlineLevel="0" collapsed="false">
      <c r="A1780" s="7" t="n">
        <v>43831</v>
      </c>
      <c r="B1780" s="2" t="s">
        <v>4514</v>
      </c>
      <c r="C1780" s="2" t="s">
        <v>4515</v>
      </c>
      <c r="D1780" s="2" t="s">
        <v>4516</v>
      </c>
      <c r="E1780" s="2" t="s">
        <v>964</v>
      </c>
      <c r="F1780" s="2" t="n">
        <v>0</v>
      </c>
      <c r="G1780" s="2" t="n">
        <v>0</v>
      </c>
      <c r="H1780" s="2" t="n">
        <v>0</v>
      </c>
      <c r="J1780" s="1"/>
      <c r="K1780" s="1"/>
      <c r="L1780" s="1"/>
      <c r="M1780" s="1"/>
      <c r="N1780" s="1"/>
      <c r="O1780" s="1"/>
      <c r="W1780" s="2" t="str">
        <f aca="false">IF(AND(C1780=Agent!$A$1,D1780=Agent!$D$1),ROW(),"")</f>
        <v/>
      </c>
      <c r="X1780" s="2" t="str">
        <f aca="false">IF(C1780=Agent!$A$1,ROW(),"")</f>
        <v/>
      </c>
      <c r="Z1780" s="8" t="str">
        <f aca="true">IF(AND(INDIRECT("F2!I"&amp;MATCH(Sites!$J$1,F2!H$1:H$15,0),1)=E1780,Sites!$J$2=A1780),ROW(),"")</f>
        <v/>
      </c>
    </row>
    <row r="1781" customFormat="false" ht="13.8" hidden="false" customHeight="false" outlineLevel="0" collapsed="false">
      <c r="A1781" s="7" t="n">
        <v>43831</v>
      </c>
      <c r="B1781" s="2" t="s">
        <v>4517</v>
      </c>
      <c r="C1781" s="2" t="s">
        <v>1782</v>
      </c>
      <c r="D1781" s="2" t="s">
        <v>4518</v>
      </c>
      <c r="E1781" s="2" t="s">
        <v>964</v>
      </c>
      <c r="F1781" s="2" t="n">
        <v>0</v>
      </c>
      <c r="G1781" s="2" t="n">
        <v>0</v>
      </c>
      <c r="H1781" s="2" t="n">
        <v>0</v>
      </c>
      <c r="J1781" s="1"/>
      <c r="K1781" s="1"/>
      <c r="L1781" s="1"/>
      <c r="M1781" s="1"/>
      <c r="N1781" s="1"/>
      <c r="O1781" s="1"/>
      <c r="W1781" s="2" t="str">
        <f aca="false">IF(AND(C1781=Agent!$A$1,D1781=Agent!$D$1),ROW(),"")</f>
        <v/>
      </c>
      <c r="X1781" s="2" t="str">
        <f aca="false">IF(C1781=Agent!$A$1,ROW(),"")</f>
        <v/>
      </c>
      <c r="Z1781" s="8" t="str">
        <f aca="true">IF(AND(INDIRECT("F2!I"&amp;MATCH(Sites!$J$1,F2!H$1:H$15,0),1)=E1781,Sites!$J$2=A1781),ROW(),"")</f>
        <v/>
      </c>
    </row>
    <row r="1782" customFormat="false" ht="13.8" hidden="false" customHeight="false" outlineLevel="0" collapsed="false">
      <c r="A1782" s="7" t="n">
        <v>43831</v>
      </c>
      <c r="B1782" s="2" t="s">
        <v>4519</v>
      </c>
      <c r="C1782" s="2" t="s">
        <v>4520</v>
      </c>
      <c r="D1782" s="2" t="s">
        <v>816</v>
      </c>
      <c r="E1782" s="2" t="s">
        <v>964</v>
      </c>
      <c r="F1782" s="2" t="n">
        <v>0</v>
      </c>
      <c r="G1782" s="2" t="n">
        <v>0</v>
      </c>
      <c r="H1782" s="2" t="n">
        <v>0</v>
      </c>
      <c r="J1782" s="1"/>
      <c r="K1782" s="1"/>
      <c r="L1782" s="1"/>
      <c r="M1782" s="1"/>
      <c r="N1782" s="1"/>
      <c r="O1782" s="1"/>
      <c r="W1782" s="2" t="str">
        <f aca="false">IF(AND(C1782=Agent!$A$1,D1782=Agent!$D$1),ROW(),"")</f>
        <v/>
      </c>
      <c r="X1782" s="2" t="str">
        <f aca="false">IF(C1782=Agent!$A$1,ROW(),"")</f>
        <v/>
      </c>
      <c r="Z1782" s="8" t="str">
        <f aca="true">IF(AND(INDIRECT("F2!I"&amp;MATCH(Sites!$J$1,F2!H$1:H$15,0),1)=E1782,Sites!$J$2=A1782),ROW(),"")</f>
        <v/>
      </c>
    </row>
    <row r="1783" customFormat="false" ht="13.8" hidden="false" customHeight="false" outlineLevel="0" collapsed="false">
      <c r="A1783" s="7" t="n">
        <v>43831</v>
      </c>
      <c r="B1783" s="2" t="s">
        <v>4521</v>
      </c>
      <c r="C1783" s="2" t="s">
        <v>4522</v>
      </c>
      <c r="D1783" s="2" t="s">
        <v>523</v>
      </c>
      <c r="E1783" s="2" t="s">
        <v>964</v>
      </c>
      <c r="F1783" s="2" t="n">
        <v>0</v>
      </c>
      <c r="G1783" s="2" t="n">
        <v>0</v>
      </c>
      <c r="H1783" s="2" t="n">
        <v>0</v>
      </c>
      <c r="J1783" s="1"/>
      <c r="K1783" s="1"/>
      <c r="L1783" s="1"/>
      <c r="M1783" s="1"/>
      <c r="N1783" s="1"/>
      <c r="O1783" s="1"/>
      <c r="W1783" s="2" t="str">
        <f aca="false">IF(AND(C1783=Agent!$A$1,D1783=Agent!$D$1),ROW(),"")</f>
        <v/>
      </c>
      <c r="X1783" s="2" t="str">
        <f aca="false">IF(C1783=Agent!$A$1,ROW(),"")</f>
        <v/>
      </c>
      <c r="Z1783" s="8" t="str">
        <f aca="true">IF(AND(INDIRECT("F2!I"&amp;MATCH(Sites!$J$1,F2!H$1:H$15,0),1)=E1783,Sites!$J$2=A1783),ROW(),"")</f>
        <v/>
      </c>
    </row>
    <row r="1784" customFormat="false" ht="13.8" hidden="false" customHeight="false" outlineLevel="0" collapsed="false">
      <c r="A1784" s="7" t="n">
        <v>43831</v>
      </c>
      <c r="B1784" s="2" t="s">
        <v>4523</v>
      </c>
      <c r="C1784" s="2" t="s">
        <v>4524</v>
      </c>
      <c r="D1784" s="2" t="s">
        <v>4525</v>
      </c>
      <c r="E1784" s="2" t="s">
        <v>964</v>
      </c>
      <c r="F1784" s="2" t="n">
        <v>0</v>
      </c>
      <c r="G1784" s="2" t="n">
        <v>0</v>
      </c>
      <c r="H1784" s="2" t="n">
        <v>0</v>
      </c>
      <c r="J1784" s="1"/>
      <c r="K1784" s="1"/>
      <c r="L1784" s="1"/>
      <c r="M1784" s="1"/>
      <c r="N1784" s="1"/>
      <c r="O1784" s="1"/>
      <c r="W1784" s="2" t="str">
        <f aca="false">IF(AND(C1784=Agent!$A$1,D1784=Agent!$D$1),ROW(),"")</f>
        <v/>
      </c>
      <c r="X1784" s="2" t="str">
        <f aca="false">IF(C1784=Agent!$A$1,ROW(),"")</f>
        <v/>
      </c>
      <c r="Z1784" s="8" t="str">
        <f aca="true">IF(AND(INDIRECT("F2!I"&amp;MATCH(Sites!$J$1,F2!H$1:H$15,0),1)=E1784,Sites!$J$2=A1784),ROW(),"")</f>
        <v/>
      </c>
    </row>
    <row r="1785" customFormat="false" ht="13.8" hidden="false" customHeight="false" outlineLevel="0" collapsed="false">
      <c r="A1785" s="7" t="n">
        <v>43831</v>
      </c>
      <c r="B1785" s="2" t="s">
        <v>4526</v>
      </c>
      <c r="C1785" s="2" t="s">
        <v>4527</v>
      </c>
      <c r="D1785" s="2" t="s">
        <v>4528</v>
      </c>
      <c r="E1785" s="2" t="s">
        <v>964</v>
      </c>
      <c r="F1785" s="2" t="n">
        <v>0</v>
      </c>
      <c r="G1785" s="2" t="n">
        <v>0</v>
      </c>
      <c r="H1785" s="2" t="n">
        <v>0</v>
      </c>
      <c r="J1785" s="1"/>
      <c r="K1785" s="1"/>
      <c r="L1785" s="1"/>
      <c r="M1785" s="1"/>
      <c r="N1785" s="1"/>
      <c r="O1785" s="1"/>
      <c r="W1785" s="2" t="str">
        <f aca="false">IF(AND(C1785=Agent!$A$1,D1785=Agent!$D$1),ROW(),"")</f>
        <v/>
      </c>
      <c r="X1785" s="2" t="str">
        <f aca="false">IF(C1785=Agent!$A$1,ROW(),"")</f>
        <v/>
      </c>
      <c r="Z1785" s="8" t="str">
        <f aca="true">IF(AND(INDIRECT("F2!I"&amp;MATCH(Sites!$J$1,F2!H$1:H$15,0),1)=E1785,Sites!$J$2=A1785),ROW(),"")</f>
        <v/>
      </c>
    </row>
    <row r="1786" customFormat="false" ht="13.8" hidden="false" customHeight="false" outlineLevel="0" collapsed="false">
      <c r="A1786" s="7" t="n">
        <v>43831</v>
      </c>
      <c r="B1786" s="2" t="s">
        <v>4529</v>
      </c>
      <c r="C1786" s="2" t="s">
        <v>4530</v>
      </c>
      <c r="D1786" s="2" t="s">
        <v>4531</v>
      </c>
      <c r="E1786" s="2" t="s">
        <v>964</v>
      </c>
      <c r="F1786" s="2" t="n">
        <v>0</v>
      </c>
      <c r="G1786" s="2" t="n">
        <v>0</v>
      </c>
      <c r="H1786" s="2" t="n">
        <v>0</v>
      </c>
      <c r="J1786" s="1"/>
      <c r="K1786" s="1"/>
      <c r="L1786" s="1"/>
      <c r="M1786" s="1"/>
      <c r="N1786" s="1"/>
      <c r="O1786" s="1"/>
      <c r="W1786" s="2" t="str">
        <f aca="false">IF(AND(C1786=Agent!$A$1,D1786=Agent!$D$1),ROW(),"")</f>
        <v/>
      </c>
      <c r="X1786" s="2" t="str">
        <f aca="false">IF(C1786=Agent!$A$1,ROW(),"")</f>
        <v/>
      </c>
      <c r="Z1786" s="8" t="str">
        <f aca="true">IF(AND(INDIRECT("F2!I"&amp;MATCH(Sites!$J$1,F2!H$1:H$15,0),1)=E1786,Sites!$J$2=A1786),ROW(),"")</f>
        <v/>
      </c>
    </row>
    <row r="1787" customFormat="false" ht="13.8" hidden="false" customHeight="false" outlineLevel="0" collapsed="false">
      <c r="A1787" s="7" t="n">
        <v>43831</v>
      </c>
      <c r="B1787" s="2" t="s">
        <v>4532</v>
      </c>
      <c r="C1787" s="2" t="s">
        <v>4533</v>
      </c>
      <c r="D1787" s="2" t="s">
        <v>134</v>
      </c>
      <c r="E1787" s="2" t="s">
        <v>964</v>
      </c>
      <c r="F1787" s="2" t="n">
        <v>0</v>
      </c>
      <c r="G1787" s="2" t="n">
        <v>0</v>
      </c>
      <c r="H1787" s="2" t="n">
        <v>0</v>
      </c>
      <c r="J1787" s="1"/>
      <c r="K1787" s="1"/>
      <c r="L1787" s="1"/>
      <c r="M1787" s="1"/>
      <c r="N1787" s="1"/>
      <c r="O1787" s="1"/>
      <c r="W1787" s="2" t="str">
        <f aca="false">IF(AND(C1787=Agent!$A$1,D1787=Agent!$D$1),ROW(),"")</f>
        <v/>
      </c>
      <c r="X1787" s="2" t="str">
        <f aca="false">IF(C1787=Agent!$A$1,ROW(),"")</f>
        <v/>
      </c>
      <c r="Z1787" s="8" t="str">
        <f aca="true">IF(AND(INDIRECT("F2!I"&amp;MATCH(Sites!$J$1,F2!H$1:H$15,0),1)=E1787,Sites!$J$2=A1787),ROW(),"")</f>
        <v/>
      </c>
    </row>
    <row r="1788" customFormat="false" ht="13.8" hidden="false" customHeight="false" outlineLevel="0" collapsed="false">
      <c r="A1788" s="7" t="n">
        <v>43831</v>
      </c>
      <c r="B1788" s="2" t="s">
        <v>4534</v>
      </c>
      <c r="C1788" s="2" t="s">
        <v>4535</v>
      </c>
      <c r="D1788" s="2" t="s">
        <v>4536</v>
      </c>
      <c r="E1788" s="2" t="s">
        <v>964</v>
      </c>
      <c r="F1788" s="2" t="n">
        <v>0</v>
      </c>
      <c r="G1788" s="2" t="n">
        <v>0</v>
      </c>
      <c r="H1788" s="2" t="n">
        <v>0</v>
      </c>
      <c r="J1788" s="1"/>
      <c r="K1788" s="1"/>
      <c r="L1788" s="1"/>
      <c r="M1788" s="1"/>
      <c r="N1788" s="1"/>
      <c r="O1788" s="1"/>
      <c r="W1788" s="2" t="str">
        <f aca="false">IF(AND(C1788=Agent!$A$1,D1788=Agent!$D$1),ROW(),"")</f>
        <v/>
      </c>
      <c r="X1788" s="2" t="str">
        <f aca="false">IF(C1788=Agent!$A$1,ROW(),"")</f>
        <v/>
      </c>
      <c r="Z1788" s="8" t="str">
        <f aca="true">IF(AND(INDIRECT("F2!I"&amp;MATCH(Sites!$J$1,F2!H$1:H$15,0),1)=E1788,Sites!$J$2=A1788),ROW(),"")</f>
        <v/>
      </c>
    </row>
    <row r="1789" customFormat="false" ht="13.8" hidden="false" customHeight="false" outlineLevel="0" collapsed="false">
      <c r="A1789" s="7" t="n">
        <v>43831</v>
      </c>
      <c r="B1789" s="2" t="s">
        <v>4537</v>
      </c>
      <c r="C1789" s="2" t="s">
        <v>4538</v>
      </c>
      <c r="D1789" s="2" t="s">
        <v>4539</v>
      </c>
      <c r="E1789" s="2" t="s">
        <v>964</v>
      </c>
      <c r="F1789" s="2" t="n">
        <v>0</v>
      </c>
      <c r="G1789" s="2" t="n">
        <v>0</v>
      </c>
      <c r="H1789" s="2" t="n">
        <v>0</v>
      </c>
      <c r="J1789" s="1"/>
      <c r="K1789" s="1"/>
      <c r="L1789" s="1"/>
      <c r="M1789" s="1"/>
      <c r="N1789" s="1"/>
      <c r="O1789" s="1"/>
      <c r="W1789" s="2" t="str">
        <f aca="false">IF(AND(C1789=Agent!$A$1,D1789=Agent!$D$1),ROW(),"")</f>
        <v/>
      </c>
      <c r="X1789" s="2" t="str">
        <f aca="false">IF(C1789=Agent!$A$1,ROW(),"")</f>
        <v/>
      </c>
      <c r="Z1789" s="8" t="str">
        <f aca="true">IF(AND(INDIRECT("F2!I"&amp;MATCH(Sites!$J$1,F2!H$1:H$15,0),1)=E1789,Sites!$J$2=A1789),ROW(),"")</f>
        <v/>
      </c>
    </row>
    <row r="1790" customFormat="false" ht="13.8" hidden="false" customHeight="false" outlineLevel="0" collapsed="false">
      <c r="A1790" s="7" t="n">
        <v>43831</v>
      </c>
      <c r="B1790" s="2" t="s">
        <v>4540</v>
      </c>
      <c r="C1790" s="2" t="s">
        <v>796</v>
      </c>
      <c r="D1790" s="2" t="s">
        <v>21</v>
      </c>
      <c r="E1790" s="2" t="s">
        <v>964</v>
      </c>
      <c r="F1790" s="2" t="n">
        <v>0</v>
      </c>
      <c r="G1790" s="2" t="n">
        <v>0</v>
      </c>
      <c r="H1790" s="2" t="n">
        <v>0</v>
      </c>
      <c r="J1790" s="1"/>
      <c r="K1790" s="1"/>
      <c r="L1790" s="1"/>
      <c r="M1790" s="1"/>
      <c r="N1790" s="1"/>
      <c r="O1790" s="1"/>
      <c r="W1790" s="2" t="str">
        <f aca="false">IF(AND(C1790=Agent!$A$1,D1790=Agent!$D$1),ROW(),"")</f>
        <v/>
      </c>
      <c r="X1790" s="2" t="str">
        <f aca="false">IF(C1790=Agent!$A$1,ROW(),"")</f>
        <v/>
      </c>
      <c r="Z1790" s="8" t="str">
        <f aca="true">IF(AND(INDIRECT("F2!I"&amp;MATCH(Sites!$J$1,F2!H$1:H$15,0),1)=E1790,Sites!$J$2=A1790),ROW(),"")</f>
        <v/>
      </c>
    </row>
    <row r="1791" customFormat="false" ht="13.8" hidden="false" customHeight="false" outlineLevel="0" collapsed="false">
      <c r="A1791" s="7" t="n">
        <v>43831</v>
      </c>
      <c r="B1791" s="2" t="s">
        <v>4541</v>
      </c>
      <c r="C1791" s="2" t="s">
        <v>4542</v>
      </c>
      <c r="D1791" s="2" t="s">
        <v>157</v>
      </c>
      <c r="E1791" s="2" t="s">
        <v>964</v>
      </c>
      <c r="F1791" s="2" t="n">
        <v>0</v>
      </c>
      <c r="G1791" s="2" t="n">
        <v>0</v>
      </c>
      <c r="H1791" s="2" t="n">
        <v>0</v>
      </c>
      <c r="J1791" s="1"/>
      <c r="K1791" s="1"/>
      <c r="L1791" s="1"/>
      <c r="M1791" s="1"/>
      <c r="N1791" s="1"/>
      <c r="O1791" s="1"/>
      <c r="W1791" s="2" t="str">
        <f aca="false">IF(AND(C1791=Agent!$A$1,D1791=Agent!$D$1),ROW(),"")</f>
        <v/>
      </c>
      <c r="X1791" s="2" t="str">
        <f aca="false">IF(C1791=Agent!$A$1,ROW(),"")</f>
        <v/>
      </c>
      <c r="Z1791" s="8" t="str">
        <f aca="true">IF(AND(INDIRECT("F2!I"&amp;MATCH(Sites!$J$1,F2!H$1:H$15,0),1)=E1791,Sites!$J$2=A1791),ROW(),"")</f>
        <v/>
      </c>
    </row>
    <row r="1792" customFormat="false" ht="13.8" hidden="false" customHeight="false" outlineLevel="0" collapsed="false">
      <c r="A1792" s="7" t="n">
        <v>43831</v>
      </c>
      <c r="B1792" s="2" t="s">
        <v>4543</v>
      </c>
      <c r="C1792" s="2" t="s">
        <v>4544</v>
      </c>
      <c r="D1792" s="2" t="s">
        <v>4545</v>
      </c>
      <c r="E1792" s="2" t="s">
        <v>964</v>
      </c>
      <c r="F1792" s="2" t="n">
        <v>0</v>
      </c>
      <c r="G1792" s="2" t="n">
        <v>0</v>
      </c>
      <c r="H1792" s="2" t="n">
        <v>0</v>
      </c>
      <c r="J1792" s="1"/>
      <c r="K1792" s="1"/>
      <c r="L1792" s="1"/>
      <c r="M1792" s="1"/>
      <c r="N1792" s="1"/>
      <c r="O1792" s="1"/>
      <c r="W1792" s="2" t="str">
        <f aca="false">IF(AND(C1792=Agent!$A$1,D1792=Agent!$D$1),ROW(),"")</f>
        <v/>
      </c>
      <c r="X1792" s="2" t="str">
        <f aca="false">IF(C1792=Agent!$A$1,ROW(),"")</f>
        <v/>
      </c>
      <c r="Z1792" s="8" t="str">
        <f aca="true">IF(AND(INDIRECT("F2!I"&amp;MATCH(Sites!$J$1,F2!H$1:H$15,0),1)=E1792,Sites!$J$2=A1792),ROW(),"")</f>
        <v/>
      </c>
    </row>
    <row r="1793" customFormat="false" ht="13.8" hidden="false" customHeight="false" outlineLevel="0" collapsed="false">
      <c r="A1793" s="7" t="n">
        <v>43831</v>
      </c>
      <c r="B1793" s="2" t="s">
        <v>4546</v>
      </c>
      <c r="C1793" s="2" t="s">
        <v>4547</v>
      </c>
      <c r="D1793" s="2" t="s">
        <v>21</v>
      </c>
      <c r="E1793" s="2" t="s">
        <v>964</v>
      </c>
      <c r="F1793" s="2" t="n">
        <v>0</v>
      </c>
      <c r="G1793" s="2" t="n">
        <v>0</v>
      </c>
      <c r="H1793" s="2" t="n">
        <v>0</v>
      </c>
      <c r="J1793" s="1"/>
      <c r="K1793" s="1"/>
      <c r="L1793" s="1"/>
      <c r="M1793" s="1"/>
      <c r="N1793" s="1"/>
      <c r="O1793" s="1"/>
      <c r="W1793" s="2" t="str">
        <f aca="false">IF(AND(C1793=Agent!$A$1,D1793=Agent!$D$1),ROW(),"")</f>
        <v/>
      </c>
      <c r="X1793" s="2" t="str">
        <f aca="false">IF(C1793=Agent!$A$1,ROW(),"")</f>
        <v/>
      </c>
      <c r="Z1793" s="8" t="str">
        <f aca="true">IF(AND(INDIRECT("F2!I"&amp;MATCH(Sites!$J$1,F2!H$1:H$15,0),1)=E1793,Sites!$J$2=A1793),ROW(),"")</f>
        <v/>
      </c>
    </row>
    <row r="1794" customFormat="false" ht="13.8" hidden="false" customHeight="false" outlineLevel="0" collapsed="false">
      <c r="A1794" s="7" t="n">
        <v>43831</v>
      </c>
      <c r="B1794" s="2" t="s">
        <v>4548</v>
      </c>
      <c r="C1794" s="2" t="s">
        <v>4549</v>
      </c>
      <c r="D1794" s="2" t="s">
        <v>59</v>
      </c>
      <c r="E1794" s="2" t="s">
        <v>964</v>
      </c>
      <c r="F1794" s="2" t="n">
        <v>0</v>
      </c>
      <c r="G1794" s="2" t="n">
        <v>0</v>
      </c>
      <c r="H1794" s="2" t="n">
        <v>0</v>
      </c>
      <c r="J1794" s="1"/>
      <c r="K1794" s="1"/>
      <c r="L1794" s="1"/>
      <c r="M1794" s="1"/>
      <c r="N1794" s="1"/>
      <c r="O1794" s="1"/>
      <c r="W1794" s="2" t="str">
        <f aca="false">IF(AND(C1794=Agent!$A$1,D1794=Agent!$D$1),ROW(),"")</f>
        <v/>
      </c>
      <c r="X1794" s="2" t="str">
        <f aca="false">IF(C1794=Agent!$A$1,ROW(),"")</f>
        <v/>
      </c>
      <c r="Z1794" s="8" t="str">
        <f aca="true">IF(AND(INDIRECT("F2!I"&amp;MATCH(Sites!$J$1,F2!H$1:H$15,0),1)=E1794,Sites!$J$2=A1794),ROW(),"")</f>
        <v/>
      </c>
    </row>
    <row r="1795" customFormat="false" ht="13.8" hidden="false" customHeight="false" outlineLevel="0" collapsed="false">
      <c r="A1795" s="7" t="n">
        <v>43831</v>
      </c>
      <c r="B1795" s="2" t="s">
        <v>4550</v>
      </c>
      <c r="C1795" s="2" t="s">
        <v>4551</v>
      </c>
      <c r="D1795" s="2" t="s">
        <v>21</v>
      </c>
      <c r="E1795" s="2" t="s">
        <v>964</v>
      </c>
      <c r="F1795" s="2" t="n">
        <v>0</v>
      </c>
      <c r="G1795" s="2" t="n">
        <v>0</v>
      </c>
      <c r="H1795" s="2" t="n">
        <v>0</v>
      </c>
      <c r="J1795" s="1"/>
      <c r="K1795" s="1"/>
      <c r="L1795" s="1"/>
      <c r="M1795" s="1"/>
      <c r="N1795" s="1"/>
      <c r="O1795" s="1"/>
      <c r="W1795" s="2" t="str">
        <f aca="false">IF(AND(C1795=Agent!$A$1,D1795=Agent!$D$1),ROW(),"")</f>
        <v/>
      </c>
      <c r="X1795" s="2" t="str">
        <f aca="false">IF(C1795=Agent!$A$1,ROW(),"")</f>
        <v/>
      </c>
      <c r="Z1795" s="8" t="str">
        <f aca="true">IF(AND(INDIRECT("F2!I"&amp;MATCH(Sites!$J$1,F2!H$1:H$15,0),1)=E1795,Sites!$J$2=A1795),ROW(),"")</f>
        <v/>
      </c>
    </row>
    <row r="1796" customFormat="false" ht="13.8" hidden="false" customHeight="false" outlineLevel="0" collapsed="false">
      <c r="A1796" s="7" t="n">
        <v>43831</v>
      </c>
      <c r="B1796" s="2" t="s">
        <v>4552</v>
      </c>
      <c r="C1796" s="2" t="s">
        <v>4553</v>
      </c>
      <c r="D1796" s="2" t="s">
        <v>4554</v>
      </c>
      <c r="E1796" s="2" t="s">
        <v>964</v>
      </c>
      <c r="F1796" s="2" t="n">
        <v>0</v>
      </c>
      <c r="G1796" s="2" t="n">
        <v>0</v>
      </c>
      <c r="H1796" s="2" t="n">
        <v>0</v>
      </c>
      <c r="J1796" s="1"/>
      <c r="K1796" s="1"/>
      <c r="L1796" s="1"/>
      <c r="M1796" s="1"/>
      <c r="N1796" s="1"/>
      <c r="O1796" s="1"/>
      <c r="W1796" s="2" t="str">
        <f aca="false">IF(AND(C1796=Agent!$A$1,D1796=Agent!$D$1),ROW(),"")</f>
        <v/>
      </c>
      <c r="X1796" s="2" t="str">
        <f aca="false">IF(C1796=Agent!$A$1,ROW(),"")</f>
        <v/>
      </c>
      <c r="Z1796" s="8" t="str">
        <f aca="true">IF(AND(INDIRECT("F2!I"&amp;MATCH(Sites!$J$1,F2!H$1:H$15,0),1)=E1796,Sites!$J$2=A1796),ROW(),"")</f>
        <v/>
      </c>
    </row>
    <row r="1797" customFormat="false" ht="13.8" hidden="false" customHeight="false" outlineLevel="0" collapsed="false">
      <c r="A1797" s="7" t="n">
        <v>43831</v>
      </c>
      <c r="B1797" s="2" t="s">
        <v>4555</v>
      </c>
      <c r="C1797" s="2" t="s">
        <v>4556</v>
      </c>
      <c r="D1797" s="2" t="s">
        <v>3236</v>
      </c>
      <c r="E1797" s="2" t="s">
        <v>964</v>
      </c>
      <c r="F1797" s="2" t="n">
        <v>0</v>
      </c>
      <c r="G1797" s="2" t="n">
        <v>0</v>
      </c>
      <c r="H1797" s="2" t="n">
        <v>0</v>
      </c>
      <c r="J1797" s="1"/>
      <c r="K1797" s="1"/>
      <c r="L1797" s="1"/>
      <c r="M1797" s="1"/>
      <c r="N1797" s="1"/>
      <c r="O1797" s="1"/>
      <c r="W1797" s="2" t="str">
        <f aca="false">IF(AND(C1797=Agent!$A$1,D1797=Agent!$D$1),ROW(),"")</f>
        <v/>
      </c>
      <c r="X1797" s="2" t="str">
        <f aca="false">IF(C1797=Agent!$A$1,ROW(),"")</f>
        <v/>
      </c>
      <c r="Z1797" s="8" t="str">
        <f aca="true">IF(AND(INDIRECT("F2!I"&amp;MATCH(Sites!$J$1,F2!H$1:H$15,0),1)=E1797,Sites!$J$2=A1797),ROW(),"")</f>
        <v/>
      </c>
    </row>
    <row r="1798" customFormat="false" ht="13.8" hidden="false" customHeight="false" outlineLevel="0" collapsed="false">
      <c r="A1798" s="7" t="n">
        <v>43831</v>
      </c>
      <c r="B1798" s="2" t="s">
        <v>4557</v>
      </c>
      <c r="C1798" s="2" t="s">
        <v>4558</v>
      </c>
      <c r="D1798" s="2" t="s">
        <v>4559</v>
      </c>
      <c r="E1798" s="2" t="s">
        <v>964</v>
      </c>
      <c r="F1798" s="2" t="n">
        <v>0</v>
      </c>
      <c r="G1798" s="2" t="n">
        <v>0</v>
      </c>
      <c r="H1798" s="2" t="n">
        <v>0</v>
      </c>
      <c r="J1798" s="1"/>
      <c r="K1798" s="1"/>
      <c r="L1798" s="1"/>
      <c r="M1798" s="1"/>
      <c r="N1798" s="1"/>
      <c r="O1798" s="1"/>
      <c r="W1798" s="2" t="str">
        <f aca="false">IF(AND(C1798=Agent!$A$1,D1798=Agent!$D$1),ROW(),"")</f>
        <v/>
      </c>
      <c r="X1798" s="2" t="str">
        <f aca="false">IF(C1798=Agent!$A$1,ROW(),"")</f>
        <v/>
      </c>
      <c r="Z1798" s="8" t="str">
        <f aca="true">IF(AND(INDIRECT("F2!I"&amp;MATCH(Sites!$J$1,F2!H$1:H$15,0),1)=E1798,Sites!$J$2=A1798),ROW(),"")</f>
        <v/>
      </c>
    </row>
    <row r="1799" customFormat="false" ht="13.8" hidden="false" customHeight="false" outlineLevel="0" collapsed="false">
      <c r="A1799" s="7" t="n">
        <v>43831</v>
      </c>
      <c r="B1799" s="2" t="s">
        <v>4560</v>
      </c>
      <c r="C1799" s="2" t="s">
        <v>3227</v>
      </c>
      <c r="D1799" s="2" t="s">
        <v>4561</v>
      </c>
      <c r="E1799" s="2" t="s">
        <v>964</v>
      </c>
      <c r="F1799" s="2" t="n">
        <v>0</v>
      </c>
      <c r="G1799" s="2" t="n">
        <v>0</v>
      </c>
      <c r="H1799" s="2" t="n">
        <v>0</v>
      </c>
      <c r="J1799" s="1"/>
      <c r="K1799" s="1"/>
      <c r="L1799" s="1"/>
      <c r="M1799" s="1"/>
      <c r="N1799" s="1"/>
      <c r="O1799" s="1"/>
      <c r="W1799" s="2" t="str">
        <f aca="false">IF(AND(C1799=Agent!$A$1,D1799=Agent!$D$1),ROW(),"")</f>
        <v/>
      </c>
      <c r="X1799" s="2" t="str">
        <f aca="false">IF(C1799=Agent!$A$1,ROW(),"")</f>
        <v/>
      </c>
      <c r="Z1799" s="8" t="str">
        <f aca="true">IF(AND(INDIRECT("F2!I"&amp;MATCH(Sites!$J$1,F2!H$1:H$15,0),1)=E1799,Sites!$J$2=A1799),ROW(),"")</f>
        <v/>
      </c>
    </row>
    <row r="1800" customFormat="false" ht="13.8" hidden="false" customHeight="false" outlineLevel="0" collapsed="false">
      <c r="A1800" s="7" t="n">
        <v>43831</v>
      </c>
      <c r="B1800" s="2" t="s">
        <v>4562</v>
      </c>
      <c r="C1800" s="2" t="s">
        <v>4563</v>
      </c>
      <c r="D1800" s="2" t="s">
        <v>660</v>
      </c>
      <c r="E1800" s="2" t="s">
        <v>964</v>
      </c>
      <c r="F1800" s="2" t="n">
        <v>0</v>
      </c>
      <c r="G1800" s="2" t="n">
        <v>0</v>
      </c>
      <c r="H1800" s="2" t="n">
        <v>0</v>
      </c>
      <c r="J1800" s="1"/>
      <c r="K1800" s="1"/>
      <c r="L1800" s="1"/>
      <c r="M1800" s="1"/>
      <c r="N1800" s="1"/>
      <c r="O1800" s="1"/>
      <c r="W1800" s="2" t="str">
        <f aca="false">IF(AND(C1800=Agent!$A$1,D1800=Agent!$D$1),ROW(),"")</f>
        <v/>
      </c>
      <c r="X1800" s="2" t="str">
        <f aca="false">IF(C1800=Agent!$A$1,ROW(),"")</f>
        <v/>
      </c>
      <c r="Z1800" s="8" t="str">
        <f aca="true">IF(AND(INDIRECT("F2!I"&amp;MATCH(Sites!$J$1,F2!H$1:H$15,0),1)=E1800,Sites!$J$2=A1800),ROW(),"")</f>
        <v/>
      </c>
    </row>
    <row r="1801" customFormat="false" ht="13.8" hidden="false" customHeight="false" outlineLevel="0" collapsed="false">
      <c r="A1801" s="7" t="n">
        <v>43831</v>
      </c>
      <c r="B1801" s="2" t="s">
        <v>4564</v>
      </c>
      <c r="C1801" s="2" t="s">
        <v>4565</v>
      </c>
      <c r="D1801" s="2" t="s">
        <v>784</v>
      </c>
      <c r="E1801" s="2" t="s">
        <v>964</v>
      </c>
      <c r="F1801" s="2" t="n">
        <v>0</v>
      </c>
      <c r="G1801" s="2" t="n">
        <v>0</v>
      </c>
      <c r="H1801" s="2" t="n">
        <v>0</v>
      </c>
      <c r="J1801" s="1"/>
      <c r="K1801" s="1"/>
      <c r="L1801" s="1"/>
      <c r="M1801" s="1"/>
      <c r="N1801" s="1"/>
      <c r="O1801" s="1"/>
      <c r="W1801" s="2" t="str">
        <f aca="false">IF(AND(C1801=Agent!$A$1,D1801=Agent!$D$1),ROW(),"")</f>
        <v/>
      </c>
      <c r="X1801" s="2" t="str">
        <f aca="false">IF(C1801=Agent!$A$1,ROW(),"")</f>
        <v/>
      </c>
      <c r="Z1801" s="8" t="str">
        <f aca="true">IF(AND(INDIRECT("F2!I"&amp;MATCH(Sites!$J$1,F2!H$1:H$15,0),1)=E1801,Sites!$J$2=A1801),ROW(),"")</f>
        <v/>
      </c>
    </row>
    <row r="1802" customFormat="false" ht="13.8" hidden="false" customHeight="false" outlineLevel="0" collapsed="false">
      <c r="A1802" s="7" t="n">
        <v>43831</v>
      </c>
      <c r="B1802" s="2" t="s">
        <v>4566</v>
      </c>
      <c r="C1802" s="2" t="s">
        <v>4567</v>
      </c>
      <c r="D1802" s="2" t="s">
        <v>4568</v>
      </c>
      <c r="E1802" s="2" t="s">
        <v>964</v>
      </c>
      <c r="F1802" s="2" t="n">
        <v>0</v>
      </c>
      <c r="G1802" s="2" t="n">
        <v>0</v>
      </c>
      <c r="H1802" s="2" t="n">
        <v>0</v>
      </c>
      <c r="J1802" s="1"/>
      <c r="K1802" s="1"/>
      <c r="L1802" s="1"/>
      <c r="M1802" s="1"/>
      <c r="N1802" s="1"/>
      <c r="O1802" s="1"/>
      <c r="W1802" s="2" t="str">
        <f aca="false">IF(AND(C1802=Agent!$A$1,D1802=Agent!$D$1),ROW(),"")</f>
        <v/>
      </c>
      <c r="X1802" s="2" t="str">
        <f aca="false">IF(C1802=Agent!$A$1,ROW(),"")</f>
        <v/>
      </c>
      <c r="Z1802" s="8" t="str">
        <f aca="true">IF(AND(INDIRECT("F2!I"&amp;MATCH(Sites!$J$1,F2!H$1:H$15,0),1)=E1802,Sites!$J$2=A1802),ROW(),"")</f>
        <v/>
      </c>
    </row>
    <row r="1803" customFormat="false" ht="13.8" hidden="false" customHeight="false" outlineLevel="0" collapsed="false">
      <c r="A1803" s="7" t="n">
        <v>43831</v>
      </c>
      <c r="B1803" s="2" t="s">
        <v>4569</v>
      </c>
      <c r="C1803" s="2" t="s">
        <v>4570</v>
      </c>
      <c r="D1803" s="2" t="s">
        <v>62</v>
      </c>
      <c r="E1803" s="2" t="s">
        <v>964</v>
      </c>
      <c r="F1803" s="2" t="n">
        <v>0</v>
      </c>
      <c r="G1803" s="2" t="n">
        <v>0</v>
      </c>
      <c r="H1803" s="2" t="n">
        <v>0</v>
      </c>
      <c r="J1803" s="1"/>
      <c r="K1803" s="1"/>
      <c r="L1803" s="1"/>
      <c r="M1803" s="1"/>
      <c r="N1803" s="1"/>
      <c r="O1803" s="1"/>
      <c r="W1803" s="2" t="str">
        <f aca="false">IF(AND(C1803=Agent!$A$1,D1803=Agent!$D$1),ROW(),"")</f>
        <v/>
      </c>
      <c r="X1803" s="2" t="str">
        <f aca="false">IF(C1803=Agent!$A$1,ROW(),"")</f>
        <v/>
      </c>
      <c r="Z1803" s="8" t="str">
        <f aca="true">IF(AND(INDIRECT("F2!I"&amp;MATCH(Sites!$J$1,F2!H$1:H$15,0),1)=E1803,Sites!$J$2=A1803),ROW(),"")</f>
        <v/>
      </c>
    </row>
    <row r="1804" customFormat="false" ht="13.8" hidden="false" customHeight="false" outlineLevel="0" collapsed="false">
      <c r="A1804" s="7" t="n">
        <v>43831</v>
      </c>
      <c r="B1804" s="2" t="s">
        <v>4571</v>
      </c>
      <c r="C1804" s="2" t="s">
        <v>4572</v>
      </c>
      <c r="D1804" s="2" t="s">
        <v>2875</v>
      </c>
      <c r="E1804" s="2" t="s">
        <v>964</v>
      </c>
      <c r="F1804" s="2" t="n">
        <v>0</v>
      </c>
      <c r="G1804" s="2" t="n">
        <v>0</v>
      </c>
      <c r="H1804" s="2" t="n">
        <v>0</v>
      </c>
      <c r="J1804" s="1"/>
      <c r="K1804" s="1"/>
      <c r="L1804" s="1"/>
      <c r="M1804" s="1"/>
      <c r="N1804" s="1"/>
      <c r="O1804" s="1"/>
      <c r="W1804" s="2" t="str">
        <f aca="false">IF(AND(C1804=Agent!$A$1,D1804=Agent!$D$1),ROW(),"")</f>
        <v/>
      </c>
      <c r="X1804" s="2" t="str">
        <f aca="false">IF(C1804=Agent!$A$1,ROW(),"")</f>
        <v/>
      </c>
      <c r="Z1804" s="8" t="str">
        <f aca="true">IF(AND(INDIRECT("F2!I"&amp;MATCH(Sites!$J$1,F2!H$1:H$15,0),1)=E1804,Sites!$J$2=A1804),ROW(),"")</f>
        <v/>
      </c>
    </row>
    <row r="1805" customFormat="false" ht="13.8" hidden="false" customHeight="false" outlineLevel="0" collapsed="false">
      <c r="A1805" s="7" t="n">
        <v>43831</v>
      </c>
      <c r="B1805" s="2" t="s">
        <v>4573</v>
      </c>
      <c r="C1805" s="2" t="s">
        <v>4574</v>
      </c>
      <c r="D1805" s="2" t="s">
        <v>999</v>
      </c>
      <c r="E1805" s="2" t="s">
        <v>964</v>
      </c>
      <c r="F1805" s="2" t="n">
        <v>0</v>
      </c>
      <c r="G1805" s="2" t="n">
        <v>0</v>
      </c>
      <c r="H1805" s="2" t="n">
        <v>0</v>
      </c>
      <c r="J1805" s="1"/>
      <c r="K1805" s="1"/>
      <c r="L1805" s="1"/>
      <c r="M1805" s="1"/>
      <c r="N1805" s="1"/>
      <c r="O1805" s="1"/>
      <c r="W1805" s="2" t="str">
        <f aca="false">IF(AND(C1805=Agent!$A$1,D1805=Agent!$D$1),ROW(),"")</f>
        <v/>
      </c>
      <c r="X1805" s="2" t="str">
        <f aca="false">IF(C1805=Agent!$A$1,ROW(),"")</f>
        <v/>
      </c>
      <c r="Z1805" s="8" t="str">
        <f aca="true">IF(AND(INDIRECT("F2!I"&amp;MATCH(Sites!$J$1,F2!H$1:H$15,0),1)=E1805,Sites!$J$2=A1805),ROW(),"")</f>
        <v/>
      </c>
    </row>
    <row r="1806" customFormat="false" ht="13.8" hidden="false" customHeight="false" outlineLevel="0" collapsed="false">
      <c r="A1806" s="7" t="n">
        <v>43831</v>
      </c>
      <c r="B1806" s="2" t="s">
        <v>4575</v>
      </c>
      <c r="C1806" s="2" t="s">
        <v>1808</v>
      </c>
      <c r="D1806" s="2" t="s">
        <v>1850</v>
      </c>
      <c r="E1806" s="2" t="s">
        <v>964</v>
      </c>
      <c r="F1806" s="2" t="n">
        <v>0</v>
      </c>
      <c r="G1806" s="2" t="n">
        <v>0</v>
      </c>
      <c r="H1806" s="2" t="n">
        <v>0</v>
      </c>
      <c r="J1806" s="1"/>
      <c r="K1806" s="1"/>
      <c r="L1806" s="1"/>
      <c r="M1806" s="1"/>
      <c r="N1806" s="1"/>
      <c r="O1806" s="1"/>
      <c r="W1806" s="2" t="str">
        <f aca="false">IF(AND(C1806=Agent!$A$1,D1806=Agent!$D$1),ROW(),"")</f>
        <v/>
      </c>
      <c r="X1806" s="2" t="str">
        <f aca="false">IF(C1806=Agent!$A$1,ROW(),"")</f>
        <v/>
      </c>
      <c r="Z1806" s="8" t="str">
        <f aca="true">IF(AND(INDIRECT("F2!I"&amp;MATCH(Sites!$J$1,F2!H$1:H$15,0),1)=E1806,Sites!$J$2=A1806),ROW(),"")</f>
        <v/>
      </c>
    </row>
    <row r="1807" customFormat="false" ht="13.8" hidden="false" customHeight="false" outlineLevel="0" collapsed="false">
      <c r="A1807" s="7" t="n">
        <v>43831</v>
      </c>
      <c r="B1807" s="2" t="s">
        <v>4576</v>
      </c>
      <c r="C1807" s="2" t="s">
        <v>4577</v>
      </c>
      <c r="D1807" s="2" t="s">
        <v>4578</v>
      </c>
      <c r="E1807" s="2" t="s">
        <v>964</v>
      </c>
      <c r="F1807" s="2" t="n">
        <v>0</v>
      </c>
      <c r="G1807" s="2" t="n">
        <v>0</v>
      </c>
      <c r="H1807" s="2" t="n">
        <v>0</v>
      </c>
      <c r="J1807" s="1"/>
      <c r="K1807" s="1"/>
      <c r="L1807" s="1"/>
      <c r="M1807" s="1"/>
      <c r="N1807" s="1"/>
      <c r="O1807" s="1"/>
      <c r="W1807" s="2" t="str">
        <f aca="false">IF(AND(C1807=Agent!$A$1,D1807=Agent!$D$1),ROW(),"")</f>
        <v/>
      </c>
      <c r="X1807" s="2" t="str">
        <f aca="false">IF(C1807=Agent!$A$1,ROW(),"")</f>
        <v/>
      </c>
      <c r="Z1807" s="8" t="str">
        <f aca="true">IF(AND(INDIRECT("F2!I"&amp;MATCH(Sites!$J$1,F2!H$1:H$15,0),1)=E1807,Sites!$J$2=A1807),ROW(),"")</f>
        <v/>
      </c>
    </row>
    <row r="1808" customFormat="false" ht="13.8" hidden="false" customHeight="false" outlineLevel="0" collapsed="false">
      <c r="A1808" s="7" t="n">
        <v>43831</v>
      </c>
      <c r="B1808" s="2" t="s">
        <v>4579</v>
      </c>
      <c r="C1808" s="2" t="s">
        <v>4580</v>
      </c>
      <c r="D1808" s="2" t="s">
        <v>4581</v>
      </c>
      <c r="E1808" s="2" t="s">
        <v>964</v>
      </c>
      <c r="F1808" s="2" t="n">
        <v>0</v>
      </c>
      <c r="G1808" s="2" t="n">
        <v>0</v>
      </c>
      <c r="H1808" s="2" t="n">
        <v>0</v>
      </c>
      <c r="J1808" s="1"/>
      <c r="K1808" s="1"/>
      <c r="L1808" s="1"/>
      <c r="M1808" s="1"/>
      <c r="N1808" s="1"/>
      <c r="O1808" s="1"/>
      <c r="W1808" s="2" t="str">
        <f aca="false">IF(AND(C1808=Agent!$A$1,D1808=Agent!$D$1),ROW(),"")</f>
        <v/>
      </c>
      <c r="X1808" s="2" t="str">
        <f aca="false">IF(C1808=Agent!$A$1,ROW(),"")</f>
        <v/>
      </c>
      <c r="Z1808" s="8" t="str">
        <f aca="true">IF(AND(INDIRECT("F2!I"&amp;MATCH(Sites!$J$1,F2!H$1:H$15,0),1)=E1808,Sites!$J$2=A1808),ROW(),"")</f>
        <v/>
      </c>
    </row>
    <row r="1809" customFormat="false" ht="13.8" hidden="false" customHeight="false" outlineLevel="0" collapsed="false">
      <c r="A1809" s="7" t="n">
        <v>43831</v>
      </c>
      <c r="B1809" s="2" t="s">
        <v>4582</v>
      </c>
      <c r="C1809" s="2" t="s">
        <v>4583</v>
      </c>
      <c r="D1809" s="2" t="s">
        <v>4584</v>
      </c>
      <c r="E1809" s="2" t="s">
        <v>964</v>
      </c>
      <c r="F1809" s="2" t="n">
        <v>0</v>
      </c>
      <c r="G1809" s="2" t="n">
        <v>0</v>
      </c>
      <c r="H1809" s="2" t="n">
        <v>0</v>
      </c>
      <c r="J1809" s="1"/>
      <c r="K1809" s="1"/>
      <c r="L1809" s="1"/>
      <c r="M1809" s="1"/>
      <c r="N1809" s="1"/>
      <c r="O1809" s="1"/>
      <c r="W1809" s="2" t="str">
        <f aca="false">IF(AND(C1809=Agent!$A$1,D1809=Agent!$D$1),ROW(),"")</f>
        <v/>
      </c>
      <c r="X1809" s="2" t="str">
        <f aca="false">IF(C1809=Agent!$A$1,ROW(),"")</f>
        <v/>
      </c>
      <c r="Z1809" s="8" t="str">
        <f aca="true">IF(AND(INDIRECT("F2!I"&amp;MATCH(Sites!$J$1,F2!H$1:H$15,0),1)=E1809,Sites!$J$2=A1809),ROW(),"")</f>
        <v/>
      </c>
    </row>
    <row r="1810" customFormat="false" ht="13.8" hidden="false" customHeight="false" outlineLevel="0" collapsed="false">
      <c r="A1810" s="7" t="n">
        <v>43831</v>
      </c>
      <c r="B1810" s="2" t="s">
        <v>4585</v>
      </c>
      <c r="C1810" s="2" t="s">
        <v>4586</v>
      </c>
      <c r="D1810" s="2" t="s">
        <v>2024</v>
      </c>
      <c r="E1810" s="2" t="s">
        <v>964</v>
      </c>
      <c r="F1810" s="2" t="n">
        <v>0</v>
      </c>
      <c r="G1810" s="2" t="n">
        <v>0</v>
      </c>
      <c r="H1810" s="2" t="n">
        <v>0</v>
      </c>
      <c r="J1810" s="1"/>
      <c r="K1810" s="1"/>
      <c r="L1810" s="1"/>
      <c r="M1810" s="1"/>
      <c r="N1810" s="1"/>
      <c r="O1810" s="1"/>
      <c r="W1810" s="2" t="str">
        <f aca="false">IF(AND(C1810=Agent!$A$1,D1810=Agent!$D$1),ROW(),"")</f>
        <v/>
      </c>
      <c r="X1810" s="2" t="str">
        <f aca="false">IF(C1810=Agent!$A$1,ROW(),"")</f>
        <v/>
      </c>
      <c r="Z1810" s="8" t="str">
        <f aca="true">IF(AND(INDIRECT("F2!I"&amp;MATCH(Sites!$J$1,F2!H$1:H$15,0),1)=E1810,Sites!$J$2=A1810),ROW(),"")</f>
        <v/>
      </c>
    </row>
    <row r="1811" customFormat="false" ht="13.8" hidden="false" customHeight="false" outlineLevel="0" collapsed="false">
      <c r="A1811" s="7" t="n">
        <v>43831</v>
      </c>
      <c r="B1811" s="2" t="s">
        <v>4587</v>
      </c>
      <c r="C1811" s="2" t="s">
        <v>4588</v>
      </c>
      <c r="D1811" s="2" t="s">
        <v>1960</v>
      </c>
      <c r="E1811" s="2" t="s">
        <v>964</v>
      </c>
      <c r="F1811" s="2" t="n">
        <v>0</v>
      </c>
      <c r="G1811" s="2" t="n">
        <v>0</v>
      </c>
      <c r="H1811" s="2" t="n">
        <v>0</v>
      </c>
      <c r="J1811" s="1"/>
      <c r="K1811" s="1"/>
      <c r="L1811" s="1"/>
      <c r="M1811" s="1"/>
      <c r="N1811" s="1"/>
      <c r="O1811" s="1"/>
      <c r="W1811" s="2" t="str">
        <f aca="false">IF(AND(C1811=Agent!$A$1,D1811=Agent!$D$1),ROW(),"")</f>
        <v/>
      </c>
      <c r="X1811" s="2" t="str">
        <f aca="false">IF(C1811=Agent!$A$1,ROW(),"")</f>
        <v/>
      </c>
      <c r="Z1811" s="8" t="str">
        <f aca="true">IF(AND(INDIRECT("F2!I"&amp;MATCH(Sites!$J$1,F2!H$1:H$15,0),1)=E1811,Sites!$J$2=A1811),ROW(),"")</f>
        <v/>
      </c>
    </row>
    <row r="1812" customFormat="false" ht="13.8" hidden="false" customHeight="false" outlineLevel="0" collapsed="false">
      <c r="A1812" s="7" t="n">
        <v>43831</v>
      </c>
      <c r="B1812" s="2" t="s">
        <v>4589</v>
      </c>
      <c r="C1812" s="2" t="s">
        <v>4590</v>
      </c>
      <c r="D1812" s="2" t="s">
        <v>4591</v>
      </c>
      <c r="E1812" s="2" t="s">
        <v>964</v>
      </c>
      <c r="F1812" s="2" t="n">
        <v>0</v>
      </c>
      <c r="G1812" s="2" t="n">
        <v>0</v>
      </c>
      <c r="H1812" s="2" t="n">
        <v>0</v>
      </c>
      <c r="J1812" s="1"/>
      <c r="K1812" s="1"/>
      <c r="L1812" s="1"/>
      <c r="M1812" s="1"/>
      <c r="N1812" s="1"/>
      <c r="O1812" s="1"/>
      <c r="W1812" s="2" t="str">
        <f aca="false">IF(AND(C1812=Agent!$A$1,D1812=Agent!$D$1),ROW(),"")</f>
        <v/>
      </c>
      <c r="X1812" s="2" t="str">
        <f aca="false">IF(C1812=Agent!$A$1,ROW(),"")</f>
        <v/>
      </c>
      <c r="Z1812" s="8" t="str">
        <f aca="true">IF(AND(INDIRECT("F2!I"&amp;MATCH(Sites!$J$1,F2!H$1:H$15,0),1)=E1812,Sites!$J$2=A1812),ROW(),"")</f>
        <v/>
      </c>
    </row>
    <row r="1813" customFormat="false" ht="13.8" hidden="false" customHeight="false" outlineLevel="0" collapsed="false">
      <c r="A1813" s="7" t="n">
        <v>43831</v>
      </c>
      <c r="B1813" s="2" t="s">
        <v>4592</v>
      </c>
      <c r="C1813" s="2" t="s">
        <v>4593</v>
      </c>
      <c r="D1813" s="2" t="s">
        <v>4594</v>
      </c>
      <c r="E1813" s="2" t="s">
        <v>964</v>
      </c>
      <c r="F1813" s="2" t="n">
        <v>0</v>
      </c>
      <c r="G1813" s="2" t="n">
        <v>0</v>
      </c>
      <c r="H1813" s="2" t="n">
        <v>0</v>
      </c>
      <c r="J1813" s="1"/>
      <c r="K1813" s="1"/>
      <c r="L1813" s="1"/>
      <c r="M1813" s="1"/>
      <c r="N1813" s="1"/>
      <c r="O1813" s="1"/>
      <c r="W1813" s="2" t="str">
        <f aca="false">IF(AND(C1813=Agent!$A$1,D1813=Agent!$D$1),ROW(),"")</f>
        <v/>
      </c>
      <c r="X1813" s="2" t="str">
        <f aca="false">IF(C1813=Agent!$A$1,ROW(),"")</f>
        <v/>
      </c>
      <c r="Z1813" s="8" t="str">
        <f aca="true">IF(AND(INDIRECT("F2!I"&amp;MATCH(Sites!$J$1,F2!H$1:H$15,0),1)=E1813,Sites!$J$2=A1813),ROW(),"")</f>
        <v/>
      </c>
    </row>
    <row r="1814" customFormat="false" ht="13.8" hidden="false" customHeight="false" outlineLevel="0" collapsed="false">
      <c r="A1814" s="7" t="n">
        <v>43831</v>
      </c>
      <c r="B1814" s="2" t="s">
        <v>4595</v>
      </c>
      <c r="C1814" s="2" t="s">
        <v>4596</v>
      </c>
      <c r="D1814" s="2" t="s">
        <v>238</v>
      </c>
      <c r="E1814" s="2" t="s">
        <v>964</v>
      </c>
      <c r="F1814" s="2" t="n">
        <v>0</v>
      </c>
      <c r="G1814" s="2" t="n">
        <v>0</v>
      </c>
      <c r="H1814" s="2" t="n">
        <v>0</v>
      </c>
      <c r="J1814" s="1"/>
      <c r="K1814" s="1"/>
      <c r="L1814" s="1"/>
      <c r="M1814" s="1"/>
      <c r="N1814" s="1"/>
      <c r="O1814" s="1"/>
      <c r="W1814" s="2" t="str">
        <f aca="false">IF(AND(C1814=Agent!$A$1,D1814=Agent!$D$1),ROW(),"")</f>
        <v/>
      </c>
      <c r="X1814" s="2" t="str">
        <f aca="false">IF(C1814=Agent!$A$1,ROW(),"")</f>
        <v/>
      </c>
      <c r="Z1814" s="8" t="str">
        <f aca="true">IF(AND(INDIRECT("F2!I"&amp;MATCH(Sites!$J$1,F2!H$1:H$15,0),1)=E1814,Sites!$J$2=A1814),ROW(),"")</f>
        <v/>
      </c>
    </row>
    <row r="1815" customFormat="false" ht="13.8" hidden="false" customHeight="false" outlineLevel="0" collapsed="false">
      <c r="A1815" s="7" t="n">
        <v>43831</v>
      </c>
      <c r="B1815" s="2" t="s">
        <v>4597</v>
      </c>
      <c r="C1815" s="2" t="s">
        <v>4598</v>
      </c>
      <c r="D1815" s="2" t="s">
        <v>517</v>
      </c>
      <c r="E1815" s="2" t="s">
        <v>964</v>
      </c>
      <c r="F1815" s="2" t="n">
        <v>0</v>
      </c>
      <c r="G1815" s="2" t="n">
        <v>0</v>
      </c>
      <c r="H1815" s="2" t="n">
        <v>0</v>
      </c>
      <c r="J1815" s="1"/>
      <c r="K1815" s="1"/>
      <c r="L1815" s="1"/>
      <c r="M1815" s="1"/>
      <c r="N1815" s="1"/>
      <c r="O1815" s="1"/>
      <c r="W1815" s="2" t="str">
        <f aca="false">IF(AND(C1815=Agent!$A$1,D1815=Agent!$D$1),ROW(),"")</f>
        <v/>
      </c>
      <c r="X1815" s="2" t="str">
        <f aca="false">IF(C1815=Agent!$A$1,ROW(),"")</f>
        <v/>
      </c>
      <c r="Z1815" s="8" t="str">
        <f aca="true">IF(AND(INDIRECT("F2!I"&amp;MATCH(Sites!$J$1,F2!H$1:H$15,0),1)=E1815,Sites!$J$2=A1815),ROW(),"")</f>
        <v/>
      </c>
    </row>
    <row r="1816" customFormat="false" ht="13.8" hidden="false" customHeight="false" outlineLevel="0" collapsed="false">
      <c r="A1816" s="7" t="n">
        <v>43831</v>
      </c>
      <c r="B1816" s="2" t="s">
        <v>4599</v>
      </c>
      <c r="C1816" s="2" t="s">
        <v>4600</v>
      </c>
      <c r="D1816" s="2" t="s">
        <v>62</v>
      </c>
      <c r="E1816" s="2" t="s">
        <v>964</v>
      </c>
      <c r="F1816" s="2" t="n">
        <v>0</v>
      </c>
      <c r="G1816" s="2" t="n">
        <v>0</v>
      </c>
      <c r="H1816" s="2" t="n">
        <v>0</v>
      </c>
      <c r="J1816" s="1"/>
      <c r="K1816" s="1"/>
      <c r="L1816" s="1"/>
      <c r="M1816" s="1"/>
      <c r="N1816" s="1"/>
      <c r="O1816" s="1"/>
      <c r="W1816" s="2" t="str">
        <f aca="false">IF(AND(C1816=Agent!$A$1,D1816=Agent!$D$1),ROW(),"")</f>
        <v/>
      </c>
      <c r="X1816" s="2" t="str">
        <f aca="false">IF(C1816=Agent!$A$1,ROW(),"")</f>
        <v/>
      </c>
      <c r="Z1816" s="8" t="str">
        <f aca="true">IF(AND(INDIRECT("F2!I"&amp;MATCH(Sites!$J$1,F2!H$1:H$15,0),1)=E1816,Sites!$J$2=A1816),ROW(),"")</f>
        <v/>
      </c>
    </row>
    <row r="1817" customFormat="false" ht="13.8" hidden="false" customHeight="false" outlineLevel="0" collapsed="false">
      <c r="A1817" s="7" t="n">
        <v>43831</v>
      </c>
      <c r="B1817" s="2" t="s">
        <v>4601</v>
      </c>
      <c r="C1817" s="2" t="s">
        <v>4602</v>
      </c>
      <c r="D1817" s="2" t="s">
        <v>21</v>
      </c>
      <c r="E1817" s="2" t="s">
        <v>964</v>
      </c>
      <c r="F1817" s="2" t="n">
        <v>0</v>
      </c>
      <c r="G1817" s="2" t="n">
        <v>0</v>
      </c>
      <c r="H1817" s="2" t="n">
        <v>0</v>
      </c>
      <c r="J1817" s="1"/>
      <c r="K1817" s="1"/>
      <c r="L1817" s="1"/>
      <c r="M1817" s="1"/>
      <c r="N1817" s="1"/>
      <c r="O1817" s="1"/>
      <c r="W1817" s="2" t="str">
        <f aca="false">IF(AND(C1817=Agent!$A$1,D1817=Agent!$D$1),ROW(),"")</f>
        <v/>
      </c>
      <c r="X1817" s="2" t="str">
        <f aca="false">IF(C1817=Agent!$A$1,ROW(),"")</f>
        <v/>
      </c>
      <c r="Z1817" s="8" t="str">
        <f aca="true">IF(AND(INDIRECT("F2!I"&amp;MATCH(Sites!$J$1,F2!H$1:H$15,0),1)=E1817,Sites!$J$2=A1817),ROW(),"")</f>
        <v/>
      </c>
    </row>
    <row r="1818" customFormat="false" ht="13.8" hidden="false" customHeight="false" outlineLevel="0" collapsed="false">
      <c r="A1818" s="7" t="n">
        <v>43831</v>
      </c>
      <c r="B1818" s="2" t="s">
        <v>4603</v>
      </c>
      <c r="C1818" s="2" t="s">
        <v>4604</v>
      </c>
      <c r="D1818" s="2" t="s">
        <v>3729</v>
      </c>
      <c r="E1818" s="2" t="s">
        <v>964</v>
      </c>
      <c r="F1818" s="2" t="n">
        <v>0</v>
      </c>
      <c r="G1818" s="2" t="n">
        <v>0</v>
      </c>
      <c r="H1818" s="2" t="n">
        <v>0</v>
      </c>
      <c r="J1818" s="1"/>
      <c r="K1818" s="1"/>
      <c r="L1818" s="1"/>
      <c r="M1818" s="1"/>
      <c r="N1818" s="1"/>
      <c r="O1818" s="1"/>
      <c r="W1818" s="2" t="str">
        <f aca="false">IF(AND(C1818=Agent!$A$1,D1818=Agent!$D$1),ROW(),"")</f>
        <v/>
      </c>
      <c r="X1818" s="2" t="str">
        <f aca="false">IF(C1818=Agent!$A$1,ROW(),"")</f>
        <v/>
      </c>
      <c r="Z1818" s="8" t="str">
        <f aca="true">IF(AND(INDIRECT("F2!I"&amp;MATCH(Sites!$J$1,F2!H$1:H$15,0),1)=E1818,Sites!$J$2=A1818),ROW(),"")</f>
        <v/>
      </c>
    </row>
    <row r="1819" customFormat="false" ht="13.8" hidden="false" customHeight="false" outlineLevel="0" collapsed="false">
      <c r="A1819" s="7" t="n">
        <v>43831</v>
      </c>
      <c r="B1819" s="2" t="s">
        <v>4605</v>
      </c>
      <c r="C1819" s="2" t="s">
        <v>4606</v>
      </c>
      <c r="D1819" s="2" t="s">
        <v>170</v>
      </c>
      <c r="E1819" s="2" t="s">
        <v>964</v>
      </c>
      <c r="F1819" s="2" t="n">
        <v>0</v>
      </c>
      <c r="G1819" s="2" t="n">
        <v>0</v>
      </c>
      <c r="H1819" s="2" t="n">
        <v>0</v>
      </c>
      <c r="J1819" s="1"/>
      <c r="K1819" s="1"/>
      <c r="L1819" s="1"/>
      <c r="M1819" s="1"/>
      <c r="N1819" s="1"/>
      <c r="O1819" s="1"/>
      <c r="W1819" s="2" t="str">
        <f aca="false">IF(AND(C1819=Agent!$A$1,D1819=Agent!$D$1),ROW(),"")</f>
        <v/>
      </c>
      <c r="X1819" s="2" t="str">
        <f aca="false">IF(C1819=Agent!$A$1,ROW(),"")</f>
        <v/>
      </c>
      <c r="Z1819" s="8" t="str">
        <f aca="true">IF(AND(INDIRECT("F2!I"&amp;MATCH(Sites!$J$1,F2!H$1:H$15,0),1)=E1819,Sites!$J$2=A1819),ROW(),"")</f>
        <v/>
      </c>
    </row>
    <row r="1820" customFormat="false" ht="13.8" hidden="false" customHeight="false" outlineLevel="0" collapsed="false">
      <c r="A1820" s="7" t="n">
        <v>43831</v>
      </c>
      <c r="B1820" s="2" t="s">
        <v>4607</v>
      </c>
      <c r="C1820" s="2" t="s">
        <v>4608</v>
      </c>
      <c r="D1820" s="2" t="s">
        <v>223</v>
      </c>
      <c r="E1820" s="2" t="s">
        <v>964</v>
      </c>
      <c r="F1820" s="2" t="n">
        <v>0</v>
      </c>
      <c r="G1820" s="2" t="n">
        <v>0</v>
      </c>
      <c r="H1820" s="2" t="n">
        <v>0</v>
      </c>
      <c r="J1820" s="1"/>
      <c r="K1820" s="1"/>
      <c r="L1820" s="1"/>
      <c r="M1820" s="1"/>
      <c r="N1820" s="1"/>
      <c r="O1820" s="1"/>
      <c r="W1820" s="2" t="str">
        <f aca="false">IF(AND(C1820=Agent!$A$1,D1820=Agent!$D$1),ROW(),"")</f>
        <v/>
      </c>
      <c r="X1820" s="2" t="str">
        <f aca="false">IF(C1820=Agent!$A$1,ROW(),"")</f>
        <v/>
      </c>
      <c r="Z1820" s="8" t="str">
        <f aca="true">IF(AND(INDIRECT("F2!I"&amp;MATCH(Sites!$J$1,F2!H$1:H$15,0),1)=E1820,Sites!$J$2=A1820),ROW(),"")</f>
        <v/>
      </c>
    </row>
    <row r="1821" customFormat="false" ht="13.8" hidden="false" customHeight="false" outlineLevel="0" collapsed="false">
      <c r="A1821" s="7" t="n">
        <v>43831</v>
      </c>
      <c r="B1821" s="2" t="s">
        <v>4609</v>
      </c>
      <c r="C1821" s="2" t="s">
        <v>4610</v>
      </c>
      <c r="D1821" s="2" t="s">
        <v>3943</v>
      </c>
      <c r="E1821" s="2" t="s">
        <v>964</v>
      </c>
      <c r="F1821" s="2" t="n">
        <v>0</v>
      </c>
      <c r="G1821" s="2" t="n">
        <v>0</v>
      </c>
      <c r="H1821" s="2" t="n">
        <v>0</v>
      </c>
      <c r="J1821" s="1"/>
      <c r="K1821" s="1"/>
      <c r="L1821" s="1"/>
      <c r="M1821" s="1"/>
      <c r="N1821" s="1"/>
      <c r="O1821" s="1"/>
      <c r="W1821" s="2" t="str">
        <f aca="false">IF(AND(C1821=Agent!$A$1,D1821=Agent!$D$1),ROW(),"")</f>
        <v/>
      </c>
      <c r="X1821" s="2" t="str">
        <f aca="false">IF(C1821=Agent!$A$1,ROW(),"")</f>
        <v/>
      </c>
      <c r="Z1821" s="8" t="str">
        <f aca="true">IF(AND(INDIRECT("F2!I"&amp;MATCH(Sites!$J$1,F2!H$1:H$15,0),1)=E1821,Sites!$J$2=A1821),ROW(),"")</f>
        <v/>
      </c>
    </row>
    <row r="1822" customFormat="false" ht="13.8" hidden="false" customHeight="false" outlineLevel="0" collapsed="false">
      <c r="A1822" s="7" t="n">
        <v>43831</v>
      </c>
      <c r="B1822" s="2" t="s">
        <v>4611</v>
      </c>
      <c r="C1822" s="2" t="s">
        <v>52</v>
      </c>
      <c r="D1822" s="2" t="s">
        <v>107</v>
      </c>
      <c r="E1822" s="2" t="s">
        <v>964</v>
      </c>
      <c r="F1822" s="2" t="n">
        <v>0</v>
      </c>
      <c r="G1822" s="2" t="n">
        <v>0</v>
      </c>
      <c r="H1822" s="2" t="n">
        <v>0</v>
      </c>
      <c r="J1822" s="1"/>
      <c r="K1822" s="1"/>
      <c r="L1822" s="1"/>
      <c r="M1822" s="1"/>
      <c r="N1822" s="1"/>
      <c r="O1822" s="1"/>
      <c r="W1822" s="2" t="str">
        <f aca="false">IF(AND(C1822=Agent!$A$1,D1822=Agent!$D$1),ROW(),"")</f>
        <v/>
      </c>
      <c r="X1822" s="2" t="str">
        <f aca="false">IF(C1822=Agent!$A$1,ROW(),"")</f>
        <v/>
      </c>
      <c r="Z1822" s="8" t="str">
        <f aca="true">IF(AND(INDIRECT("F2!I"&amp;MATCH(Sites!$J$1,F2!H$1:H$15,0),1)=E1822,Sites!$J$2=A1822),ROW(),"")</f>
        <v/>
      </c>
    </row>
    <row r="1823" customFormat="false" ht="13.8" hidden="false" customHeight="false" outlineLevel="0" collapsed="false">
      <c r="A1823" s="7" t="n">
        <v>43831</v>
      </c>
      <c r="B1823" s="2" t="s">
        <v>4612</v>
      </c>
      <c r="C1823" s="2" t="s">
        <v>4613</v>
      </c>
      <c r="D1823" s="2" t="s">
        <v>170</v>
      </c>
      <c r="E1823" s="2" t="s">
        <v>964</v>
      </c>
      <c r="F1823" s="2" t="n">
        <v>0</v>
      </c>
      <c r="G1823" s="2" t="n">
        <v>0</v>
      </c>
      <c r="H1823" s="2" t="n">
        <v>0</v>
      </c>
      <c r="J1823" s="1"/>
      <c r="K1823" s="1"/>
      <c r="L1823" s="1"/>
      <c r="M1823" s="1"/>
      <c r="N1823" s="1"/>
      <c r="O1823" s="1"/>
      <c r="W1823" s="2" t="str">
        <f aca="false">IF(AND(C1823=Agent!$A$1,D1823=Agent!$D$1),ROW(),"")</f>
        <v/>
      </c>
      <c r="X1823" s="2" t="str">
        <f aca="false">IF(C1823=Agent!$A$1,ROW(),"")</f>
        <v/>
      </c>
      <c r="Z1823" s="8" t="str">
        <f aca="true">IF(AND(INDIRECT("F2!I"&amp;MATCH(Sites!$J$1,F2!H$1:H$15,0),1)=E1823,Sites!$J$2=A1823),ROW(),"")</f>
        <v/>
      </c>
    </row>
    <row r="1824" customFormat="false" ht="13.8" hidden="false" customHeight="false" outlineLevel="0" collapsed="false">
      <c r="A1824" s="7" t="n">
        <v>43831</v>
      </c>
      <c r="B1824" s="2" t="s">
        <v>4614</v>
      </c>
      <c r="C1824" s="2" t="s">
        <v>4615</v>
      </c>
      <c r="D1824" s="2" t="s">
        <v>4616</v>
      </c>
      <c r="E1824" s="2" t="s">
        <v>964</v>
      </c>
      <c r="F1824" s="2" t="n">
        <v>0</v>
      </c>
      <c r="G1824" s="2" t="n">
        <v>0</v>
      </c>
      <c r="H1824" s="2" t="n">
        <v>0</v>
      </c>
      <c r="J1824" s="1"/>
      <c r="K1824" s="1"/>
      <c r="L1824" s="1"/>
      <c r="M1824" s="1"/>
      <c r="N1824" s="1"/>
      <c r="O1824" s="1"/>
      <c r="W1824" s="2" t="str">
        <f aca="false">IF(AND(C1824=Agent!$A$1,D1824=Agent!$D$1),ROW(),"")</f>
        <v/>
      </c>
      <c r="X1824" s="2" t="str">
        <f aca="false">IF(C1824=Agent!$A$1,ROW(),"")</f>
        <v/>
      </c>
      <c r="Z1824" s="8" t="str">
        <f aca="true">IF(AND(INDIRECT("F2!I"&amp;MATCH(Sites!$J$1,F2!H$1:H$15,0),1)=E1824,Sites!$J$2=A1824),ROW(),"")</f>
        <v/>
      </c>
    </row>
    <row r="1825" customFormat="false" ht="13.8" hidden="false" customHeight="false" outlineLevel="0" collapsed="false">
      <c r="A1825" s="7" t="n">
        <v>43831</v>
      </c>
      <c r="B1825" s="2" t="s">
        <v>4617</v>
      </c>
      <c r="C1825" s="2" t="s">
        <v>4618</v>
      </c>
      <c r="D1825" s="2" t="s">
        <v>2885</v>
      </c>
      <c r="E1825" s="2" t="s">
        <v>964</v>
      </c>
      <c r="F1825" s="2" t="n">
        <v>0</v>
      </c>
      <c r="G1825" s="2" t="n">
        <v>0</v>
      </c>
      <c r="H1825" s="2" t="n">
        <v>0</v>
      </c>
      <c r="J1825" s="1"/>
      <c r="K1825" s="1"/>
      <c r="L1825" s="1"/>
      <c r="M1825" s="1"/>
      <c r="N1825" s="1"/>
      <c r="O1825" s="1"/>
      <c r="W1825" s="2" t="str">
        <f aca="false">IF(AND(C1825=Agent!$A$1,D1825=Agent!$D$1),ROW(),"")</f>
        <v/>
      </c>
      <c r="X1825" s="2" t="str">
        <f aca="false">IF(C1825=Agent!$A$1,ROW(),"")</f>
        <v/>
      </c>
      <c r="Z1825" s="8" t="str">
        <f aca="true">IF(AND(INDIRECT("F2!I"&amp;MATCH(Sites!$J$1,F2!H$1:H$15,0),1)=E1825,Sites!$J$2=A1825),ROW(),"")</f>
        <v/>
      </c>
    </row>
    <row r="1826" customFormat="false" ht="13.8" hidden="false" customHeight="false" outlineLevel="0" collapsed="false">
      <c r="A1826" s="7" t="n">
        <v>43831</v>
      </c>
      <c r="B1826" s="2" t="s">
        <v>4619</v>
      </c>
      <c r="C1826" s="2" t="s">
        <v>4620</v>
      </c>
      <c r="D1826" s="2" t="s">
        <v>1409</v>
      </c>
      <c r="E1826" s="2" t="s">
        <v>964</v>
      </c>
      <c r="F1826" s="2" t="n">
        <v>0</v>
      </c>
      <c r="G1826" s="2" t="n">
        <v>0</v>
      </c>
      <c r="H1826" s="2" t="n">
        <v>0</v>
      </c>
      <c r="J1826" s="1"/>
      <c r="K1826" s="1"/>
      <c r="L1826" s="1"/>
      <c r="M1826" s="1"/>
      <c r="N1826" s="1"/>
      <c r="O1826" s="1"/>
      <c r="W1826" s="2" t="str">
        <f aca="false">IF(AND(C1826=Agent!$A$1,D1826=Agent!$D$1),ROW(),"")</f>
        <v/>
      </c>
      <c r="X1826" s="2" t="str">
        <f aca="false">IF(C1826=Agent!$A$1,ROW(),"")</f>
        <v/>
      </c>
      <c r="Z1826" s="8" t="str">
        <f aca="true">IF(AND(INDIRECT("F2!I"&amp;MATCH(Sites!$J$1,F2!H$1:H$15,0),1)=E1826,Sites!$J$2=A1826),ROW(),"")</f>
        <v/>
      </c>
    </row>
    <row r="1827" customFormat="false" ht="13.8" hidden="false" customHeight="false" outlineLevel="0" collapsed="false">
      <c r="A1827" s="7" t="n">
        <v>43831</v>
      </c>
      <c r="B1827" s="2" t="s">
        <v>4621</v>
      </c>
      <c r="C1827" s="2" t="s">
        <v>4622</v>
      </c>
      <c r="D1827" s="2" t="s">
        <v>2160</v>
      </c>
      <c r="E1827" s="2" t="s">
        <v>964</v>
      </c>
      <c r="F1827" s="2" t="n">
        <v>0</v>
      </c>
      <c r="G1827" s="2" t="n">
        <v>0</v>
      </c>
      <c r="H1827" s="2" t="n">
        <v>0</v>
      </c>
      <c r="J1827" s="1"/>
      <c r="K1827" s="1"/>
      <c r="L1827" s="1"/>
      <c r="M1827" s="1"/>
      <c r="N1827" s="1"/>
      <c r="O1827" s="1"/>
      <c r="W1827" s="2" t="str">
        <f aca="false">IF(AND(C1827=Agent!$A$1,D1827=Agent!$D$1),ROW(),"")</f>
        <v/>
      </c>
      <c r="X1827" s="2" t="str">
        <f aca="false">IF(C1827=Agent!$A$1,ROW(),"")</f>
        <v/>
      </c>
      <c r="Z1827" s="8" t="str">
        <f aca="true">IF(AND(INDIRECT("F2!I"&amp;MATCH(Sites!$J$1,F2!H$1:H$15,0),1)=E1827,Sites!$J$2=A1827),ROW(),"")</f>
        <v/>
      </c>
    </row>
    <row r="1828" customFormat="false" ht="13.8" hidden="false" customHeight="false" outlineLevel="0" collapsed="false">
      <c r="A1828" s="7" t="n">
        <v>43831</v>
      </c>
      <c r="B1828" s="2" t="s">
        <v>4623</v>
      </c>
      <c r="C1828" s="2" t="s">
        <v>4624</v>
      </c>
      <c r="D1828" s="2" t="s">
        <v>4625</v>
      </c>
      <c r="E1828" s="2" t="s">
        <v>964</v>
      </c>
      <c r="F1828" s="2" t="n">
        <v>0</v>
      </c>
      <c r="G1828" s="2" t="n">
        <v>0</v>
      </c>
      <c r="H1828" s="2" t="n">
        <v>0</v>
      </c>
      <c r="J1828" s="1"/>
      <c r="K1828" s="1"/>
      <c r="L1828" s="1"/>
      <c r="M1828" s="1"/>
      <c r="N1828" s="1"/>
      <c r="O1828" s="1"/>
      <c r="W1828" s="2" t="str">
        <f aca="false">IF(AND(C1828=Agent!$A$1,D1828=Agent!$D$1),ROW(),"")</f>
        <v/>
      </c>
      <c r="X1828" s="2" t="str">
        <f aca="false">IF(C1828=Agent!$A$1,ROW(),"")</f>
        <v/>
      </c>
      <c r="Z1828" s="8" t="str">
        <f aca="true">IF(AND(INDIRECT("F2!I"&amp;MATCH(Sites!$J$1,F2!H$1:H$15,0),1)=E1828,Sites!$J$2=A1828),ROW(),"")</f>
        <v/>
      </c>
    </row>
    <row r="1829" customFormat="false" ht="13.8" hidden="false" customHeight="false" outlineLevel="0" collapsed="false">
      <c r="A1829" s="7" t="n">
        <v>43831</v>
      </c>
      <c r="B1829" s="2" t="s">
        <v>4626</v>
      </c>
      <c r="C1829" s="2" t="s">
        <v>2926</v>
      </c>
      <c r="D1829" s="2" t="s">
        <v>131</v>
      </c>
      <c r="E1829" s="2" t="s">
        <v>964</v>
      </c>
      <c r="F1829" s="2" t="n">
        <v>0</v>
      </c>
      <c r="G1829" s="2" t="n">
        <v>0</v>
      </c>
      <c r="H1829" s="2" t="n">
        <v>0</v>
      </c>
      <c r="J1829" s="1"/>
      <c r="K1829" s="1"/>
      <c r="L1829" s="1"/>
      <c r="M1829" s="1"/>
      <c r="N1829" s="1"/>
      <c r="O1829" s="1"/>
      <c r="W1829" s="2" t="str">
        <f aca="false">IF(AND(C1829=Agent!$A$1,D1829=Agent!$D$1),ROW(),"")</f>
        <v/>
      </c>
      <c r="X1829" s="2" t="str">
        <f aca="false">IF(C1829=Agent!$A$1,ROW(),"")</f>
        <v/>
      </c>
      <c r="Z1829" s="8" t="str">
        <f aca="true">IF(AND(INDIRECT("F2!I"&amp;MATCH(Sites!$J$1,F2!H$1:H$15,0),1)=E1829,Sites!$J$2=A1829),ROW(),"")</f>
        <v/>
      </c>
    </row>
    <row r="1830" customFormat="false" ht="13.8" hidden="false" customHeight="false" outlineLevel="0" collapsed="false">
      <c r="A1830" s="7" t="n">
        <v>43831</v>
      </c>
      <c r="B1830" s="2" t="s">
        <v>4627</v>
      </c>
      <c r="C1830" s="2" t="s">
        <v>4628</v>
      </c>
      <c r="D1830" s="2" t="s">
        <v>62</v>
      </c>
      <c r="E1830" s="2" t="s">
        <v>964</v>
      </c>
      <c r="F1830" s="2" t="n">
        <v>0</v>
      </c>
      <c r="G1830" s="2" t="n">
        <v>0</v>
      </c>
      <c r="H1830" s="2" t="n">
        <v>0</v>
      </c>
      <c r="J1830" s="1"/>
      <c r="K1830" s="1"/>
      <c r="L1830" s="1"/>
      <c r="M1830" s="1"/>
      <c r="N1830" s="1"/>
      <c r="O1830" s="1"/>
      <c r="W1830" s="2" t="str">
        <f aca="false">IF(AND(C1830=Agent!$A$1,D1830=Agent!$D$1),ROW(),"")</f>
        <v/>
      </c>
      <c r="X1830" s="2" t="str">
        <f aca="false">IF(C1830=Agent!$A$1,ROW(),"")</f>
        <v/>
      </c>
      <c r="Z1830" s="8" t="str">
        <f aca="true">IF(AND(INDIRECT("F2!I"&amp;MATCH(Sites!$J$1,F2!H$1:H$15,0),1)=E1830,Sites!$J$2=A1830),ROW(),"")</f>
        <v/>
      </c>
    </row>
    <row r="1831" customFormat="false" ht="13.8" hidden="false" customHeight="false" outlineLevel="0" collapsed="false">
      <c r="A1831" s="7" t="n">
        <v>43831</v>
      </c>
      <c r="B1831" s="2" t="s">
        <v>4629</v>
      </c>
      <c r="C1831" s="2" t="s">
        <v>4630</v>
      </c>
      <c r="D1831" s="2" t="s">
        <v>4631</v>
      </c>
      <c r="E1831" s="2" t="s">
        <v>964</v>
      </c>
      <c r="F1831" s="2" t="n">
        <v>0</v>
      </c>
      <c r="G1831" s="2" t="n">
        <v>0</v>
      </c>
      <c r="H1831" s="2" t="n">
        <v>0</v>
      </c>
      <c r="J1831" s="1"/>
      <c r="K1831" s="1"/>
      <c r="L1831" s="1"/>
      <c r="M1831" s="1"/>
      <c r="N1831" s="1"/>
      <c r="O1831" s="1"/>
      <c r="W1831" s="2" t="str">
        <f aca="false">IF(AND(C1831=Agent!$A$1,D1831=Agent!$D$1),ROW(),"")</f>
        <v/>
      </c>
      <c r="X1831" s="2" t="str">
        <f aca="false">IF(C1831=Agent!$A$1,ROW(),"")</f>
        <v/>
      </c>
      <c r="Z1831" s="8" t="str">
        <f aca="true">IF(AND(INDIRECT("F2!I"&amp;MATCH(Sites!$J$1,F2!H$1:H$15,0),1)=E1831,Sites!$J$2=A1831),ROW(),"")</f>
        <v/>
      </c>
    </row>
    <row r="1832" customFormat="false" ht="13.8" hidden="false" customHeight="false" outlineLevel="0" collapsed="false">
      <c r="A1832" s="7" t="n">
        <v>43831</v>
      </c>
      <c r="B1832" s="2" t="s">
        <v>4632</v>
      </c>
      <c r="C1832" s="2" t="s">
        <v>4633</v>
      </c>
      <c r="D1832" s="2" t="s">
        <v>1521</v>
      </c>
      <c r="E1832" s="2" t="s">
        <v>964</v>
      </c>
      <c r="F1832" s="2" t="n">
        <v>0</v>
      </c>
      <c r="G1832" s="2" t="n">
        <v>0</v>
      </c>
      <c r="H1832" s="2" t="n">
        <v>0</v>
      </c>
      <c r="J1832" s="1"/>
      <c r="K1832" s="1"/>
      <c r="L1832" s="1"/>
      <c r="M1832" s="1"/>
      <c r="N1832" s="1"/>
      <c r="O1832" s="1"/>
      <c r="W1832" s="2" t="str">
        <f aca="false">IF(AND(C1832=Agent!$A$1,D1832=Agent!$D$1),ROW(),"")</f>
        <v/>
      </c>
      <c r="X1832" s="2" t="str">
        <f aca="false">IF(C1832=Agent!$A$1,ROW(),"")</f>
        <v/>
      </c>
      <c r="Z1832" s="8" t="str">
        <f aca="true">IF(AND(INDIRECT("F2!I"&amp;MATCH(Sites!$J$1,F2!H$1:H$15,0),1)=E1832,Sites!$J$2=A1832),ROW(),"")</f>
        <v/>
      </c>
    </row>
    <row r="1833" customFormat="false" ht="13.8" hidden="false" customHeight="false" outlineLevel="0" collapsed="false">
      <c r="A1833" s="7" t="n">
        <v>43831</v>
      </c>
      <c r="B1833" s="2" t="s">
        <v>4634</v>
      </c>
      <c r="C1833" s="2" t="s">
        <v>4635</v>
      </c>
      <c r="D1833" s="2" t="s">
        <v>4636</v>
      </c>
      <c r="E1833" s="2" t="s">
        <v>964</v>
      </c>
      <c r="F1833" s="2" t="n">
        <v>0</v>
      </c>
      <c r="G1833" s="2" t="n">
        <v>0</v>
      </c>
      <c r="H1833" s="2" t="n">
        <v>0</v>
      </c>
      <c r="J1833" s="1"/>
      <c r="K1833" s="1"/>
      <c r="L1833" s="1"/>
      <c r="M1833" s="1"/>
      <c r="N1833" s="1"/>
      <c r="O1833" s="1"/>
      <c r="W1833" s="2" t="str">
        <f aca="false">IF(AND(C1833=Agent!$A$1,D1833=Agent!$D$1),ROW(),"")</f>
        <v/>
      </c>
      <c r="X1833" s="2" t="str">
        <f aca="false">IF(C1833=Agent!$A$1,ROW(),"")</f>
        <v/>
      </c>
      <c r="Z1833" s="8" t="str">
        <f aca="true">IF(AND(INDIRECT("F2!I"&amp;MATCH(Sites!$J$1,F2!H$1:H$15,0),1)=E1833,Sites!$J$2=A1833),ROW(),"")</f>
        <v/>
      </c>
    </row>
    <row r="1834" customFormat="false" ht="13.8" hidden="false" customHeight="false" outlineLevel="0" collapsed="false">
      <c r="A1834" s="7" t="n">
        <v>43831</v>
      </c>
      <c r="B1834" s="2" t="s">
        <v>4637</v>
      </c>
      <c r="C1834" s="2" t="s">
        <v>1794</v>
      </c>
      <c r="D1834" s="2" t="s">
        <v>107</v>
      </c>
      <c r="E1834" s="2" t="s">
        <v>964</v>
      </c>
      <c r="F1834" s="2" t="n">
        <v>0</v>
      </c>
      <c r="G1834" s="2" t="n">
        <v>0</v>
      </c>
      <c r="H1834" s="2" t="n">
        <v>0</v>
      </c>
      <c r="J1834" s="1"/>
      <c r="K1834" s="1"/>
      <c r="L1834" s="1"/>
      <c r="M1834" s="1"/>
      <c r="N1834" s="1"/>
      <c r="O1834" s="1"/>
      <c r="W1834" s="2" t="str">
        <f aca="false">IF(AND(C1834=Agent!$A$1,D1834=Agent!$D$1),ROW(),"")</f>
        <v/>
      </c>
      <c r="X1834" s="2" t="str">
        <f aca="false">IF(C1834=Agent!$A$1,ROW(),"")</f>
        <v/>
      </c>
      <c r="Z1834" s="8" t="str">
        <f aca="true">IF(AND(INDIRECT("F2!I"&amp;MATCH(Sites!$J$1,F2!H$1:H$15,0),1)=E1834,Sites!$J$2=A1834),ROW(),"")</f>
        <v/>
      </c>
    </row>
    <row r="1835" customFormat="false" ht="13.8" hidden="false" customHeight="false" outlineLevel="0" collapsed="false">
      <c r="A1835" s="7" t="n">
        <v>43831</v>
      </c>
      <c r="B1835" s="2" t="s">
        <v>4638</v>
      </c>
      <c r="C1835" s="2" t="s">
        <v>4639</v>
      </c>
      <c r="D1835" s="2" t="s">
        <v>131</v>
      </c>
      <c r="E1835" s="2" t="s">
        <v>964</v>
      </c>
      <c r="F1835" s="2" t="n">
        <v>0</v>
      </c>
      <c r="G1835" s="2" t="n">
        <v>0</v>
      </c>
      <c r="H1835" s="2" t="n">
        <v>0</v>
      </c>
      <c r="J1835" s="1"/>
      <c r="K1835" s="1"/>
      <c r="L1835" s="1"/>
      <c r="M1835" s="1"/>
      <c r="N1835" s="1"/>
      <c r="O1835" s="1"/>
      <c r="W1835" s="2" t="str">
        <f aca="false">IF(AND(C1835=Agent!$A$1,D1835=Agent!$D$1),ROW(),"")</f>
        <v/>
      </c>
      <c r="X1835" s="2" t="str">
        <f aca="false">IF(C1835=Agent!$A$1,ROW(),"")</f>
        <v/>
      </c>
      <c r="Z1835" s="8" t="str">
        <f aca="true">IF(AND(INDIRECT("F2!I"&amp;MATCH(Sites!$J$1,F2!H$1:H$15,0),1)=E1835,Sites!$J$2=A1835),ROW(),"")</f>
        <v/>
      </c>
    </row>
    <row r="1836" customFormat="false" ht="13.8" hidden="false" customHeight="false" outlineLevel="0" collapsed="false">
      <c r="A1836" s="7" t="n">
        <v>43831</v>
      </c>
      <c r="B1836" s="2" t="s">
        <v>4640</v>
      </c>
      <c r="C1836" s="2" t="s">
        <v>4641</v>
      </c>
      <c r="D1836" s="2" t="s">
        <v>3013</v>
      </c>
      <c r="E1836" s="2" t="s">
        <v>964</v>
      </c>
      <c r="F1836" s="2" t="n">
        <v>0</v>
      </c>
      <c r="G1836" s="2" t="n">
        <v>0</v>
      </c>
      <c r="H1836" s="2" t="n">
        <v>0</v>
      </c>
      <c r="J1836" s="1"/>
      <c r="K1836" s="1"/>
      <c r="L1836" s="1"/>
      <c r="M1836" s="1"/>
      <c r="N1836" s="1"/>
      <c r="O1836" s="1"/>
      <c r="W1836" s="2" t="str">
        <f aca="false">IF(AND(C1836=Agent!$A$1,D1836=Agent!$D$1),ROW(),"")</f>
        <v/>
      </c>
      <c r="X1836" s="2" t="str">
        <f aca="false">IF(C1836=Agent!$A$1,ROW(),"")</f>
        <v/>
      </c>
      <c r="Z1836" s="8" t="str">
        <f aca="true">IF(AND(INDIRECT("F2!I"&amp;MATCH(Sites!$J$1,F2!H$1:H$15,0),1)=E1836,Sites!$J$2=A1836),ROW(),"")</f>
        <v/>
      </c>
    </row>
    <row r="1837" customFormat="false" ht="13.8" hidden="false" customHeight="false" outlineLevel="0" collapsed="false">
      <c r="A1837" s="7" t="n">
        <v>43831</v>
      </c>
      <c r="B1837" s="2" t="s">
        <v>4642</v>
      </c>
      <c r="C1837" s="2" t="s">
        <v>4643</v>
      </c>
      <c r="D1837" s="2" t="s">
        <v>402</v>
      </c>
      <c r="E1837" s="2" t="s">
        <v>964</v>
      </c>
      <c r="F1837" s="2" t="n">
        <v>0</v>
      </c>
      <c r="G1837" s="2" t="n">
        <v>0</v>
      </c>
      <c r="H1837" s="2" t="n">
        <v>0</v>
      </c>
      <c r="J1837" s="1"/>
      <c r="K1837" s="1"/>
      <c r="L1837" s="1"/>
      <c r="M1837" s="1"/>
      <c r="N1837" s="1"/>
      <c r="O1837" s="1"/>
      <c r="W1837" s="2" t="str">
        <f aca="false">IF(AND(C1837=Agent!$A$1,D1837=Agent!$D$1),ROW(),"")</f>
        <v/>
      </c>
      <c r="X1837" s="2" t="str">
        <f aca="false">IF(C1837=Agent!$A$1,ROW(),"")</f>
        <v/>
      </c>
      <c r="Z1837" s="8" t="str">
        <f aca="true">IF(AND(INDIRECT("F2!I"&amp;MATCH(Sites!$J$1,F2!H$1:H$15,0),1)=E1837,Sites!$J$2=A1837),ROW(),"")</f>
        <v/>
      </c>
    </row>
    <row r="1838" customFormat="false" ht="13.8" hidden="false" customHeight="false" outlineLevel="0" collapsed="false">
      <c r="A1838" s="7" t="n">
        <v>43831</v>
      </c>
      <c r="B1838" s="2" t="s">
        <v>4644</v>
      </c>
      <c r="C1838" s="2" t="s">
        <v>4645</v>
      </c>
      <c r="D1838" s="2" t="s">
        <v>170</v>
      </c>
      <c r="E1838" s="2" t="s">
        <v>964</v>
      </c>
      <c r="F1838" s="2" t="n">
        <v>0</v>
      </c>
      <c r="G1838" s="2" t="n">
        <v>0</v>
      </c>
      <c r="H1838" s="2" t="n">
        <v>0</v>
      </c>
      <c r="J1838" s="1"/>
      <c r="K1838" s="1"/>
      <c r="L1838" s="1"/>
      <c r="M1838" s="1"/>
      <c r="N1838" s="1"/>
      <c r="O1838" s="1"/>
      <c r="W1838" s="2" t="str">
        <f aca="false">IF(AND(C1838=Agent!$A$1,D1838=Agent!$D$1),ROW(),"")</f>
        <v/>
      </c>
      <c r="X1838" s="2" t="str">
        <f aca="false">IF(C1838=Agent!$A$1,ROW(),"")</f>
        <v/>
      </c>
      <c r="Z1838" s="8" t="str">
        <f aca="true">IF(AND(INDIRECT("F2!I"&amp;MATCH(Sites!$J$1,F2!H$1:H$15,0),1)=E1838,Sites!$J$2=A1838),ROW(),"")</f>
        <v/>
      </c>
    </row>
    <row r="1839" customFormat="false" ht="13.8" hidden="false" customHeight="false" outlineLevel="0" collapsed="false">
      <c r="A1839" s="7" t="n">
        <v>43831</v>
      </c>
      <c r="B1839" s="2" t="s">
        <v>4646</v>
      </c>
      <c r="C1839" s="2" t="s">
        <v>4647</v>
      </c>
      <c r="D1839" s="2" t="s">
        <v>4648</v>
      </c>
      <c r="E1839" s="2" t="s">
        <v>964</v>
      </c>
      <c r="F1839" s="2" t="n">
        <v>0</v>
      </c>
      <c r="G1839" s="2" t="n">
        <v>0</v>
      </c>
      <c r="H1839" s="2" t="n">
        <v>0</v>
      </c>
      <c r="J1839" s="1"/>
      <c r="K1839" s="1"/>
      <c r="L1839" s="1"/>
      <c r="M1839" s="1"/>
      <c r="N1839" s="1"/>
      <c r="O1839" s="1"/>
      <c r="W1839" s="2" t="str">
        <f aca="false">IF(AND(C1839=Agent!$A$1,D1839=Agent!$D$1),ROW(),"")</f>
        <v/>
      </c>
      <c r="X1839" s="2" t="str">
        <f aca="false">IF(C1839=Agent!$A$1,ROW(),"")</f>
        <v/>
      </c>
      <c r="Z1839" s="8" t="str">
        <f aca="true">IF(AND(INDIRECT("F2!I"&amp;MATCH(Sites!$J$1,F2!H$1:H$15,0),1)=E1839,Sites!$J$2=A1839),ROW(),"")</f>
        <v/>
      </c>
    </row>
    <row r="1840" customFormat="false" ht="13.8" hidden="false" customHeight="false" outlineLevel="0" collapsed="false">
      <c r="A1840" s="7" t="n">
        <v>43831</v>
      </c>
      <c r="B1840" s="2" t="s">
        <v>4649</v>
      </c>
      <c r="C1840" s="2" t="s">
        <v>3762</v>
      </c>
      <c r="D1840" s="2" t="s">
        <v>555</v>
      </c>
      <c r="E1840" s="2" t="s">
        <v>964</v>
      </c>
      <c r="F1840" s="2" t="n">
        <v>0</v>
      </c>
      <c r="G1840" s="2" t="n">
        <v>0</v>
      </c>
      <c r="H1840" s="2" t="n">
        <v>0</v>
      </c>
      <c r="J1840" s="1"/>
      <c r="K1840" s="1"/>
      <c r="L1840" s="1"/>
      <c r="M1840" s="1"/>
      <c r="N1840" s="1"/>
      <c r="O1840" s="1"/>
      <c r="W1840" s="2" t="str">
        <f aca="false">IF(AND(C1840=Agent!$A$1,D1840=Agent!$D$1),ROW(),"")</f>
        <v/>
      </c>
      <c r="X1840" s="2" t="str">
        <f aca="false">IF(C1840=Agent!$A$1,ROW(),"")</f>
        <v/>
      </c>
      <c r="Z1840" s="8" t="str">
        <f aca="true">IF(AND(INDIRECT("F2!I"&amp;MATCH(Sites!$J$1,F2!H$1:H$15,0),1)=E1840,Sites!$J$2=A1840),ROW(),"")</f>
        <v/>
      </c>
    </row>
    <row r="1841" customFormat="false" ht="13.8" hidden="false" customHeight="false" outlineLevel="0" collapsed="false">
      <c r="A1841" s="7" t="n">
        <v>43831</v>
      </c>
      <c r="B1841" s="2" t="s">
        <v>4650</v>
      </c>
      <c r="C1841" s="2" t="s">
        <v>4651</v>
      </c>
      <c r="D1841" s="2" t="s">
        <v>4652</v>
      </c>
      <c r="E1841" s="2" t="s">
        <v>964</v>
      </c>
      <c r="F1841" s="2" t="n">
        <v>0</v>
      </c>
      <c r="G1841" s="2" t="n">
        <v>0</v>
      </c>
      <c r="H1841" s="2" t="n">
        <v>0</v>
      </c>
      <c r="J1841" s="1"/>
      <c r="K1841" s="1"/>
      <c r="L1841" s="1"/>
      <c r="M1841" s="1"/>
      <c r="N1841" s="1"/>
      <c r="O1841" s="1"/>
      <c r="W1841" s="2" t="str">
        <f aca="false">IF(AND(C1841=Agent!$A$1,D1841=Agent!$D$1),ROW(),"")</f>
        <v/>
      </c>
      <c r="X1841" s="2" t="str">
        <f aca="false">IF(C1841=Agent!$A$1,ROW(),"")</f>
        <v/>
      </c>
      <c r="Z1841" s="8" t="str">
        <f aca="true">IF(AND(INDIRECT("F2!I"&amp;MATCH(Sites!$J$1,F2!H$1:H$15,0),1)=E1841,Sites!$J$2=A1841),ROW(),"")</f>
        <v/>
      </c>
    </row>
    <row r="1842" customFormat="false" ht="13.8" hidden="false" customHeight="false" outlineLevel="0" collapsed="false">
      <c r="A1842" s="7" t="n">
        <v>43831</v>
      </c>
      <c r="B1842" s="2" t="s">
        <v>4653</v>
      </c>
      <c r="C1842" s="2" t="s">
        <v>4654</v>
      </c>
      <c r="D1842" s="2" t="s">
        <v>4655</v>
      </c>
      <c r="E1842" s="2" t="s">
        <v>964</v>
      </c>
      <c r="F1842" s="2" t="n">
        <v>0</v>
      </c>
      <c r="G1842" s="2" t="n">
        <v>0</v>
      </c>
      <c r="H1842" s="2" t="n">
        <v>0</v>
      </c>
      <c r="J1842" s="1"/>
      <c r="K1842" s="1"/>
      <c r="L1842" s="1"/>
      <c r="M1842" s="1"/>
      <c r="N1842" s="1"/>
      <c r="O1842" s="1"/>
      <c r="W1842" s="2" t="str">
        <f aca="false">IF(AND(C1842=Agent!$A$1,D1842=Agent!$D$1),ROW(),"")</f>
        <v/>
      </c>
      <c r="X1842" s="2" t="str">
        <f aca="false">IF(C1842=Agent!$A$1,ROW(),"")</f>
        <v/>
      </c>
      <c r="Z1842" s="8" t="str">
        <f aca="true">IF(AND(INDIRECT("F2!I"&amp;MATCH(Sites!$J$1,F2!H$1:H$15,0),1)=E1842,Sites!$J$2=A1842),ROW(),"")</f>
        <v/>
      </c>
    </row>
    <row r="1843" customFormat="false" ht="13.8" hidden="false" customHeight="false" outlineLevel="0" collapsed="false">
      <c r="A1843" s="7" t="n">
        <v>43831</v>
      </c>
      <c r="B1843" s="2" t="s">
        <v>4656</v>
      </c>
      <c r="C1843" s="2" t="s">
        <v>4657</v>
      </c>
      <c r="D1843" s="2" t="s">
        <v>4658</v>
      </c>
      <c r="E1843" s="2" t="s">
        <v>964</v>
      </c>
      <c r="F1843" s="2" t="n">
        <v>0</v>
      </c>
      <c r="G1843" s="2" t="n">
        <v>0</v>
      </c>
      <c r="H1843" s="2" t="n">
        <v>0</v>
      </c>
      <c r="J1843" s="1"/>
      <c r="K1843" s="1"/>
      <c r="L1843" s="1"/>
      <c r="M1843" s="1"/>
      <c r="N1843" s="1"/>
      <c r="O1843" s="1"/>
      <c r="W1843" s="2" t="str">
        <f aca="false">IF(AND(C1843=Agent!$A$1,D1843=Agent!$D$1),ROW(),"")</f>
        <v/>
      </c>
      <c r="X1843" s="2" t="str">
        <f aca="false">IF(C1843=Agent!$A$1,ROW(),"")</f>
        <v/>
      </c>
      <c r="Z1843" s="8" t="str">
        <f aca="true">IF(AND(INDIRECT("F2!I"&amp;MATCH(Sites!$J$1,F2!H$1:H$15,0),1)=E1843,Sites!$J$2=A1843),ROW(),"")</f>
        <v/>
      </c>
    </row>
    <row r="1844" customFormat="false" ht="13.8" hidden="false" customHeight="false" outlineLevel="0" collapsed="false">
      <c r="A1844" s="7" t="n">
        <v>43831</v>
      </c>
      <c r="B1844" s="2" t="s">
        <v>4659</v>
      </c>
      <c r="C1844" s="2" t="s">
        <v>4660</v>
      </c>
      <c r="D1844" s="2" t="s">
        <v>101</v>
      </c>
      <c r="E1844" s="2" t="s">
        <v>964</v>
      </c>
      <c r="F1844" s="2" t="n">
        <v>0</v>
      </c>
      <c r="G1844" s="2" t="n">
        <v>0</v>
      </c>
      <c r="H1844" s="2" t="n">
        <v>0</v>
      </c>
      <c r="J1844" s="1"/>
      <c r="K1844" s="1"/>
      <c r="L1844" s="1"/>
      <c r="M1844" s="1"/>
      <c r="N1844" s="1"/>
      <c r="O1844" s="1"/>
      <c r="W1844" s="2" t="str">
        <f aca="false">IF(AND(C1844=Agent!$A$1,D1844=Agent!$D$1),ROW(),"")</f>
        <v/>
      </c>
      <c r="X1844" s="2" t="str">
        <f aca="false">IF(C1844=Agent!$A$1,ROW(),"")</f>
        <v/>
      </c>
      <c r="Z1844" s="8" t="str">
        <f aca="true">IF(AND(INDIRECT("F2!I"&amp;MATCH(Sites!$J$1,F2!H$1:H$15,0),1)=E1844,Sites!$J$2=A1844),ROW(),"")</f>
        <v/>
      </c>
    </row>
    <row r="1845" customFormat="false" ht="13.8" hidden="false" customHeight="false" outlineLevel="0" collapsed="false">
      <c r="A1845" s="7" t="n">
        <v>43831</v>
      </c>
      <c r="B1845" s="2" t="s">
        <v>4661</v>
      </c>
      <c r="C1845" s="2" t="s">
        <v>683</v>
      </c>
      <c r="D1845" s="2" t="s">
        <v>4662</v>
      </c>
      <c r="E1845" s="2" t="s">
        <v>964</v>
      </c>
      <c r="F1845" s="2" t="n">
        <v>0</v>
      </c>
      <c r="G1845" s="2" t="n">
        <v>0</v>
      </c>
      <c r="H1845" s="2" t="n">
        <v>0</v>
      </c>
      <c r="J1845" s="1"/>
      <c r="K1845" s="1"/>
      <c r="L1845" s="1"/>
      <c r="M1845" s="1"/>
      <c r="N1845" s="1"/>
      <c r="O1845" s="1"/>
      <c r="W1845" s="2" t="str">
        <f aca="false">IF(AND(C1845=Agent!$A$1,D1845=Agent!$D$1),ROW(),"")</f>
        <v/>
      </c>
      <c r="X1845" s="2" t="str">
        <f aca="false">IF(C1845=Agent!$A$1,ROW(),"")</f>
        <v/>
      </c>
      <c r="Z1845" s="8" t="str">
        <f aca="true">IF(AND(INDIRECT("F2!I"&amp;MATCH(Sites!$J$1,F2!H$1:H$15,0),1)=E1845,Sites!$J$2=A1845),ROW(),"")</f>
        <v/>
      </c>
    </row>
    <row r="1846" customFormat="false" ht="13.8" hidden="false" customHeight="false" outlineLevel="0" collapsed="false">
      <c r="A1846" s="7" t="n">
        <v>43831</v>
      </c>
      <c r="B1846" s="2" t="s">
        <v>4663</v>
      </c>
      <c r="C1846" s="2" t="s">
        <v>4664</v>
      </c>
      <c r="D1846" s="2" t="s">
        <v>4665</v>
      </c>
      <c r="E1846" s="2" t="s">
        <v>964</v>
      </c>
      <c r="F1846" s="2" t="n">
        <v>0</v>
      </c>
      <c r="G1846" s="2" t="n">
        <v>0</v>
      </c>
      <c r="H1846" s="2" t="n">
        <v>0</v>
      </c>
      <c r="J1846" s="1"/>
      <c r="K1846" s="1"/>
      <c r="L1846" s="1"/>
      <c r="M1846" s="1"/>
      <c r="N1846" s="1"/>
      <c r="O1846" s="1"/>
      <c r="W1846" s="2" t="str">
        <f aca="false">IF(AND(C1846=Agent!$A$1,D1846=Agent!$D$1),ROW(),"")</f>
        <v/>
      </c>
      <c r="X1846" s="2" t="str">
        <f aca="false">IF(C1846=Agent!$A$1,ROW(),"")</f>
        <v/>
      </c>
      <c r="Z1846" s="8" t="str">
        <f aca="true">IF(AND(INDIRECT("F2!I"&amp;MATCH(Sites!$J$1,F2!H$1:H$15,0),1)=E1846,Sites!$J$2=A1846),ROW(),"")</f>
        <v/>
      </c>
    </row>
    <row r="1847" customFormat="false" ht="13.8" hidden="false" customHeight="false" outlineLevel="0" collapsed="false">
      <c r="A1847" s="7" t="n">
        <v>43831</v>
      </c>
      <c r="B1847" s="2" t="s">
        <v>4666</v>
      </c>
      <c r="C1847" s="2" t="s">
        <v>4667</v>
      </c>
      <c r="D1847" s="2" t="s">
        <v>4023</v>
      </c>
      <c r="E1847" s="2" t="s">
        <v>964</v>
      </c>
      <c r="F1847" s="2" t="n">
        <v>0</v>
      </c>
      <c r="G1847" s="2" t="n">
        <v>0</v>
      </c>
      <c r="H1847" s="2" t="n">
        <v>0</v>
      </c>
      <c r="J1847" s="1"/>
      <c r="K1847" s="1"/>
      <c r="L1847" s="1"/>
      <c r="M1847" s="1"/>
      <c r="N1847" s="1"/>
      <c r="O1847" s="1"/>
      <c r="W1847" s="2" t="str">
        <f aca="false">IF(AND(C1847=Agent!$A$1,D1847=Agent!$D$1),ROW(),"")</f>
        <v/>
      </c>
      <c r="X1847" s="2" t="str">
        <f aca="false">IF(C1847=Agent!$A$1,ROW(),"")</f>
        <v/>
      </c>
      <c r="Z1847" s="8" t="str">
        <f aca="true">IF(AND(INDIRECT("F2!I"&amp;MATCH(Sites!$J$1,F2!H$1:H$15,0),1)=E1847,Sites!$J$2=A1847),ROW(),"")</f>
        <v/>
      </c>
    </row>
    <row r="1848" customFormat="false" ht="13.8" hidden="false" customHeight="false" outlineLevel="0" collapsed="false">
      <c r="A1848" s="7" t="n">
        <v>43831</v>
      </c>
      <c r="B1848" s="2" t="s">
        <v>4668</v>
      </c>
      <c r="C1848" s="2" t="s">
        <v>4669</v>
      </c>
      <c r="D1848" s="2" t="s">
        <v>555</v>
      </c>
      <c r="E1848" s="2" t="s">
        <v>964</v>
      </c>
      <c r="F1848" s="2" t="n">
        <v>0</v>
      </c>
      <c r="G1848" s="2" t="n">
        <v>0</v>
      </c>
      <c r="H1848" s="2" t="n">
        <v>0</v>
      </c>
      <c r="J1848" s="1"/>
      <c r="K1848" s="1"/>
      <c r="L1848" s="1"/>
      <c r="M1848" s="1"/>
      <c r="N1848" s="1"/>
      <c r="O1848" s="1"/>
      <c r="W1848" s="2" t="str">
        <f aca="false">IF(AND(C1848=Agent!$A$1,D1848=Agent!$D$1),ROW(),"")</f>
        <v/>
      </c>
      <c r="X1848" s="2" t="str">
        <f aca="false">IF(C1848=Agent!$A$1,ROW(),"")</f>
        <v/>
      </c>
      <c r="Z1848" s="8" t="str">
        <f aca="true">IF(AND(INDIRECT("F2!I"&amp;MATCH(Sites!$J$1,F2!H$1:H$15,0),1)=E1848,Sites!$J$2=A1848),ROW(),"")</f>
        <v/>
      </c>
    </row>
    <row r="1849" customFormat="false" ht="13.8" hidden="false" customHeight="false" outlineLevel="0" collapsed="false">
      <c r="A1849" s="7" t="n">
        <v>43831</v>
      </c>
      <c r="B1849" s="2" t="s">
        <v>4670</v>
      </c>
      <c r="C1849" s="2" t="s">
        <v>4671</v>
      </c>
      <c r="D1849" s="2" t="s">
        <v>4672</v>
      </c>
      <c r="E1849" s="2" t="s">
        <v>964</v>
      </c>
      <c r="F1849" s="2" t="n">
        <v>0</v>
      </c>
      <c r="G1849" s="2" t="n">
        <v>0</v>
      </c>
      <c r="H1849" s="2" t="n">
        <v>0</v>
      </c>
      <c r="J1849" s="1"/>
      <c r="K1849" s="1"/>
      <c r="L1849" s="1"/>
      <c r="M1849" s="1"/>
      <c r="N1849" s="1"/>
      <c r="O1849" s="1"/>
      <c r="W1849" s="2" t="str">
        <f aca="false">IF(AND(C1849=Agent!$A$1,D1849=Agent!$D$1),ROW(),"")</f>
        <v/>
      </c>
      <c r="X1849" s="2" t="str">
        <f aca="false">IF(C1849=Agent!$A$1,ROW(),"")</f>
        <v/>
      </c>
      <c r="Z1849" s="8" t="str">
        <f aca="true">IF(AND(INDIRECT("F2!I"&amp;MATCH(Sites!$J$1,F2!H$1:H$15,0),1)=E1849,Sites!$J$2=A1849),ROW(),"")</f>
        <v/>
      </c>
    </row>
    <row r="1850" customFormat="false" ht="13.8" hidden="false" customHeight="false" outlineLevel="0" collapsed="false">
      <c r="A1850" s="7" t="n">
        <v>43831</v>
      </c>
      <c r="B1850" s="2" t="s">
        <v>4673</v>
      </c>
      <c r="C1850" s="2" t="s">
        <v>4674</v>
      </c>
      <c r="D1850" s="2" t="s">
        <v>555</v>
      </c>
      <c r="E1850" s="2" t="s">
        <v>964</v>
      </c>
      <c r="F1850" s="2" t="n">
        <v>0</v>
      </c>
      <c r="G1850" s="2" t="n">
        <v>0</v>
      </c>
      <c r="H1850" s="2" t="n">
        <v>0</v>
      </c>
      <c r="J1850" s="1"/>
      <c r="K1850" s="1"/>
      <c r="L1850" s="1"/>
      <c r="M1850" s="1"/>
      <c r="N1850" s="1"/>
      <c r="O1850" s="1"/>
      <c r="W1850" s="2" t="str">
        <f aca="false">IF(AND(C1850=Agent!$A$1,D1850=Agent!$D$1),ROW(),"")</f>
        <v/>
      </c>
      <c r="X1850" s="2" t="str">
        <f aca="false">IF(C1850=Agent!$A$1,ROW(),"")</f>
        <v/>
      </c>
      <c r="Z1850" s="8" t="str">
        <f aca="true">IF(AND(INDIRECT("F2!I"&amp;MATCH(Sites!$J$1,F2!H$1:H$15,0),1)=E1850,Sites!$J$2=A1850),ROW(),"")</f>
        <v/>
      </c>
    </row>
    <row r="1851" customFormat="false" ht="13.8" hidden="false" customHeight="false" outlineLevel="0" collapsed="false">
      <c r="A1851" s="7" t="n">
        <v>43831</v>
      </c>
      <c r="B1851" s="2" t="s">
        <v>4675</v>
      </c>
      <c r="C1851" s="2" t="s">
        <v>4676</v>
      </c>
      <c r="D1851" s="2" t="s">
        <v>4677</v>
      </c>
      <c r="E1851" s="2" t="s">
        <v>964</v>
      </c>
      <c r="F1851" s="2" t="n">
        <v>0</v>
      </c>
      <c r="G1851" s="2" t="n">
        <v>0</v>
      </c>
      <c r="H1851" s="2" t="n">
        <v>0</v>
      </c>
      <c r="J1851" s="1"/>
      <c r="K1851" s="1"/>
      <c r="L1851" s="1"/>
      <c r="M1851" s="1"/>
      <c r="N1851" s="1"/>
      <c r="O1851" s="1"/>
      <c r="W1851" s="2" t="str">
        <f aca="false">IF(AND(C1851=Agent!$A$1,D1851=Agent!$D$1),ROW(),"")</f>
        <v/>
      </c>
      <c r="X1851" s="2" t="str">
        <f aca="false">IF(C1851=Agent!$A$1,ROW(),"")</f>
        <v/>
      </c>
      <c r="Z1851" s="8" t="str">
        <f aca="true">IF(AND(INDIRECT("F2!I"&amp;MATCH(Sites!$J$1,F2!H$1:H$15,0),1)=E1851,Sites!$J$2=A1851),ROW(),"")</f>
        <v/>
      </c>
    </row>
    <row r="1852" customFormat="false" ht="13.8" hidden="false" customHeight="false" outlineLevel="0" collapsed="false">
      <c r="A1852" s="7" t="n">
        <v>43831</v>
      </c>
      <c r="B1852" s="2" t="s">
        <v>4678</v>
      </c>
      <c r="C1852" s="2" t="s">
        <v>4679</v>
      </c>
      <c r="D1852" s="2" t="s">
        <v>502</v>
      </c>
      <c r="E1852" s="2" t="s">
        <v>964</v>
      </c>
      <c r="F1852" s="2" t="n">
        <v>0</v>
      </c>
      <c r="G1852" s="2" t="n">
        <v>0</v>
      </c>
      <c r="H1852" s="2" t="n">
        <v>0</v>
      </c>
      <c r="J1852" s="1"/>
      <c r="K1852" s="1"/>
      <c r="L1852" s="1"/>
      <c r="M1852" s="1"/>
      <c r="N1852" s="1"/>
      <c r="O1852" s="1"/>
      <c r="W1852" s="2" t="str">
        <f aca="false">IF(AND(C1852=Agent!$A$1,D1852=Agent!$D$1),ROW(),"")</f>
        <v/>
      </c>
      <c r="X1852" s="2" t="str">
        <f aca="false">IF(C1852=Agent!$A$1,ROW(),"")</f>
        <v/>
      </c>
      <c r="Z1852" s="8" t="str">
        <f aca="true">IF(AND(INDIRECT("F2!I"&amp;MATCH(Sites!$J$1,F2!H$1:H$15,0),1)=E1852,Sites!$J$2=A1852),ROW(),"")</f>
        <v/>
      </c>
    </row>
    <row r="1853" customFormat="false" ht="13.8" hidden="false" customHeight="false" outlineLevel="0" collapsed="false">
      <c r="A1853" s="7" t="n">
        <v>43831</v>
      </c>
      <c r="B1853" s="2" t="s">
        <v>4680</v>
      </c>
      <c r="C1853" s="2" t="s">
        <v>4681</v>
      </c>
      <c r="D1853" s="2" t="s">
        <v>520</v>
      </c>
      <c r="E1853" s="2" t="s">
        <v>964</v>
      </c>
      <c r="F1853" s="2" t="n">
        <v>0</v>
      </c>
      <c r="G1853" s="2" t="n">
        <v>0</v>
      </c>
      <c r="H1853" s="2" t="n">
        <v>0</v>
      </c>
      <c r="J1853" s="1"/>
      <c r="K1853" s="1"/>
      <c r="L1853" s="1"/>
      <c r="M1853" s="1"/>
      <c r="N1853" s="1"/>
      <c r="O1853" s="1"/>
      <c r="W1853" s="2" t="str">
        <f aca="false">IF(AND(C1853=Agent!$A$1,D1853=Agent!$D$1),ROW(),"")</f>
        <v/>
      </c>
      <c r="X1853" s="2" t="str">
        <f aca="false">IF(C1853=Agent!$A$1,ROW(),"")</f>
        <v/>
      </c>
      <c r="Z1853" s="8" t="str">
        <f aca="true">IF(AND(INDIRECT("F2!I"&amp;MATCH(Sites!$J$1,F2!H$1:H$15,0),1)=E1853,Sites!$J$2=A1853),ROW(),"")</f>
        <v/>
      </c>
    </row>
    <row r="1854" customFormat="false" ht="13.8" hidden="false" customHeight="false" outlineLevel="0" collapsed="false">
      <c r="A1854" s="7" t="n">
        <v>43831</v>
      </c>
      <c r="B1854" s="2" t="s">
        <v>4682</v>
      </c>
      <c r="C1854" s="2" t="s">
        <v>4683</v>
      </c>
      <c r="D1854" s="2" t="s">
        <v>1457</v>
      </c>
      <c r="E1854" s="2" t="s">
        <v>964</v>
      </c>
      <c r="F1854" s="2" t="n">
        <v>0</v>
      </c>
      <c r="G1854" s="2" t="n">
        <v>0</v>
      </c>
      <c r="H1854" s="2" t="n">
        <v>0</v>
      </c>
      <c r="J1854" s="1"/>
      <c r="K1854" s="1"/>
      <c r="L1854" s="1"/>
      <c r="M1854" s="1"/>
      <c r="N1854" s="1"/>
      <c r="O1854" s="1"/>
      <c r="W1854" s="2" t="str">
        <f aca="false">IF(AND(C1854=Agent!$A$1,D1854=Agent!$D$1),ROW(),"")</f>
        <v/>
      </c>
      <c r="X1854" s="2" t="str">
        <f aca="false">IF(C1854=Agent!$A$1,ROW(),"")</f>
        <v/>
      </c>
      <c r="Z1854" s="8" t="str">
        <f aca="true">IF(AND(INDIRECT("F2!I"&amp;MATCH(Sites!$J$1,F2!H$1:H$15,0),1)=E1854,Sites!$J$2=A1854),ROW(),"")</f>
        <v/>
      </c>
    </row>
    <row r="1855" customFormat="false" ht="13.8" hidden="false" customHeight="false" outlineLevel="0" collapsed="false">
      <c r="A1855" s="7" t="n">
        <v>43831</v>
      </c>
      <c r="B1855" s="2" t="s">
        <v>4684</v>
      </c>
      <c r="C1855" s="2" t="s">
        <v>2488</v>
      </c>
      <c r="D1855" s="2" t="s">
        <v>660</v>
      </c>
      <c r="E1855" s="2" t="s">
        <v>964</v>
      </c>
      <c r="F1855" s="2" t="n">
        <v>0</v>
      </c>
      <c r="G1855" s="2" t="n">
        <v>0</v>
      </c>
      <c r="H1855" s="2" t="n">
        <v>0</v>
      </c>
      <c r="J1855" s="1"/>
      <c r="K1855" s="1"/>
      <c r="L1855" s="1"/>
      <c r="M1855" s="1"/>
      <c r="N1855" s="1"/>
      <c r="O1855" s="1"/>
      <c r="W1855" s="2" t="str">
        <f aca="false">IF(AND(C1855=Agent!$A$1,D1855=Agent!$D$1),ROW(),"")</f>
        <v/>
      </c>
      <c r="X1855" s="2" t="str">
        <f aca="false">IF(C1855=Agent!$A$1,ROW(),"")</f>
        <v/>
      </c>
      <c r="Z1855" s="8" t="str">
        <f aca="true">IF(AND(INDIRECT("F2!I"&amp;MATCH(Sites!$J$1,F2!H$1:H$15,0),1)=E1855,Sites!$J$2=A1855),ROW(),"")</f>
        <v/>
      </c>
    </row>
    <row r="1856" customFormat="false" ht="13.8" hidden="false" customHeight="false" outlineLevel="0" collapsed="false">
      <c r="A1856" s="7" t="n">
        <v>43831</v>
      </c>
      <c r="B1856" s="2" t="s">
        <v>4685</v>
      </c>
      <c r="C1856" s="2" t="s">
        <v>4686</v>
      </c>
      <c r="D1856" s="2" t="s">
        <v>574</v>
      </c>
      <c r="E1856" s="2" t="s">
        <v>964</v>
      </c>
      <c r="F1856" s="2" t="n">
        <v>0</v>
      </c>
      <c r="G1856" s="2" t="n">
        <v>0</v>
      </c>
      <c r="H1856" s="2" t="n">
        <v>0</v>
      </c>
      <c r="J1856" s="1"/>
      <c r="K1856" s="1"/>
      <c r="L1856" s="1"/>
      <c r="M1856" s="1"/>
      <c r="N1856" s="1"/>
      <c r="O1856" s="1"/>
      <c r="W1856" s="2" t="str">
        <f aca="false">IF(AND(C1856=Agent!$A$1,D1856=Agent!$D$1),ROW(),"")</f>
        <v/>
      </c>
      <c r="X1856" s="2" t="str">
        <f aca="false">IF(C1856=Agent!$A$1,ROW(),"")</f>
        <v/>
      </c>
      <c r="Z1856" s="8" t="str">
        <f aca="true">IF(AND(INDIRECT("F2!I"&amp;MATCH(Sites!$J$1,F2!H$1:H$15,0),1)=E1856,Sites!$J$2=A1856),ROW(),"")</f>
        <v/>
      </c>
    </row>
    <row r="1857" customFormat="false" ht="13.8" hidden="false" customHeight="false" outlineLevel="0" collapsed="false">
      <c r="A1857" s="7" t="n">
        <v>43831</v>
      </c>
      <c r="B1857" s="2" t="s">
        <v>4687</v>
      </c>
      <c r="C1857" s="2" t="s">
        <v>4688</v>
      </c>
      <c r="D1857" s="2" t="s">
        <v>50</v>
      </c>
      <c r="E1857" s="2" t="s">
        <v>964</v>
      </c>
      <c r="F1857" s="2" t="n">
        <v>0</v>
      </c>
      <c r="G1857" s="2" t="n">
        <v>0</v>
      </c>
      <c r="H1857" s="2" t="n">
        <v>0</v>
      </c>
      <c r="J1857" s="1"/>
      <c r="K1857" s="1"/>
      <c r="L1857" s="1"/>
      <c r="M1857" s="1"/>
      <c r="N1857" s="1"/>
      <c r="O1857" s="1"/>
      <c r="W1857" s="2" t="str">
        <f aca="false">IF(AND(C1857=Agent!$A$1,D1857=Agent!$D$1),ROW(),"")</f>
        <v/>
      </c>
      <c r="X1857" s="2" t="str">
        <f aca="false">IF(C1857=Agent!$A$1,ROW(),"")</f>
        <v/>
      </c>
      <c r="Z1857" s="8" t="str">
        <f aca="true">IF(AND(INDIRECT("F2!I"&amp;MATCH(Sites!$J$1,F2!H$1:H$15,0),1)=E1857,Sites!$J$2=A1857),ROW(),"")</f>
        <v/>
      </c>
    </row>
    <row r="1858" customFormat="false" ht="13.8" hidden="false" customHeight="false" outlineLevel="0" collapsed="false">
      <c r="A1858" s="7" t="n">
        <v>43831</v>
      </c>
      <c r="B1858" s="2" t="s">
        <v>4689</v>
      </c>
      <c r="C1858" s="2" t="s">
        <v>4630</v>
      </c>
      <c r="D1858" s="2" t="s">
        <v>558</v>
      </c>
      <c r="E1858" s="2" t="s">
        <v>964</v>
      </c>
      <c r="F1858" s="2" t="n">
        <v>0</v>
      </c>
      <c r="G1858" s="2" t="n">
        <v>0</v>
      </c>
      <c r="H1858" s="2" t="n">
        <v>0</v>
      </c>
      <c r="J1858" s="1"/>
      <c r="K1858" s="1"/>
      <c r="L1858" s="1"/>
      <c r="M1858" s="1"/>
      <c r="N1858" s="1"/>
      <c r="O1858" s="1"/>
      <c r="W1858" s="2" t="str">
        <f aca="false">IF(AND(C1858=Agent!$A$1,D1858=Agent!$D$1),ROW(),"")</f>
        <v/>
      </c>
      <c r="X1858" s="2" t="str">
        <f aca="false">IF(C1858=Agent!$A$1,ROW(),"")</f>
        <v/>
      </c>
      <c r="Z1858" s="8" t="str">
        <f aca="true">IF(AND(INDIRECT("F2!I"&amp;MATCH(Sites!$J$1,F2!H$1:H$15,0),1)=E1858,Sites!$J$2=A1858),ROW(),"")</f>
        <v/>
      </c>
    </row>
    <row r="1859" customFormat="false" ht="13.8" hidden="false" customHeight="false" outlineLevel="0" collapsed="false">
      <c r="A1859" s="7" t="n">
        <v>43831</v>
      </c>
      <c r="B1859" s="2" t="s">
        <v>4690</v>
      </c>
      <c r="C1859" s="2" t="s">
        <v>4691</v>
      </c>
      <c r="D1859" s="2" t="s">
        <v>4692</v>
      </c>
      <c r="E1859" s="2" t="s">
        <v>964</v>
      </c>
      <c r="F1859" s="2" t="n">
        <v>0</v>
      </c>
      <c r="G1859" s="2" t="n">
        <v>0</v>
      </c>
      <c r="H1859" s="2" t="n">
        <v>0</v>
      </c>
      <c r="J1859" s="1"/>
      <c r="K1859" s="1"/>
      <c r="L1859" s="1"/>
      <c r="M1859" s="1"/>
      <c r="N1859" s="1"/>
      <c r="O1859" s="1"/>
      <c r="W1859" s="2" t="str">
        <f aca="false">IF(AND(C1859=Agent!$A$1,D1859=Agent!$D$1),ROW(),"")</f>
        <v/>
      </c>
      <c r="X1859" s="2" t="str">
        <f aca="false">IF(C1859=Agent!$A$1,ROW(),"")</f>
        <v/>
      </c>
      <c r="Z1859" s="8" t="str">
        <f aca="true">IF(AND(INDIRECT("F2!I"&amp;MATCH(Sites!$J$1,F2!H$1:H$15,0),1)=E1859,Sites!$J$2=A1859),ROW(),"")</f>
        <v/>
      </c>
    </row>
    <row r="1860" customFormat="false" ht="13.8" hidden="false" customHeight="false" outlineLevel="0" collapsed="false">
      <c r="A1860" s="7" t="n">
        <v>43831</v>
      </c>
      <c r="B1860" s="2" t="s">
        <v>4693</v>
      </c>
      <c r="C1860" s="2" t="s">
        <v>2701</v>
      </c>
      <c r="D1860" s="2" t="s">
        <v>4694</v>
      </c>
      <c r="E1860" s="2" t="s">
        <v>964</v>
      </c>
      <c r="F1860" s="2" t="n">
        <v>0</v>
      </c>
      <c r="G1860" s="2" t="n">
        <v>0</v>
      </c>
      <c r="H1860" s="2" t="n">
        <v>0</v>
      </c>
      <c r="J1860" s="1"/>
      <c r="K1860" s="1"/>
      <c r="L1860" s="1"/>
      <c r="M1860" s="1"/>
      <c r="N1860" s="1"/>
      <c r="O1860" s="1"/>
      <c r="W1860" s="2" t="str">
        <f aca="false">IF(AND(C1860=Agent!$A$1,D1860=Agent!$D$1),ROW(),"")</f>
        <v/>
      </c>
      <c r="X1860" s="2" t="str">
        <f aca="false">IF(C1860=Agent!$A$1,ROW(),"")</f>
        <v/>
      </c>
      <c r="Z1860" s="8" t="str">
        <f aca="true">IF(AND(INDIRECT("F2!I"&amp;MATCH(Sites!$J$1,F2!H$1:H$15,0),1)=E1860,Sites!$J$2=A1860),ROW(),"")</f>
        <v/>
      </c>
    </row>
    <row r="1861" customFormat="false" ht="13.8" hidden="false" customHeight="false" outlineLevel="0" collapsed="false">
      <c r="A1861" s="7" t="n">
        <v>43831</v>
      </c>
      <c r="B1861" s="2" t="s">
        <v>4695</v>
      </c>
      <c r="C1861" s="2" t="s">
        <v>4696</v>
      </c>
      <c r="D1861" s="2" t="s">
        <v>4697</v>
      </c>
      <c r="E1861" s="2" t="s">
        <v>964</v>
      </c>
      <c r="F1861" s="2" t="n">
        <v>0</v>
      </c>
      <c r="G1861" s="2" t="n">
        <v>0</v>
      </c>
      <c r="H1861" s="2" t="n">
        <v>0</v>
      </c>
      <c r="J1861" s="1"/>
      <c r="K1861" s="1"/>
      <c r="L1861" s="1"/>
      <c r="M1861" s="1"/>
      <c r="N1861" s="1"/>
      <c r="O1861" s="1"/>
      <c r="W1861" s="2" t="str">
        <f aca="false">IF(AND(C1861=Agent!$A$1,D1861=Agent!$D$1),ROW(),"")</f>
        <v/>
      </c>
      <c r="X1861" s="2" t="str">
        <f aca="false">IF(C1861=Agent!$A$1,ROW(),"")</f>
        <v/>
      </c>
      <c r="Z1861" s="8" t="str">
        <f aca="true">IF(AND(INDIRECT("F2!I"&amp;MATCH(Sites!$J$1,F2!H$1:H$15,0),1)=E1861,Sites!$J$2=A1861),ROW(),"")</f>
        <v/>
      </c>
    </row>
    <row r="1862" customFormat="false" ht="13.8" hidden="false" customHeight="false" outlineLevel="0" collapsed="false">
      <c r="A1862" s="7" t="n">
        <v>43831</v>
      </c>
      <c r="B1862" s="2" t="s">
        <v>4698</v>
      </c>
      <c r="C1862" s="2" t="s">
        <v>4699</v>
      </c>
      <c r="D1862" s="2" t="s">
        <v>21</v>
      </c>
      <c r="E1862" s="2" t="s">
        <v>964</v>
      </c>
      <c r="F1862" s="2" t="n">
        <v>0</v>
      </c>
      <c r="G1862" s="2" t="n">
        <v>0</v>
      </c>
      <c r="H1862" s="2" t="n">
        <v>0</v>
      </c>
      <c r="J1862" s="1"/>
      <c r="K1862" s="1"/>
      <c r="L1862" s="1"/>
      <c r="M1862" s="1"/>
      <c r="N1862" s="1"/>
      <c r="O1862" s="1"/>
      <c r="W1862" s="2" t="str">
        <f aca="false">IF(AND(C1862=Agent!$A$1,D1862=Agent!$D$1),ROW(),"")</f>
        <v/>
      </c>
      <c r="X1862" s="2" t="str">
        <f aca="false">IF(C1862=Agent!$A$1,ROW(),"")</f>
        <v/>
      </c>
      <c r="Z1862" s="8" t="str">
        <f aca="true">IF(AND(INDIRECT("F2!I"&amp;MATCH(Sites!$J$1,F2!H$1:H$15,0),1)=E1862,Sites!$J$2=A1862),ROW(),"")</f>
        <v/>
      </c>
    </row>
    <row r="1863" customFormat="false" ht="13.8" hidden="false" customHeight="false" outlineLevel="0" collapsed="false">
      <c r="A1863" s="7" t="n">
        <v>43831</v>
      </c>
      <c r="B1863" s="2" t="s">
        <v>4700</v>
      </c>
      <c r="C1863" s="2" t="s">
        <v>4701</v>
      </c>
      <c r="D1863" s="2" t="s">
        <v>4702</v>
      </c>
      <c r="E1863" s="2" t="s">
        <v>964</v>
      </c>
      <c r="F1863" s="2" t="n">
        <v>0</v>
      </c>
      <c r="G1863" s="2" t="n">
        <v>0</v>
      </c>
      <c r="H1863" s="2" t="n">
        <v>0</v>
      </c>
      <c r="J1863" s="1"/>
      <c r="K1863" s="1"/>
      <c r="L1863" s="1"/>
      <c r="M1863" s="1"/>
      <c r="N1863" s="1"/>
      <c r="O1863" s="1"/>
      <c r="W1863" s="2" t="str">
        <f aca="false">IF(AND(C1863=Agent!$A$1,D1863=Agent!$D$1),ROW(),"")</f>
        <v/>
      </c>
      <c r="X1863" s="2" t="str">
        <f aca="false">IF(C1863=Agent!$A$1,ROW(),"")</f>
        <v/>
      </c>
      <c r="Z1863" s="8" t="str">
        <f aca="true">IF(AND(INDIRECT("F2!I"&amp;MATCH(Sites!$J$1,F2!H$1:H$15,0),1)=E1863,Sites!$J$2=A1863),ROW(),"")</f>
        <v/>
      </c>
    </row>
    <row r="1864" customFormat="false" ht="13.8" hidden="false" customHeight="false" outlineLevel="0" collapsed="false">
      <c r="A1864" s="7" t="n">
        <v>43831</v>
      </c>
      <c r="B1864" s="2" t="s">
        <v>4703</v>
      </c>
      <c r="C1864" s="2" t="s">
        <v>4704</v>
      </c>
      <c r="D1864" s="2" t="s">
        <v>4705</v>
      </c>
      <c r="E1864" s="2" t="s">
        <v>964</v>
      </c>
      <c r="F1864" s="2" t="n">
        <v>0</v>
      </c>
      <c r="G1864" s="2" t="n">
        <v>0</v>
      </c>
      <c r="H1864" s="2" t="n">
        <v>0</v>
      </c>
      <c r="J1864" s="1"/>
      <c r="K1864" s="1"/>
      <c r="L1864" s="1"/>
      <c r="M1864" s="1"/>
      <c r="N1864" s="1"/>
      <c r="O1864" s="1"/>
      <c r="W1864" s="2" t="str">
        <f aca="false">IF(AND(C1864=Agent!$A$1,D1864=Agent!$D$1),ROW(),"")</f>
        <v/>
      </c>
      <c r="X1864" s="2" t="str">
        <f aca="false">IF(C1864=Agent!$A$1,ROW(),"")</f>
        <v/>
      </c>
      <c r="Z1864" s="8" t="str">
        <f aca="true">IF(AND(INDIRECT("F2!I"&amp;MATCH(Sites!$J$1,F2!H$1:H$15,0),1)=E1864,Sites!$J$2=A1864),ROW(),"")</f>
        <v/>
      </c>
    </row>
    <row r="1865" customFormat="false" ht="13.8" hidden="false" customHeight="false" outlineLevel="0" collapsed="false">
      <c r="A1865" s="7" t="n">
        <v>43831</v>
      </c>
      <c r="B1865" s="2" t="s">
        <v>4706</v>
      </c>
      <c r="C1865" s="2" t="s">
        <v>4707</v>
      </c>
      <c r="D1865" s="2" t="s">
        <v>4708</v>
      </c>
      <c r="E1865" s="2" t="s">
        <v>964</v>
      </c>
      <c r="F1865" s="2" t="n">
        <v>0</v>
      </c>
      <c r="G1865" s="2" t="n">
        <v>0</v>
      </c>
      <c r="H1865" s="2" t="n">
        <v>0</v>
      </c>
      <c r="J1865" s="1"/>
      <c r="K1865" s="1"/>
      <c r="L1865" s="1"/>
      <c r="M1865" s="1"/>
      <c r="N1865" s="1"/>
      <c r="O1865" s="1"/>
      <c r="W1865" s="2" t="str">
        <f aca="false">IF(AND(C1865=Agent!$A$1,D1865=Agent!$D$1),ROW(),"")</f>
        <v/>
      </c>
      <c r="X1865" s="2" t="str">
        <f aca="false">IF(C1865=Agent!$A$1,ROW(),"")</f>
        <v/>
      </c>
      <c r="Z1865" s="8" t="str">
        <f aca="true">IF(AND(INDIRECT("F2!I"&amp;MATCH(Sites!$J$1,F2!H$1:H$15,0),1)=E1865,Sites!$J$2=A1865),ROW(),"")</f>
        <v/>
      </c>
    </row>
    <row r="1866" customFormat="false" ht="13.8" hidden="false" customHeight="false" outlineLevel="0" collapsed="false">
      <c r="A1866" s="7" t="n">
        <v>43831</v>
      </c>
      <c r="B1866" s="2" t="s">
        <v>4709</v>
      </c>
      <c r="C1866" s="2" t="s">
        <v>4710</v>
      </c>
      <c r="D1866" s="2" t="s">
        <v>4711</v>
      </c>
      <c r="E1866" s="2" t="s">
        <v>964</v>
      </c>
      <c r="F1866" s="2" t="n">
        <v>0</v>
      </c>
      <c r="G1866" s="2" t="n">
        <v>0</v>
      </c>
      <c r="H1866" s="2" t="n">
        <v>0</v>
      </c>
      <c r="J1866" s="1"/>
      <c r="K1866" s="1"/>
      <c r="L1866" s="1"/>
      <c r="M1866" s="1"/>
      <c r="N1866" s="1"/>
      <c r="O1866" s="1"/>
      <c r="W1866" s="2" t="str">
        <f aca="false">IF(AND(C1866=Agent!$A$1,D1866=Agent!$D$1),ROW(),"")</f>
        <v/>
      </c>
      <c r="X1866" s="2" t="str">
        <f aca="false">IF(C1866=Agent!$A$1,ROW(),"")</f>
        <v/>
      </c>
      <c r="Z1866" s="8" t="str">
        <f aca="true">IF(AND(INDIRECT("F2!I"&amp;MATCH(Sites!$J$1,F2!H$1:H$15,0),1)=E1866,Sites!$J$2=A1866),ROW(),"")</f>
        <v/>
      </c>
    </row>
    <row r="1867" customFormat="false" ht="13.8" hidden="false" customHeight="false" outlineLevel="0" collapsed="false">
      <c r="A1867" s="7" t="n">
        <v>43831</v>
      </c>
      <c r="B1867" s="2" t="s">
        <v>4712</v>
      </c>
      <c r="C1867" s="2" t="s">
        <v>4713</v>
      </c>
      <c r="D1867" s="2" t="s">
        <v>4714</v>
      </c>
      <c r="E1867" s="2" t="s">
        <v>964</v>
      </c>
      <c r="F1867" s="2" t="n">
        <v>0</v>
      </c>
      <c r="G1867" s="2" t="n">
        <v>0</v>
      </c>
      <c r="H1867" s="2" t="n">
        <v>0</v>
      </c>
      <c r="J1867" s="1"/>
      <c r="K1867" s="1"/>
      <c r="L1867" s="1"/>
      <c r="M1867" s="1"/>
      <c r="N1867" s="1"/>
      <c r="O1867" s="1"/>
      <c r="W1867" s="2" t="str">
        <f aca="false">IF(AND(C1867=Agent!$A$1,D1867=Agent!$D$1),ROW(),"")</f>
        <v/>
      </c>
      <c r="X1867" s="2" t="str">
        <f aca="false">IF(C1867=Agent!$A$1,ROW(),"")</f>
        <v/>
      </c>
      <c r="Z1867" s="8" t="str">
        <f aca="true">IF(AND(INDIRECT("F2!I"&amp;MATCH(Sites!$J$1,F2!H$1:H$15,0),1)=E1867,Sites!$J$2=A1867),ROW(),"")</f>
        <v/>
      </c>
    </row>
    <row r="1868" customFormat="false" ht="13.8" hidden="false" customHeight="false" outlineLevel="0" collapsed="false">
      <c r="A1868" s="7" t="n">
        <v>43831</v>
      </c>
      <c r="B1868" s="2" t="s">
        <v>4715</v>
      </c>
      <c r="C1868" s="2" t="s">
        <v>225</v>
      </c>
      <c r="D1868" s="2" t="s">
        <v>4716</v>
      </c>
      <c r="E1868" s="2" t="s">
        <v>964</v>
      </c>
      <c r="F1868" s="2" t="n">
        <v>0</v>
      </c>
      <c r="G1868" s="2" t="n">
        <v>0</v>
      </c>
      <c r="H1868" s="2" t="n">
        <v>0</v>
      </c>
      <c r="J1868" s="1"/>
      <c r="K1868" s="1"/>
      <c r="L1868" s="1"/>
      <c r="M1868" s="1"/>
      <c r="N1868" s="1"/>
      <c r="O1868" s="1"/>
      <c r="W1868" s="2" t="str">
        <f aca="false">IF(AND(C1868=Agent!$A$1,D1868=Agent!$D$1),ROW(),"")</f>
        <v/>
      </c>
      <c r="X1868" s="2" t="str">
        <f aca="false">IF(C1868=Agent!$A$1,ROW(),"")</f>
        <v/>
      </c>
      <c r="Z1868" s="8" t="str">
        <f aca="true">IF(AND(INDIRECT("F2!I"&amp;MATCH(Sites!$J$1,F2!H$1:H$15,0),1)=E1868,Sites!$J$2=A1868),ROW(),"")</f>
        <v/>
      </c>
    </row>
    <row r="1869" customFormat="false" ht="13.8" hidden="false" customHeight="false" outlineLevel="0" collapsed="false">
      <c r="A1869" s="7" t="n">
        <v>43831</v>
      </c>
      <c r="B1869" s="2" t="s">
        <v>4717</v>
      </c>
      <c r="C1869" s="2" t="s">
        <v>4718</v>
      </c>
      <c r="D1869" s="2" t="s">
        <v>3359</v>
      </c>
      <c r="E1869" s="2" t="s">
        <v>964</v>
      </c>
      <c r="F1869" s="2" t="n">
        <v>0</v>
      </c>
      <c r="G1869" s="2" t="n">
        <v>0</v>
      </c>
      <c r="H1869" s="2" t="n">
        <v>0</v>
      </c>
      <c r="J1869" s="1"/>
      <c r="K1869" s="1"/>
      <c r="L1869" s="1"/>
      <c r="M1869" s="1"/>
      <c r="N1869" s="1"/>
      <c r="O1869" s="1"/>
      <c r="W1869" s="2" t="str">
        <f aca="false">IF(AND(C1869=Agent!$A$1,D1869=Agent!$D$1),ROW(),"")</f>
        <v/>
      </c>
      <c r="X1869" s="2" t="str">
        <f aca="false">IF(C1869=Agent!$A$1,ROW(),"")</f>
        <v/>
      </c>
      <c r="Z1869" s="8" t="str">
        <f aca="true">IF(AND(INDIRECT("F2!I"&amp;MATCH(Sites!$J$1,F2!H$1:H$15,0),1)=E1869,Sites!$J$2=A1869),ROW(),"")</f>
        <v/>
      </c>
    </row>
    <row r="1870" customFormat="false" ht="13.8" hidden="false" customHeight="false" outlineLevel="0" collapsed="false">
      <c r="A1870" s="7" t="n">
        <v>43831</v>
      </c>
      <c r="B1870" s="2" t="s">
        <v>4719</v>
      </c>
      <c r="C1870" s="2" t="s">
        <v>4720</v>
      </c>
      <c r="D1870" s="2" t="s">
        <v>4721</v>
      </c>
      <c r="E1870" s="2" t="s">
        <v>964</v>
      </c>
      <c r="F1870" s="2" t="n">
        <v>0</v>
      </c>
      <c r="G1870" s="2" t="n">
        <v>0</v>
      </c>
      <c r="H1870" s="2" t="n">
        <v>0</v>
      </c>
      <c r="J1870" s="1"/>
      <c r="K1870" s="1"/>
      <c r="L1870" s="1"/>
      <c r="M1870" s="1"/>
      <c r="N1870" s="1"/>
      <c r="O1870" s="1"/>
      <c r="W1870" s="2" t="str">
        <f aca="false">IF(AND(C1870=Agent!$A$1,D1870=Agent!$D$1),ROW(),"")</f>
        <v/>
      </c>
      <c r="X1870" s="2" t="str">
        <f aca="false">IF(C1870=Agent!$A$1,ROW(),"")</f>
        <v/>
      </c>
      <c r="Z1870" s="8" t="str">
        <f aca="true">IF(AND(INDIRECT("F2!I"&amp;MATCH(Sites!$J$1,F2!H$1:H$15,0),1)=E1870,Sites!$J$2=A1870),ROW(),"")</f>
        <v/>
      </c>
    </row>
    <row r="1871" customFormat="false" ht="13.8" hidden="false" customHeight="false" outlineLevel="0" collapsed="false">
      <c r="A1871" s="7" t="n">
        <v>43831</v>
      </c>
      <c r="B1871" s="2" t="s">
        <v>4722</v>
      </c>
      <c r="C1871" s="2" t="s">
        <v>4723</v>
      </c>
      <c r="D1871" s="2" t="s">
        <v>4724</v>
      </c>
      <c r="E1871" s="2" t="s">
        <v>964</v>
      </c>
      <c r="F1871" s="2" t="n">
        <v>0</v>
      </c>
      <c r="G1871" s="2" t="n">
        <v>0</v>
      </c>
      <c r="H1871" s="2" t="n">
        <v>0</v>
      </c>
      <c r="J1871" s="1"/>
      <c r="K1871" s="1"/>
      <c r="L1871" s="1"/>
      <c r="M1871" s="1"/>
      <c r="N1871" s="1"/>
      <c r="O1871" s="1"/>
      <c r="W1871" s="2" t="str">
        <f aca="false">IF(AND(C1871=Agent!$A$1,D1871=Agent!$D$1),ROW(),"")</f>
        <v/>
      </c>
      <c r="X1871" s="2" t="str">
        <f aca="false">IF(C1871=Agent!$A$1,ROW(),"")</f>
        <v/>
      </c>
      <c r="Z1871" s="8" t="str">
        <f aca="true">IF(AND(INDIRECT("F2!I"&amp;MATCH(Sites!$J$1,F2!H$1:H$15,0),1)=E1871,Sites!$J$2=A1871),ROW(),"")</f>
        <v/>
      </c>
    </row>
    <row r="1872" customFormat="false" ht="13.8" hidden="false" customHeight="false" outlineLevel="0" collapsed="false">
      <c r="A1872" s="7" t="n">
        <v>43831</v>
      </c>
      <c r="B1872" s="2" t="s">
        <v>4725</v>
      </c>
      <c r="C1872" s="2" t="s">
        <v>4726</v>
      </c>
      <c r="D1872" s="2" t="s">
        <v>2160</v>
      </c>
      <c r="E1872" s="2" t="s">
        <v>964</v>
      </c>
      <c r="F1872" s="2" t="n">
        <v>0</v>
      </c>
      <c r="G1872" s="2" t="n">
        <v>0</v>
      </c>
      <c r="H1872" s="2" t="n">
        <v>0</v>
      </c>
      <c r="J1872" s="1"/>
      <c r="K1872" s="1"/>
      <c r="L1872" s="1"/>
      <c r="M1872" s="1"/>
      <c r="N1872" s="1"/>
      <c r="O1872" s="1"/>
      <c r="W1872" s="2" t="str">
        <f aca="false">IF(AND(C1872=Agent!$A$1,D1872=Agent!$D$1),ROW(),"")</f>
        <v/>
      </c>
      <c r="X1872" s="2" t="str">
        <f aca="false">IF(C1872=Agent!$A$1,ROW(),"")</f>
        <v/>
      </c>
      <c r="Z1872" s="8" t="str">
        <f aca="true">IF(AND(INDIRECT("F2!I"&amp;MATCH(Sites!$J$1,F2!H$1:H$15,0),1)=E1872,Sites!$J$2=A1872),ROW(),"")</f>
        <v/>
      </c>
    </row>
    <row r="1873" customFormat="false" ht="13.8" hidden="false" customHeight="false" outlineLevel="0" collapsed="false">
      <c r="A1873" s="7" t="n">
        <v>43831</v>
      </c>
      <c r="B1873" s="2" t="s">
        <v>4727</v>
      </c>
      <c r="C1873" s="2" t="s">
        <v>4728</v>
      </c>
      <c r="D1873" s="2" t="s">
        <v>911</v>
      </c>
      <c r="E1873" s="2" t="s">
        <v>964</v>
      </c>
      <c r="F1873" s="2" t="n">
        <v>0</v>
      </c>
      <c r="G1873" s="2" t="n">
        <v>0</v>
      </c>
      <c r="H1873" s="2" t="n">
        <v>0</v>
      </c>
      <c r="J1873" s="1"/>
      <c r="K1873" s="1"/>
      <c r="L1873" s="1"/>
      <c r="M1873" s="1"/>
      <c r="N1873" s="1"/>
      <c r="O1873" s="1"/>
      <c r="W1873" s="2" t="str">
        <f aca="false">IF(AND(C1873=Agent!$A$1,D1873=Agent!$D$1),ROW(),"")</f>
        <v/>
      </c>
      <c r="X1873" s="2" t="str">
        <f aca="false">IF(C1873=Agent!$A$1,ROW(),"")</f>
        <v/>
      </c>
      <c r="Z1873" s="8" t="str">
        <f aca="true">IF(AND(INDIRECT("F2!I"&amp;MATCH(Sites!$J$1,F2!H$1:H$15,0),1)=E1873,Sites!$J$2=A1873),ROW(),"")</f>
        <v/>
      </c>
    </row>
    <row r="1874" customFormat="false" ht="13.8" hidden="false" customHeight="false" outlineLevel="0" collapsed="false">
      <c r="A1874" s="7" t="n">
        <v>43831</v>
      </c>
      <c r="B1874" s="2" t="s">
        <v>4729</v>
      </c>
      <c r="C1874" s="2" t="s">
        <v>4730</v>
      </c>
      <c r="D1874" s="2" t="s">
        <v>4731</v>
      </c>
      <c r="E1874" s="2" t="s">
        <v>964</v>
      </c>
      <c r="F1874" s="2" t="n">
        <v>0</v>
      </c>
      <c r="G1874" s="2" t="n">
        <v>0</v>
      </c>
      <c r="H1874" s="2" t="n">
        <v>0</v>
      </c>
      <c r="J1874" s="1"/>
      <c r="K1874" s="1"/>
      <c r="L1874" s="1"/>
      <c r="M1874" s="1"/>
      <c r="N1874" s="1"/>
      <c r="O1874" s="1"/>
      <c r="W1874" s="2" t="str">
        <f aca="false">IF(AND(C1874=Agent!$A$1,D1874=Agent!$D$1),ROW(),"")</f>
        <v/>
      </c>
      <c r="X1874" s="2" t="str">
        <f aca="false">IF(C1874=Agent!$A$1,ROW(),"")</f>
        <v/>
      </c>
      <c r="Z1874" s="8" t="str">
        <f aca="true">IF(AND(INDIRECT("F2!I"&amp;MATCH(Sites!$J$1,F2!H$1:H$15,0),1)=E1874,Sites!$J$2=A1874),ROW(),"")</f>
        <v/>
      </c>
    </row>
    <row r="1875" customFormat="false" ht="13.8" hidden="false" customHeight="false" outlineLevel="0" collapsed="false">
      <c r="A1875" s="7" t="n">
        <v>43831</v>
      </c>
      <c r="B1875" s="2" t="s">
        <v>4732</v>
      </c>
      <c r="C1875" s="2" t="s">
        <v>4733</v>
      </c>
      <c r="D1875" s="2" t="s">
        <v>4734</v>
      </c>
      <c r="E1875" s="2" t="s">
        <v>964</v>
      </c>
      <c r="F1875" s="2" t="n">
        <v>0</v>
      </c>
      <c r="G1875" s="2" t="n">
        <v>0</v>
      </c>
      <c r="H1875" s="2" t="n">
        <v>0</v>
      </c>
      <c r="J1875" s="1"/>
      <c r="K1875" s="1"/>
      <c r="L1875" s="1"/>
      <c r="M1875" s="1"/>
      <c r="N1875" s="1"/>
      <c r="O1875" s="1"/>
      <c r="W1875" s="2" t="str">
        <f aca="false">IF(AND(C1875=Agent!$A$1,D1875=Agent!$D$1),ROW(),"")</f>
        <v/>
      </c>
      <c r="X1875" s="2" t="str">
        <f aca="false">IF(C1875=Agent!$A$1,ROW(),"")</f>
        <v/>
      </c>
      <c r="Z1875" s="8" t="str">
        <f aca="true">IF(AND(INDIRECT("F2!I"&amp;MATCH(Sites!$J$1,F2!H$1:H$15,0),1)=E1875,Sites!$J$2=A1875),ROW(),"")</f>
        <v/>
      </c>
    </row>
    <row r="1876" customFormat="false" ht="13.8" hidden="false" customHeight="false" outlineLevel="0" collapsed="false">
      <c r="A1876" s="7" t="n">
        <v>43831</v>
      </c>
      <c r="B1876" s="2" t="s">
        <v>4735</v>
      </c>
      <c r="C1876" s="2" t="s">
        <v>4736</v>
      </c>
      <c r="D1876" s="2" t="s">
        <v>2024</v>
      </c>
      <c r="E1876" s="2" t="s">
        <v>964</v>
      </c>
      <c r="F1876" s="2" t="n">
        <v>0</v>
      </c>
      <c r="G1876" s="2" t="n">
        <v>0</v>
      </c>
      <c r="H1876" s="2" t="n">
        <v>0</v>
      </c>
      <c r="J1876" s="1"/>
      <c r="K1876" s="1"/>
      <c r="L1876" s="1"/>
      <c r="M1876" s="1"/>
      <c r="N1876" s="1"/>
      <c r="O1876" s="1"/>
      <c r="W1876" s="2" t="str">
        <f aca="false">IF(AND(C1876=Agent!$A$1,D1876=Agent!$D$1),ROW(),"")</f>
        <v/>
      </c>
      <c r="X1876" s="2" t="str">
        <f aca="false">IF(C1876=Agent!$A$1,ROW(),"")</f>
        <v/>
      </c>
      <c r="Z1876" s="8" t="str">
        <f aca="true">IF(AND(INDIRECT("F2!I"&amp;MATCH(Sites!$J$1,F2!H$1:H$15,0),1)=E1876,Sites!$J$2=A1876),ROW(),"")</f>
        <v/>
      </c>
    </row>
    <row r="1877" customFormat="false" ht="13.8" hidden="false" customHeight="false" outlineLevel="0" collapsed="false">
      <c r="A1877" s="7" t="n">
        <v>43831</v>
      </c>
      <c r="B1877" s="2" t="s">
        <v>4737</v>
      </c>
      <c r="C1877" s="2" t="s">
        <v>1359</v>
      </c>
      <c r="D1877" s="2" t="s">
        <v>4738</v>
      </c>
      <c r="E1877" s="2" t="s">
        <v>964</v>
      </c>
      <c r="F1877" s="2" t="n">
        <v>0</v>
      </c>
      <c r="G1877" s="2" t="n">
        <v>0</v>
      </c>
      <c r="H1877" s="2" t="n">
        <v>0</v>
      </c>
      <c r="J1877" s="1"/>
      <c r="K1877" s="1"/>
      <c r="L1877" s="1"/>
      <c r="M1877" s="1"/>
      <c r="N1877" s="1"/>
      <c r="O1877" s="1"/>
      <c r="W1877" s="2" t="str">
        <f aca="false">IF(AND(C1877=Agent!$A$1,D1877=Agent!$D$1),ROW(),"")</f>
        <v/>
      </c>
      <c r="X1877" s="2" t="str">
        <f aca="false">IF(C1877=Agent!$A$1,ROW(),"")</f>
        <v/>
      </c>
      <c r="Z1877" s="8" t="str">
        <f aca="true">IF(AND(INDIRECT("F2!I"&amp;MATCH(Sites!$J$1,F2!H$1:H$15,0),1)=E1877,Sites!$J$2=A1877),ROW(),"")</f>
        <v/>
      </c>
    </row>
    <row r="1878" customFormat="false" ht="13.8" hidden="false" customHeight="false" outlineLevel="0" collapsed="false">
      <c r="A1878" s="7" t="n">
        <v>43831</v>
      </c>
      <c r="B1878" s="2" t="s">
        <v>4739</v>
      </c>
      <c r="C1878" s="2" t="s">
        <v>4740</v>
      </c>
      <c r="D1878" s="2" t="s">
        <v>4741</v>
      </c>
      <c r="E1878" s="2" t="s">
        <v>964</v>
      </c>
      <c r="F1878" s="2" t="n">
        <v>0</v>
      </c>
      <c r="G1878" s="2" t="n">
        <v>0</v>
      </c>
      <c r="H1878" s="2" t="n">
        <v>0</v>
      </c>
      <c r="J1878" s="1"/>
      <c r="K1878" s="1"/>
      <c r="L1878" s="1"/>
      <c r="M1878" s="1"/>
      <c r="N1878" s="1"/>
      <c r="O1878" s="1"/>
      <c r="W1878" s="2" t="str">
        <f aca="false">IF(AND(C1878=Agent!$A$1,D1878=Agent!$D$1),ROW(),"")</f>
        <v/>
      </c>
      <c r="X1878" s="2" t="str">
        <f aca="false">IF(C1878=Agent!$A$1,ROW(),"")</f>
        <v/>
      </c>
      <c r="Z1878" s="8" t="str">
        <f aca="true">IF(AND(INDIRECT("F2!I"&amp;MATCH(Sites!$J$1,F2!H$1:H$15,0),1)=E1878,Sites!$J$2=A1878),ROW(),"")</f>
        <v/>
      </c>
    </row>
    <row r="1879" customFormat="false" ht="13.8" hidden="false" customHeight="false" outlineLevel="0" collapsed="false">
      <c r="A1879" s="7" t="n">
        <v>43831</v>
      </c>
      <c r="B1879" s="2" t="s">
        <v>4742</v>
      </c>
      <c r="C1879" s="2" t="s">
        <v>4743</v>
      </c>
      <c r="D1879" s="2" t="s">
        <v>4744</v>
      </c>
      <c r="E1879" s="2" t="s">
        <v>964</v>
      </c>
      <c r="F1879" s="2" t="n">
        <v>0</v>
      </c>
      <c r="G1879" s="2" t="n">
        <v>0</v>
      </c>
      <c r="H1879" s="2" t="n">
        <v>0</v>
      </c>
      <c r="J1879" s="1"/>
      <c r="K1879" s="1"/>
      <c r="L1879" s="1"/>
      <c r="M1879" s="1"/>
      <c r="N1879" s="1"/>
      <c r="O1879" s="1"/>
      <c r="W1879" s="2" t="str">
        <f aca="false">IF(AND(C1879=Agent!$A$1,D1879=Agent!$D$1),ROW(),"")</f>
        <v/>
      </c>
      <c r="X1879" s="2" t="str">
        <f aca="false">IF(C1879=Agent!$A$1,ROW(),"")</f>
        <v/>
      </c>
      <c r="Z1879" s="8" t="str">
        <f aca="true">IF(AND(INDIRECT("F2!I"&amp;MATCH(Sites!$J$1,F2!H$1:H$15,0),1)=E1879,Sites!$J$2=A1879),ROW(),"")</f>
        <v/>
      </c>
    </row>
    <row r="1880" customFormat="false" ht="13.8" hidden="false" customHeight="false" outlineLevel="0" collapsed="false">
      <c r="A1880" s="7" t="n">
        <v>43831</v>
      </c>
      <c r="B1880" s="2" t="s">
        <v>4745</v>
      </c>
      <c r="C1880" s="2" t="s">
        <v>4746</v>
      </c>
      <c r="D1880" s="2" t="s">
        <v>3666</v>
      </c>
      <c r="E1880" s="2" t="s">
        <v>964</v>
      </c>
      <c r="F1880" s="2" t="n">
        <v>0</v>
      </c>
      <c r="G1880" s="2" t="n">
        <v>0</v>
      </c>
      <c r="H1880" s="2" t="n">
        <v>0</v>
      </c>
      <c r="J1880" s="1"/>
      <c r="K1880" s="1"/>
      <c r="L1880" s="1"/>
      <c r="M1880" s="1"/>
      <c r="N1880" s="1"/>
      <c r="O1880" s="1"/>
      <c r="W1880" s="2" t="str">
        <f aca="false">IF(AND(C1880=Agent!$A$1,D1880=Agent!$D$1),ROW(),"")</f>
        <v/>
      </c>
      <c r="X1880" s="2" t="str">
        <f aca="false">IF(C1880=Agent!$A$1,ROW(),"")</f>
        <v/>
      </c>
      <c r="Z1880" s="8" t="str">
        <f aca="true">IF(AND(INDIRECT("F2!I"&amp;MATCH(Sites!$J$1,F2!H$1:H$15,0),1)=E1880,Sites!$J$2=A1880),ROW(),"")</f>
        <v/>
      </c>
    </row>
    <row r="1881" customFormat="false" ht="13.8" hidden="false" customHeight="false" outlineLevel="0" collapsed="false">
      <c r="A1881" s="7" t="n">
        <v>43831</v>
      </c>
      <c r="B1881" s="2" t="s">
        <v>4747</v>
      </c>
      <c r="C1881" s="2" t="s">
        <v>4748</v>
      </c>
      <c r="D1881" s="2" t="s">
        <v>101</v>
      </c>
      <c r="E1881" s="2" t="s">
        <v>964</v>
      </c>
      <c r="F1881" s="2" t="n">
        <v>0</v>
      </c>
      <c r="G1881" s="2" t="n">
        <v>0</v>
      </c>
      <c r="H1881" s="2" t="n">
        <v>0</v>
      </c>
      <c r="J1881" s="1"/>
      <c r="K1881" s="1"/>
      <c r="L1881" s="1"/>
      <c r="M1881" s="1"/>
      <c r="N1881" s="1"/>
      <c r="O1881" s="1"/>
      <c r="W1881" s="2" t="str">
        <f aca="false">IF(AND(C1881=Agent!$A$1,D1881=Agent!$D$1),ROW(),"")</f>
        <v/>
      </c>
      <c r="X1881" s="2" t="str">
        <f aca="false">IF(C1881=Agent!$A$1,ROW(),"")</f>
        <v/>
      </c>
      <c r="Z1881" s="8" t="str">
        <f aca="true">IF(AND(INDIRECT("F2!I"&amp;MATCH(Sites!$J$1,F2!H$1:H$15,0),1)=E1881,Sites!$J$2=A1881),ROW(),"")</f>
        <v/>
      </c>
    </row>
    <row r="1882" customFormat="false" ht="13.8" hidden="false" customHeight="false" outlineLevel="0" collapsed="false">
      <c r="A1882" s="7" t="n">
        <v>43831</v>
      </c>
      <c r="B1882" s="2" t="s">
        <v>4749</v>
      </c>
      <c r="C1882" s="2" t="s">
        <v>4750</v>
      </c>
      <c r="D1882" s="2" t="s">
        <v>813</v>
      </c>
      <c r="E1882" s="2" t="s">
        <v>964</v>
      </c>
      <c r="F1882" s="2" t="n">
        <v>0</v>
      </c>
      <c r="G1882" s="2" t="n">
        <v>0</v>
      </c>
      <c r="H1882" s="2" t="n">
        <v>0</v>
      </c>
      <c r="J1882" s="1"/>
      <c r="K1882" s="1"/>
      <c r="L1882" s="1"/>
      <c r="M1882" s="1"/>
      <c r="N1882" s="1"/>
      <c r="O1882" s="1"/>
      <c r="W1882" s="2" t="str">
        <f aca="false">IF(AND(C1882=Agent!$A$1,D1882=Agent!$D$1),ROW(),"")</f>
        <v/>
      </c>
      <c r="X1882" s="2" t="str">
        <f aca="false">IF(C1882=Agent!$A$1,ROW(),"")</f>
        <v/>
      </c>
      <c r="Z1882" s="8" t="str">
        <f aca="true">IF(AND(INDIRECT("F2!I"&amp;MATCH(Sites!$J$1,F2!H$1:H$15,0),1)=E1882,Sites!$J$2=A1882),ROW(),"")</f>
        <v/>
      </c>
    </row>
    <row r="1883" customFormat="false" ht="13.8" hidden="false" customHeight="false" outlineLevel="0" collapsed="false">
      <c r="A1883" s="7" t="n">
        <v>43831</v>
      </c>
      <c r="B1883" s="2" t="s">
        <v>4751</v>
      </c>
      <c r="C1883" s="2" t="s">
        <v>4752</v>
      </c>
      <c r="D1883" s="2" t="s">
        <v>4753</v>
      </c>
      <c r="E1883" s="2" t="s">
        <v>964</v>
      </c>
      <c r="F1883" s="2" t="n">
        <v>0</v>
      </c>
      <c r="G1883" s="2" t="n">
        <v>0</v>
      </c>
      <c r="H1883" s="2" t="n">
        <v>0</v>
      </c>
      <c r="J1883" s="1"/>
      <c r="K1883" s="1"/>
      <c r="L1883" s="1"/>
      <c r="M1883" s="1"/>
      <c r="N1883" s="1"/>
      <c r="O1883" s="1"/>
      <c r="W1883" s="2" t="str">
        <f aca="false">IF(AND(C1883=Agent!$A$1,D1883=Agent!$D$1),ROW(),"")</f>
        <v/>
      </c>
      <c r="X1883" s="2" t="str">
        <f aca="false">IF(C1883=Agent!$A$1,ROW(),"")</f>
        <v/>
      </c>
      <c r="Z1883" s="8" t="str">
        <f aca="true">IF(AND(INDIRECT("F2!I"&amp;MATCH(Sites!$J$1,F2!H$1:H$15,0),1)=E1883,Sites!$J$2=A1883),ROW(),"")</f>
        <v/>
      </c>
    </row>
    <row r="1884" customFormat="false" ht="13.8" hidden="false" customHeight="false" outlineLevel="0" collapsed="false">
      <c r="A1884" s="7" t="n">
        <v>43831</v>
      </c>
      <c r="B1884" s="2" t="s">
        <v>4754</v>
      </c>
      <c r="C1884" s="2" t="s">
        <v>4755</v>
      </c>
      <c r="D1884" s="2" t="s">
        <v>4756</v>
      </c>
      <c r="E1884" s="2" t="s">
        <v>964</v>
      </c>
      <c r="F1884" s="2" t="n">
        <v>0</v>
      </c>
      <c r="G1884" s="2" t="n">
        <v>0</v>
      </c>
      <c r="H1884" s="2" t="n">
        <v>0</v>
      </c>
      <c r="J1884" s="1"/>
      <c r="K1884" s="1"/>
      <c r="L1884" s="1"/>
      <c r="M1884" s="1"/>
      <c r="N1884" s="1"/>
      <c r="O1884" s="1"/>
      <c r="W1884" s="2" t="str">
        <f aca="false">IF(AND(C1884=Agent!$A$1,D1884=Agent!$D$1),ROW(),"")</f>
        <v/>
      </c>
      <c r="X1884" s="2" t="str">
        <f aca="false">IF(C1884=Agent!$A$1,ROW(),"")</f>
        <v/>
      </c>
      <c r="Z1884" s="8" t="str">
        <f aca="true">IF(AND(INDIRECT("F2!I"&amp;MATCH(Sites!$J$1,F2!H$1:H$15,0),1)=E1884,Sites!$J$2=A1884),ROW(),"")</f>
        <v/>
      </c>
    </row>
    <row r="1885" customFormat="false" ht="13.8" hidden="false" customHeight="false" outlineLevel="0" collapsed="false">
      <c r="A1885" s="7" t="n">
        <v>43831</v>
      </c>
      <c r="B1885" s="2" t="s">
        <v>4757</v>
      </c>
      <c r="C1885" s="2" t="s">
        <v>4758</v>
      </c>
      <c r="D1885" s="2" t="s">
        <v>601</v>
      </c>
      <c r="E1885" s="2" t="s">
        <v>964</v>
      </c>
      <c r="F1885" s="2" t="n">
        <v>0</v>
      </c>
      <c r="G1885" s="2" t="n">
        <v>0</v>
      </c>
      <c r="H1885" s="2" t="n">
        <v>0</v>
      </c>
      <c r="J1885" s="1"/>
      <c r="K1885" s="1"/>
      <c r="L1885" s="1"/>
      <c r="M1885" s="1"/>
      <c r="N1885" s="1"/>
      <c r="O1885" s="1"/>
      <c r="W1885" s="2" t="str">
        <f aca="false">IF(AND(C1885=Agent!$A$1,D1885=Agent!$D$1),ROW(),"")</f>
        <v/>
      </c>
      <c r="X1885" s="2" t="str">
        <f aca="false">IF(C1885=Agent!$A$1,ROW(),"")</f>
        <v/>
      </c>
      <c r="Z1885" s="8" t="str">
        <f aca="true">IF(AND(INDIRECT("F2!I"&amp;MATCH(Sites!$J$1,F2!H$1:H$15,0),1)=E1885,Sites!$J$2=A1885),ROW(),"")</f>
        <v/>
      </c>
    </row>
    <row r="1886" customFormat="false" ht="13.8" hidden="false" customHeight="false" outlineLevel="0" collapsed="false">
      <c r="A1886" s="7" t="n">
        <v>43831</v>
      </c>
      <c r="B1886" s="2" t="s">
        <v>4759</v>
      </c>
      <c r="C1886" s="2" t="s">
        <v>4760</v>
      </c>
      <c r="D1886" s="2" t="s">
        <v>107</v>
      </c>
      <c r="E1886" s="2" t="s">
        <v>964</v>
      </c>
      <c r="F1886" s="2" t="n">
        <v>0</v>
      </c>
      <c r="G1886" s="2" t="n">
        <v>0</v>
      </c>
      <c r="H1886" s="2" t="n">
        <v>0</v>
      </c>
      <c r="J1886" s="1"/>
      <c r="K1886" s="1"/>
      <c r="L1886" s="1"/>
      <c r="M1886" s="1"/>
      <c r="N1886" s="1"/>
      <c r="O1886" s="1"/>
      <c r="W1886" s="2" t="str">
        <f aca="false">IF(AND(C1886=Agent!$A$1,D1886=Agent!$D$1),ROW(),"")</f>
        <v/>
      </c>
      <c r="X1886" s="2" t="str">
        <f aca="false">IF(C1886=Agent!$A$1,ROW(),"")</f>
        <v/>
      </c>
      <c r="Z1886" s="8" t="str">
        <f aca="true">IF(AND(INDIRECT("F2!I"&amp;MATCH(Sites!$J$1,F2!H$1:H$15,0),1)=E1886,Sites!$J$2=A1886),ROW(),"")</f>
        <v/>
      </c>
    </row>
    <row r="1887" customFormat="false" ht="13.8" hidden="false" customHeight="false" outlineLevel="0" collapsed="false">
      <c r="A1887" s="7" t="n">
        <v>43831</v>
      </c>
      <c r="B1887" s="2" t="s">
        <v>4761</v>
      </c>
      <c r="C1887" s="2" t="s">
        <v>4762</v>
      </c>
      <c r="D1887" s="2" t="s">
        <v>4763</v>
      </c>
      <c r="E1887" s="2" t="s">
        <v>964</v>
      </c>
      <c r="F1887" s="2" t="n">
        <v>0</v>
      </c>
      <c r="G1887" s="2" t="n">
        <v>0</v>
      </c>
      <c r="H1887" s="2" t="n">
        <v>0</v>
      </c>
      <c r="J1887" s="1"/>
      <c r="K1887" s="1"/>
      <c r="L1887" s="1"/>
      <c r="M1887" s="1"/>
      <c r="N1887" s="1"/>
      <c r="O1887" s="1"/>
      <c r="W1887" s="2" t="str">
        <f aca="false">IF(AND(C1887=Agent!$A$1,D1887=Agent!$D$1),ROW(),"")</f>
        <v/>
      </c>
      <c r="X1887" s="2" t="str">
        <f aca="false">IF(C1887=Agent!$A$1,ROW(),"")</f>
        <v/>
      </c>
      <c r="Z1887" s="8" t="str">
        <f aca="true">IF(AND(INDIRECT("F2!I"&amp;MATCH(Sites!$J$1,F2!H$1:H$15,0),1)=E1887,Sites!$J$2=A1887),ROW(),"")</f>
        <v/>
      </c>
    </row>
    <row r="1888" customFormat="false" ht="13.8" hidden="false" customHeight="false" outlineLevel="0" collapsed="false">
      <c r="A1888" s="7" t="n">
        <v>43831</v>
      </c>
      <c r="B1888" s="2" t="s">
        <v>4764</v>
      </c>
      <c r="C1888" s="2" t="s">
        <v>1873</v>
      </c>
      <c r="D1888" s="2" t="s">
        <v>4765</v>
      </c>
      <c r="E1888" s="2" t="s">
        <v>964</v>
      </c>
      <c r="F1888" s="2" t="n">
        <v>0</v>
      </c>
      <c r="G1888" s="2" t="n">
        <v>0</v>
      </c>
      <c r="H1888" s="2" t="n">
        <v>0</v>
      </c>
      <c r="J1888" s="1"/>
      <c r="K1888" s="1"/>
      <c r="L1888" s="1"/>
      <c r="M1888" s="1"/>
      <c r="N1888" s="1"/>
      <c r="O1888" s="1"/>
      <c r="W1888" s="2" t="str">
        <f aca="false">IF(AND(C1888=Agent!$A$1,D1888=Agent!$D$1),ROW(),"")</f>
        <v/>
      </c>
      <c r="X1888" s="2" t="str">
        <f aca="false">IF(C1888=Agent!$A$1,ROW(),"")</f>
        <v/>
      </c>
      <c r="Z1888" s="8" t="str">
        <f aca="true">IF(AND(INDIRECT("F2!I"&amp;MATCH(Sites!$J$1,F2!H$1:H$15,0),1)=E1888,Sites!$J$2=A1888),ROW(),"")</f>
        <v/>
      </c>
    </row>
    <row r="1889" customFormat="false" ht="13.8" hidden="false" customHeight="false" outlineLevel="0" collapsed="false">
      <c r="A1889" s="7" t="n">
        <v>43831</v>
      </c>
      <c r="B1889" s="2" t="s">
        <v>4766</v>
      </c>
      <c r="C1889" s="2" t="s">
        <v>2982</v>
      </c>
      <c r="D1889" s="2" t="s">
        <v>4767</v>
      </c>
      <c r="E1889" s="2" t="s">
        <v>964</v>
      </c>
      <c r="F1889" s="2" t="n">
        <v>0</v>
      </c>
      <c r="G1889" s="2" t="n">
        <v>0</v>
      </c>
      <c r="H1889" s="2" t="n">
        <v>0</v>
      </c>
      <c r="J1889" s="1"/>
      <c r="K1889" s="1"/>
      <c r="L1889" s="1"/>
      <c r="M1889" s="1"/>
      <c r="N1889" s="1"/>
      <c r="O1889" s="1"/>
      <c r="W1889" s="2" t="str">
        <f aca="false">IF(AND(C1889=Agent!$A$1,D1889=Agent!$D$1),ROW(),"")</f>
        <v/>
      </c>
      <c r="X1889" s="2" t="str">
        <f aca="false">IF(C1889=Agent!$A$1,ROW(),"")</f>
        <v/>
      </c>
      <c r="Z1889" s="8" t="str">
        <f aca="true">IF(AND(INDIRECT("F2!I"&amp;MATCH(Sites!$J$1,F2!H$1:H$15,0),1)=E1889,Sites!$J$2=A1889),ROW(),"")</f>
        <v/>
      </c>
    </row>
    <row r="1890" customFormat="false" ht="13.8" hidden="false" customHeight="false" outlineLevel="0" collapsed="false">
      <c r="A1890" s="7" t="n">
        <v>43831</v>
      </c>
      <c r="B1890" s="2" t="s">
        <v>4768</v>
      </c>
      <c r="C1890" s="2" t="s">
        <v>4769</v>
      </c>
      <c r="D1890" s="2" t="s">
        <v>4770</v>
      </c>
      <c r="E1890" s="2" t="s">
        <v>964</v>
      </c>
      <c r="F1890" s="2" t="n">
        <v>0</v>
      </c>
      <c r="G1890" s="2" t="n">
        <v>0</v>
      </c>
      <c r="H1890" s="2" t="n">
        <v>0</v>
      </c>
      <c r="J1890" s="1"/>
      <c r="K1890" s="1"/>
      <c r="L1890" s="1"/>
      <c r="M1890" s="1"/>
      <c r="N1890" s="1"/>
      <c r="O1890" s="1"/>
      <c r="W1890" s="2" t="str">
        <f aca="false">IF(AND(C1890=Agent!$A$1,D1890=Agent!$D$1),ROW(),"")</f>
        <v/>
      </c>
      <c r="X1890" s="2" t="str">
        <f aca="false">IF(C1890=Agent!$A$1,ROW(),"")</f>
        <v/>
      </c>
      <c r="Z1890" s="8" t="str">
        <f aca="true">IF(AND(INDIRECT("F2!I"&amp;MATCH(Sites!$J$1,F2!H$1:H$15,0),1)=E1890,Sites!$J$2=A1890),ROW(),"")</f>
        <v/>
      </c>
    </row>
    <row r="1891" customFormat="false" ht="13.8" hidden="false" customHeight="false" outlineLevel="0" collapsed="false">
      <c r="A1891" s="7" t="n">
        <v>43831</v>
      </c>
      <c r="B1891" s="2" t="s">
        <v>4771</v>
      </c>
      <c r="C1891" s="2" t="s">
        <v>4772</v>
      </c>
      <c r="D1891" s="2" t="s">
        <v>21</v>
      </c>
      <c r="E1891" s="2" t="s">
        <v>964</v>
      </c>
      <c r="F1891" s="2" t="n">
        <v>0</v>
      </c>
      <c r="G1891" s="2" t="n">
        <v>0</v>
      </c>
      <c r="H1891" s="2" t="n">
        <v>0</v>
      </c>
      <c r="J1891" s="1"/>
      <c r="K1891" s="1"/>
      <c r="L1891" s="1"/>
      <c r="M1891" s="1"/>
      <c r="N1891" s="1"/>
      <c r="O1891" s="1"/>
      <c r="W1891" s="2" t="str">
        <f aca="false">IF(AND(C1891=Agent!$A$1,D1891=Agent!$D$1),ROW(),"")</f>
        <v/>
      </c>
      <c r="X1891" s="2" t="str">
        <f aca="false">IF(C1891=Agent!$A$1,ROW(),"")</f>
        <v/>
      </c>
      <c r="Z1891" s="8" t="str">
        <f aca="true">IF(AND(INDIRECT("F2!I"&amp;MATCH(Sites!$J$1,F2!H$1:H$15,0),1)=E1891,Sites!$J$2=A1891),ROW(),"")</f>
        <v/>
      </c>
    </row>
    <row r="1892" customFormat="false" ht="13.8" hidden="false" customHeight="false" outlineLevel="0" collapsed="false">
      <c r="A1892" s="7" t="n">
        <v>43831</v>
      </c>
      <c r="B1892" s="2" t="s">
        <v>4773</v>
      </c>
      <c r="C1892" s="2" t="s">
        <v>4774</v>
      </c>
      <c r="D1892" s="2" t="s">
        <v>41</v>
      </c>
      <c r="E1892" s="2" t="s">
        <v>964</v>
      </c>
      <c r="F1892" s="2" t="n">
        <v>0</v>
      </c>
      <c r="G1892" s="2" t="n">
        <v>0</v>
      </c>
      <c r="H1892" s="2" t="n">
        <v>0</v>
      </c>
      <c r="J1892" s="1"/>
      <c r="K1892" s="1"/>
      <c r="L1892" s="1"/>
      <c r="M1892" s="1"/>
      <c r="N1892" s="1"/>
      <c r="O1892" s="1"/>
      <c r="W1892" s="2" t="str">
        <f aca="false">IF(AND(C1892=Agent!$A$1,D1892=Agent!$D$1),ROW(),"")</f>
        <v/>
      </c>
      <c r="X1892" s="2" t="str">
        <f aca="false">IF(C1892=Agent!$A$1,ROW(),"")</f>
        <v/>
      </c>
      <c r="Z1892" s="8" t="str">
        <f aca="true">IF(AND(INDIRECT("F2!I"&amp;MATCH(Sites!$J$1,F2!H$1:H$15,0),1)=E1892,Sites!$J$2=A1892),ROW(),"")</f>
        <v/>
      </c>
    </row>
    <row r="1893" customFormat="false" ht="13.8" hidden="false" customHeight="false" outlineLevel="0" collapsed="false">
      <c r="A1893" s="7" t="n">
        <v>43831</v>
      </c>
      <c r="B1893" s="2" t="s">
        <v>4775</v>
      </c>
      <c r="C1893" s="2" t="s">
        <v>2007</v>
      </c>
      <c r="D1893" s="2" t="s">
        <v>282</v>
      </c>
      <c r="E1893" s="2" t="s">
        <v>964</v>
      </c>
      <c r="F1893" s="2" t="n">
        <v>0</v>
      </c>
      <c r="G1893" s="2" t="n">
        <v>0</v>
      </c>
      <c r="H1893" s="2" t="n">
        <v>0</v>
      </c>
      <c r="J1893" s="1"/>
      <c r="K1893" s="1"/>
      <c r="L1893" s="1"/>
      <c r="M1893" s="1"/>
      <c r="N1893" s="1"/>
      <c r="O1893" s="1"/>
      <c r="W1893" s="2" t="str">
        <f aca="false">IF(AND(C1893=Agent!$A$1,D1893=Agent!$D$1),ROW(),"")</f>
        <v/>
      </c>
      <c r="X1893" s="2" t="str">
        <f aca="false">IF(C1893=Agent!$A$1,ROW(),"")</f>
        <v/>
      </c>
      <c r="Z1893" s="8" t="str">
        <f aca="true">IF(AND(INDIRECT("F2!I"&amp;MATCH(Sites!$J$1,F2!H$1:H$15,0),1)=E1893,Sites!$J$2=A1893),ROW(),"")</f>
        <v/>
      </c>
    </row>
    <row r="1894" customFormat="false" ht="13.8" hidden="false" customHeight="false" outlineLevel="0" collapsed="false">
      <c r="A1894" s="7" t="n">
        <v>43831</v>
      </c>
      <c r="B1894" s="2" t="s">
        <v>4776</v>
      </c>
      <c r="C1894" s="2" t="s">
        <v>4777</v>
      </c>
      <c r="D1894" s="2" t="s">
        <v>4778</v>
      </c>
      <c r="E1894" s="2" t="s">
        <v>964</v>
      </c>
      <c r="F1894" s="2" t="n">
        <v>0</v>
      </c>
      <c r="G1894" s="2" t="n">
        <v>0</v>
      </c>
      <c r="H1894" s="2" t="n">
        <v>0</v>
      </c>
      <c r="J1894" s="1"/>
      <c r="K1894" s="1"/>
      <c r="L1894" s="1"/>
      <c r="M1894" s="1"/>
      <c r="N1894" s="1"/>
      <c r="O1894" s="1"/>
      <c r="W1894" s="2" t="str">
        <f aca="false">IF(AND(C1894=Agent!$A$1,D1894=Agent!$D$1),ROW(),"")</f>
        <v/>
      </c>
      <c r="X1894" s="2" t="str">
        <f aca="false">IF(C1894=Agent!$A$1,ROW(),"")</f>
        <v/>
      </c>
      <c r="Z1894" s="8" t="str">
        <f aca="true">IF(AND(INDIRECT("F2!I"&amp;MATCH(Sites!$J$1,F2!H$1:H$15,0),1)=E1894,Sites!$J$2=A1894),ROW(),"")</f>
        <v/>
      </c>
    </row>
    <row r="1895" customFormat="false" ht="13.8" hidden="false" customHeight="false" outlineLevel="0" collapsed="false">
      <c r="A1895" s="7" t="n">
        <v>43831</v>
      </c>
      <c r="B1895" s="2" t="s">
        <v>4779</v>
      </c>
      <c r="C1895" s="2" t="s">
        <v>4780</v>
      </c>
      <c r="D1895" s="2" t="s">
        <v>4156</v>
      </c>
      <c r="E1895" s="2" t="s">
        <v>964</v>
      </c>
      <c r="F1895" s="2" t="n">
        <v>0</v>
      </c>
      <c r="G1895" s="2" t="n">
        <v>0</v>
      </c>
      <c r="H1895" s="2" t="n">
        <v>0</v>
      </c>
      <c r="J1895" s="1"/>
      <c r="K1895" s="1"/>
      <c r="L1895" s="1"/>
      <c r="M1895" s="1"/>
      <c r="N1895" s="1"/>
      <c r="O1895" s="1"/>
      <c r="W1895" s="2" t="str">
        <f aca="false">IF(AND(C1895=Agent!$A$1,D1895=Agent!$D$1),ROW(),"")</f>
        <v/>
      </c>
      <c r="X1895" s="2" t="str">
        <f aca="false">IF(C1895=Agent!$A$1,ROW(),"")</f>
        <v/>
      </c>
      <c r="Z1895" s="8" t="str">
        <f aca="true">IF(AND(INDIRECT("F2!I"&amp;MATCH(Sites!$J$1,F2!H$1:H$15,0),1)=E1895,Sites!$J$2=A1895),ROW(),"")</f>
        <v/>
      </c>
    </row>
    <row r="1896" customFormat="false" ht="13.8" hidden="false" customHeight="false" outlineLevel="0" collapsed="false">
      <c r="A1896" s="7" t="n">
        <v>43831</v>
      </c>
      <c r="B1896" s="2" t="s">
        <v>4781</v>
      </c>
      <c r="C1896" s="2" t="s">
        <v>4782</v>
      </c>
      <c r="D1896" s="2" t="s">
        <v>4783</v>
      </c>
      <c r="E1896" s="2" t="s">
        <v>964</v>
      </c>
      <c r="F1896" s="2" t="n">
        <v>0</v>
      </c>
      <c r="G1896" s="2" t="n">
        <v>0</v>
      </c>
      <c r="H1896" s="2" t="n">
        <v>0</v>
      </c>
      <c r="J1896" s="1"/>
      <c r="K1896" s="1"/>
      <c r="L1896" s="1"/>
      <c r="M1896" s="1"/>
      <c r="N1896" s="1"/>
      <c r="O1896" s="1"/>
      <c r="W1896" s="2" t="str">
        <f aca="false">IF(AND(C1896=Agent!$A$1,D1896=Agent!$D$1),ROW(),"")</f>
        <v/>
      </c>
      <c r="X1896" s="2" t="str">
        <f aca="false">IF(C1896=Agent!$A$1,ROW(),"")</f>
        <v/>
      </c>
      <c r="Z1896" s="8" t="str">
        <f aca="true">IF(AND(INDIRECT("F2!I"&amp;MATCH(Sites!$J$1,F2!H$1:H$15,0),1)=E1896,Sites!$J$2=A1896),ROW(),"")</f>
        <v/>
      </c>
    </row>
    <row r="1897" customFormat="false" ht="13.8" hidden="false" customHeight="false" outlineLevel="0" collapsed="false">
      <c r="A1897" s="7" t="n">
        <v>43831</v>
      </c>
      <c r="B1897" s="2" t="s">
        <v>4784</v>
      </c>
      <c r="C1897" s="2" t="s">
        <v>4785</v>
      </c>
      <c r="D1897" s="2" t="s">
        <v>4786</v>
      </c>
      <c r="E1897" s="2" t="s">
        <v>964</v>
      </c>
      <c r="F1897" s="2" t="n">
        <v>0</v>
      </c>
      <c r="G1897" s="2" t="n">
        <v>0</v>
      </c>
      <c r="H1897" s="2" t="n">
        <v>0</v>
      </c>
      <c r="J1897" s="1"/>
      <c r="K1897" s="1"/>
      <c r="L1897" s="1"/>
      <c r="M1897" s="1"/>
      <c r="N1897" s="1"/>
      <c r="O1897" s="1"/>
      <c r="W1897" s="2" t="str">
        <f aca="false">IF(AND(C1897=Agent!$A$1,D1897=Agent!$D$1),ROW(),"")</f>
        <v/>
      </c>
      <c r="X1897" s="2" t="str">
        <f aca="false">IF(C1897=Agent!$A$1,ROW(),"")</f>
        <v/>
      </c>
      <c r="Z1897" s="8" t="str">
        <f aca="true">IF(AND(INDIRECT("F2!I"&amp;MATCH(Sites!$J$1,F2!H$1:H$15,0),1)=E1897,Sites!$J$2=A1897),ROW(),"")</f>
        <v/>
      </c>
    </row>
    <row r="1898" customFormat="false" ht="13.8" hidden="false" customHeight="false" outlineLevel="0" collapsed="false">
      <c r="A1898" s="7" t="n">
        <v>43831</v>
      </c>
      <c r="B1898" s="2" t="s">
        <v>4787</v>
      </c>
      <c r="C1898" s="2" t="s">
        <v>4788</v>
      </c>
      <c r="D1898" s="2" t="s">
        <v>4789</v>
      </c>
      <c r="E1898" s="2" t="s">
        <v>964</v>
      </c>
      <c r="F1898" s="2" t="n">
        <v>0</v>
      </c>
      <c r="G1898" s="2" t="n">
        <v>0</v>
      </c>
      <c r="H1898" s="2" t="n">
        <v>0</v>
      </c>
      <c r="J1898" s="1"/>
      <c r="K1898" s="1"/>
      <c r="L1898" s="1"/>
      <c r="M1898" s="1"/>
      <c r="N1898" s="1"/>
      <c r="O1898" s="1"/>
      <c r="W1898" s="2" t="str">
        <f aca="false">IF(AND(C1898=Agent!$A$1,D1898=Agent!$D$1),ROW(),"")</f>
        <v/>
      </c>
      <c r="X1898" s="2" t="str">
        <f aca="false">IF(C1898=Agent!$A$1,ROW(),"")</f>
        <v/>
      </c>
      <c r="Z1898" s="8" t="str">
        <f aca="true">IF(AND(INDIRECT("F2!I"&amp;MATCH(Sites!$J$1,F2!H$1:H$15,0),1)=E1898,Sites!$J$2=A1898),ROW(),"")</f>
        <v/>
      </c>
    </row>
    <row r="1899" customFormat="false" ht="13.8" hidden="false" customHeight="false" outlineLevel="0" collapsed="false">
      <c r="A1899" s="7" t="n">
        <v>43831</v>
      </c>
      <c r="B1899" s="2" t="s">
        <v>4790</v>
      </c>
      <c r="C1899" s="2" t="s">
        <v>4791</v>
      </c>
      <c r="D1899" s="2" t="s">
        <v>62</v>
      </c>
      <c r="E1899" s="2" t="s">
        <v>964</v>
      </c>
      <c r="F1899" s="2" t="n">
        <v>0</v>
      </c>
      <c r="G1899" s="2" t="n">
        <v>0</v>
      </c>
      <c r="H1899" s="2" t="n">
        <v>0</v>
      </c>
      <c r="J1899" s="1"/>
      <c r="K1899" s="1"/>
      <c r="L1899" s="1"/>
      <c r="M1899" s="1"/>
      <c r="N1899" s="1"/>
      <c r="O1899" s="1"/>
      <c r="W1899" s="2" t="str">
        <f aca="false">IF(AND(C1899=Agent!$A$1,D1899=Agent!$D$1),ROW(),"")</f>
        <v/>
      </c>
      <c r="X1899" s="2" t="str">
        <f aca="false">IF(C1899=Agent!$A$1,ROW(),"")</f>
        <v/>
      </c>
      <c r="Z1899" s="8" t="str">
        <f aca="true">IF(AND(INDIRECT("F2!I"&amp;MATCH(Sites!$J$1,F2!H$1:H$15,0),1)=E1899,Sites!$J$2=A1899),ROW(),"")</f>
        <v/>
      </c>
    </row>
    <row r="1900" customFormat="false" ht="13.8" hidden="false" customHeight="false" outlineLevel="0" collapsed="false">
      <c r="A1900" s="7" t="n">
        <v>43831</v>
      </c>
      <c r="B1900" s="2" t="s">
        <v>4792</v>
      </c>
      <c r="C1900" s="2" t="s">
        <v>4793</v>
      </c>
      <c r="D1900" s="2" t="s">
        <v>4794</v>
      </c>
      <c r="E1900" s="2" t="s">
        <v>964</v>
      </c>
      <c r="F1900" s="2" t="n">
        <v>0</v>
      </c>
      <c r="G1900" s="2" t="n">
        <v>0</v>
      </c>
      <c r="H1900" s="2" t="n">
        <v>0</v>
      </c>
      <c r="J1900" s="1"/>
      <c r="K1900" s="1"/>
      <c r="L1900" s="1"/>
      <c r="M1900" s="1"/>
      <c r="N1900" s="1"/>
      <c r="O1900" s="1"/>
      <c r="W1900" s="2" t="str">
        <f aca="false">IF(AND(C1900=Agent!$A$1,D1900=Agent!$D$1),ROW(),"")</f>
        <v/>
      </c>
      <c r="X1900" s="2" t="str">
        <f aca="false">IF(C1900=Agent!$A$1,ROW(),"")</f>
        <v/>
      </c>
      <c r="Z1900" s="8" t="str">
        <f aca="true">IF(AND(INDIRECT("F2!I"&amp;MATCH(Sites!$J$1,F2!H$1:H$15,0),1)=E1900,Sites!$J$2=A1900),ROW(),"")</f>
        <v/>
      </c>
    </row>
    <row r="1901" customFormat="false" ht="13.8" hidden="false" customHeight="false" outlineLevel="0" collapsed="false">
      <c r="A1901" s="7" t="n">
        <v>43831</v>
      </c>
      <c r="B1901" s="2" t="s">
        <v>4795</v>
      </c>
      <c r="C1901" s="2" t="s">
        <v>2690</v>
      </c>
      <c r="D1901" s="2" t="s">
        <v>4796</v>
      </c>
      <c r="E1901" s="2" t="s">
        <v>964</v>
      </c>
      <c r="F1901" s="2" t="n">
        <v>0</v>
      </c>
      <c r="G1901" s="2" t="n">
        <v>0</v>
      </c>
      <c r="H1901" s="2" t="n">
        <v>0</v>
      </c>
      <c r="J1901" s="1"/>
      <c r="K1901" s="1"/>
      <c r="L1901" s="1"/>
      <c r="M1901" s="1"/>
      <c r="N1901" s="1"/>
      <c r="O1901" s="1"/>
      <c r="W1901" s="2" t="str">
        <f aca="false">IF(AND(C1901=Agent!$A$1,D1901=Agent!$D$1),ROW(),"")</f>
        <v/>
      </c>
      <c r="X1901" s="2" t="str">
        <f aca="false">IF(C1901=Agent!$A$1,ROW(),"")</f>
        <v/>
      </c>
      <c r="Z1901" s="8" t="str">
        <f aca="true">IF(AND(INDIRECT("F2!I"&amp;MATCH(Sites!$J$1,F2!H$1:H$15,0),1)=E1901,Sites!$J$2=A1901),ROW(),"")</f>
        <v/>
      </c>
    </row>
    <row r="1902" customFormat="false" ht="13.8" hidden="false" customHeight="false" outlineLevel="0" collapsed="false">
      <c r="A1902" s="7" t="n">
        <v>43831</v>
      </c>
      <c r="B1902" s="2" t="s">
        <v>4797</v>
      </c>
      <c r="C1902" s="2" t="s">
        <v>4798</v>
      </c>
      <c r="D1902" s="2" t="s">
        <v>4799</v>
      </c>
      <c r="E1902" s="2" t="s">
        <v>964</v>
      </c>
      <c r="F1902" s="2" t="n">
        <v>0</v>
      </c>
      <c r="G1902" s="2" t="n">
        <v>0</v>
      </c>
      <c r="H1902" s="2" t="n">
        <v>0</v>
      </c>
      <c r="J1902" s="1"/>
      <c r="K1902" s="1"/>
      <c r="L1902" s="1"/>
      <c r="M1902" s="1"/>
      <c r="N1902" s="1"/>
      <c r="O1902" s="1"/>
      <c r="W1902" s="2" t="str">
        <f aca="false">IF(AND(C1902=Agent!$A$1,D1902=Agent!$D$1),ROW(),"")</f>
        <v/>
      </c>
      <c r="X1902" s="2" t="str">
        <f aca="false">IF(C1902=Agent!$A$1,ROW(),"")</f>
        <v/>
      </c>
      <c r="Z1902" s="8" t="str">
        <f aca="true">IF(AND(INDIRECT("F2!I"&amp;MATCH(Sites!$J$1,F2!H$1:H$15,0),1)=E1902,Sites!$J$2=A1902),ROW(),"")</f>
        <v/>
      </c>
    </row>
    <row r="1903" customFormat="false" ht="13.8" hidden="false" customHeight="false" outlineLevel="0" collapsed="false">
      <c r="A1903" s="7" t="n">
        <v>43831</v>
      </c>
      <c r="B1903" s="2" t="s">
        <v>4800</v>
      </c>
      <c r="C1903" s="2" t="s">
        <v>4801</v>
      </c>
      <c r="D1903" s="2" t="s">
        <v>4802</v>
      </c>
      <c r="E1903" s="2" t="s">
        <v>964</v>
      </c>
      <c r="F1903" s="2" t="n">
        <v>0</v>
      </c>
      <c r="G1903" s="2" t="n">
        <v>0</v>
      </c>
      <c r="H1903" s="2" t="n">
        <v>0</v>
      </c>
      <c r="J1903" s="1"/>
      <c r="K1903" s="1"/>
      <c r="L1903" s="1"/>
      <c r="M1903" s="1"/>
      <c r="N1903" s="1"/>
      <c r="O1903" s="1"/>
      <c r="W1903" s="2" t="str">
        <f aca="false">IF(AND(C1903=Agent!$A$1,D1903=Agent!$D$1),ROW(),"")</f>
        <v/>
      </c>
      <c r="X1903" s="2" t="str">
        <f aca="false">IF(C1903=Agent!$A$1,ROW(),"")</f>
        <v/>
      </c>
      <c r="Z1903" s="8" t="str">
        <f aca="true">IF(AND(INDIRECT("F2!I"&amp;MATCH(Sites!$J$1,F2!H$1:H$15,0),1)=E1903,Sites!$J$2=A1903),ROW(),"")</f>
        <v/>
      </c>
    </row>
    <row r="1904" customFormat="false" ht="13.8" hidden="false" customHeight="false" outlineLevel="0" collapsed="false">
      <c r="A1904" s="7" t="n">
        <v>43831</v>
      </c>
      <c r="B1904" s="2" t="s">
        <v>4803</v>
      </c>
      <c r="C1904" s="2" t="s">
        <v>4804</v>
      </c>
      <c r="D1904" s="2" t="s">
        <v>4805</v>
      </c>
      <c r="E1904" s="2" t="s">
        <v>964</v>
      </c>
      <c r="F1904" s="2" t="n">
        <v>0</v>
      </c>
      <c r="G1904" s="2" t="n">
        <v>0</v>
      </c>
      <c r="H1904" s="2" t="n">
        <v>0</v>
      </c>
      <c r="J1904" s="1"/>
      <c r="K1904" s="1"/>
      <c r="L1904" s="1"/>
      <c r="M1904" s="1"/>
      <c r="N1904" s="1"/>
      <c r="O1904" s="1"/>
      <c r="W1904" s="2" t="str">
        <f aca="false">IF(AND(C1904=Agent!$A$1,D1904=Agent!$D$1),ROW(),"")</f>
        <v/>
      </c>
      <c r="X1904" s="2" t="str">
        <f aca="false">IF(C1904=Agent!$A$1,ROW(),"")</f>
        <v/>
      </c>
      <c r="Z1904" s="8" t="str">
        <f aca="true">IF(AND(INDIRECT("F2!I"&amp;MATCH(Sites!$J$1,F2!H$1:H$15,0),1)=E1904,Sites!$J$2=A1904),ROW(),"")</f>
        <v/>
      </c>
    </row>
    <row r="1905" customFormat="false" ht="13.8" hidden="false" customHeight="false" outlineLevel="0" collapsed="false">
      <c r="A1905" s="7" t="n">
        <v>43831</v>
      </c>
      <c r="B1905" s="2" t="s">
        <v>4806</v>
      </c>
      <c r="C1905" s="2" t="s">
        <v>4807</v>
      </c>
      <c r="D1905" s="2" t="s">
        <v>2222</v>
      </c>
      <c r="E1905" s="2" t="s">
        <v>964</v>
      </c>
      <c r="F1905" s="2" t="n">
        <v>0</v>
      </c>
      <c r="G1905" s="2" t="n">
        <v>0</v>
      </c>
      <c r="H1905" s="2" t="n">
        <v>0</v>
      </c>
      <c r="J1905" s="1"/>
      <c r="K1905" s="1"/>
      <c r="L1905" s="1"/>
      <c r="M1905" s="1"/>
      <c r="N1905" s="1"/>
      <c r="O1905" s="1"/>
      <c r="W1905" s="2" t="str">
        <f aca="false">IF(AND(C1905=Agent!$A$1,D1905=Agent!$D$1),ROW(),"")</f>
        <v/>
      </c>
      <c r="X1905" s="2" t="str">
        <f aca="false">IF(C1905=Agent!$A$1,ROW(),"")</f>
        <v/>
      </c>
      <c r="Z1905" s="8" t="str">
        <f aca="true">IF(AND(INDIRECT("F2!I"&amp;MATCH(Sites!$J$1,F2!H$1:H$15,0),1)=E1905,Sites!$J$2=A1905),ROW(),"")</f>
        <v/>
      </c>
    </row>
    <row r="1906" customFormat="false" ht="13.8" hidden="false" customHeight="false" outlineLevel="0" collapsed="false">
      <c r="A1906" s="7" t="n">
        <v>43831</v>
      </c>
      <c r="B1906" s="2" t="s">
        <v>4808</v>
      </c>
      <c r="C1906" s="2" t="s">
        <v>4809</v>
      </c>
      <c r="D1906" s="2" t="s">
        <v>2469</v>
      </c>
      <c r="E1906" s="2" t="s">
        <v>964</v>
      </c>
      <c r="F1906" s="2" t="n">
        <v>0</v>
      </c>
      <c r="G1906" s="2" t="n">
        <v>0</v>
      </c>
      <c r="H1906" s="2" t="n">
        <v>0</v>
      </c>
      <c r="J1906" s="1"/>
      <c r="K1906" s="1"/>
      <c r="L1906" s="1"/>
      <c r="M1906" s="1"/>
      <c r="N1906" s="1"/>
      <c r="O1906" s="1"/>
      <c r="W1906" s="2" t="str">
        <f aca="false">IF(AND(C1906=Agent!$A$1,D1906=Agent!$D$1),ROW(),"")</f>
        <v/>
      </c>
      <c r="X1906" s="2" t="str">
        <f aca="false">IF(C1906=Agent!$A$1,ROW(),"")</f>
        <v/>
      </c>
      <c r="Z1906" s="8" t="str">
        <f aca="true">IF(AND(INDIRECT("F2!I"&amp;MATCH(Sites!$J$1,F2!H$1:H$15,0),1)=E1906,Sites!$J$2=A1906),ROW(),"")</f>
        <v/>
      </c>
    </row>
    <row r="1907" customFormat="false" ht="13.8" hidden="false" customHeight="false" outlineLevel="0" collapsed="false">
      <c r="A1907" s="7" t="n">
        <v>43831</v>
      </c>
      <c r="B1907" s="2" t="s">
        <v>4810</v>
      </c>
      <c r="C1907" s="2" t="s">
        <v>4223</v>
      </c>
      <c r="D1907" s="2" t="s">
        <v>1314</v>
      </c>
      <c r="E1907" s="2" t="s">
        <v>964</v>
      </c>
      <c r="F1907" s="2" t="n">
        <v>0</v>
      </c>
      <c r="G1907" s="2" t="n">
        <v>0</v>
      </c>
      <c r="H1907" s="2" t="n">
        <v>0</v>
      </c>
      <c r="J1907" s="1"/>
      <c r="K1907" s="1"/>
      <c r="L1907" s="1"/>
      <c r="M1907" s="1"/>
      <c r="N1907" s="1"/>
      <c r="O1907" s="1"/>
      <c r="W1907" s="2" t="str">
        <f aca="false">IF(AND(C1907=Agent!$A$1,D1907=Agent!$D$1),ROW(),"")</f>
        <v/>
      </c>
      <c r="X1907" s="2" t="str">
        <f aca="false">IF(C1907=Agent!$A$1,ROW(),"")</f>
        <v/>
      </c>
      <c r="Z1907" s="8" t="str">
        <f aca="true">IF(AND(INDIRECT("F2!I"&amp;MATCH(Sites!$J$1,F2!H$1:H$15,0),1)=E1907,Sites!$J$2=A1907),ROW(),"")</f>
        <v/>
      </c>
    </row>
    <row r="1908" customFormat="false" ht="13.8" hidden="false" customHeight="false" outlineLevel="0" collapsed="false">
      <c r="A1908" s="7" t="n">
        <v>43831</v>
      </c>
      <c r="B1908" s="2" t="s">
        <v>4811</v>
      </c>
      <c r="C1908" s="2" t="s">
        <v>4812</v>
      </c>
      <c r="D1908" s="2" t="s">
        <v>4813</v>
      </c>
      <c r="E1908" s="2" t="s">
        <v>964</v>
      </c>
      <c r="F1908" s="2" t="n">
        <v>0</v>
      </c>
      <c r="G1908" s="2" t="n">
        <v>0</v>
      </c>
      <c r="H1908" s="2" t="n">
        <v>0</v>
      </c>
      <c r="J1908" s="1"/>
      <c r="K1908" s="1"/>
      <c r="L1908" s="1"/>
      <c r="M1908" s="1"/>
      <c r="N1908" s="1"/>
      <c r="O1908" s="1"/>
      <c r="W1908" s="2" t="str">
        <f aca="false">IF(AND(C1908=Agent!$A$1,D1908=Agent!$D$1),ROW(),"")</f>
        <v/>
      </c>
      <c r="X1908" s="2" t="str">
        <f aca="false">IF(C1908=Agent!$A$1,ROW(),"")</f>
        <v/>
      </c>
      <c r="Z1908" s="8" t="str">
        <f aca="true">IF(AND(INDIRECT("F2!I"&amp;MATCH(Sites!$J$1,F2!H$1:H$15,0),1)=E1908,Sites!$J$2=A1908),ROW(),"")</f>
        <v/>
      </c>
    </row>
    <row r="1909" customFormat="false" ht="13.8" hidden="false" customHeight="false" outlineLevel="0" collapsed="false">
      <c r="A1909" s="7" t="n">
        <v>43831</v>
      </c>
      <c r="B1909" s="2" t="s">
        <v>4814</v>
      </c>
      <c r="C1909" s="2" t="s">
        <v>4815</v>
      </c>
      <c r="D1909" s="2" t="s">
        <v>4816</v>
      </c>
      <c r="E1909" s="2" t="s">
        <v>964</v>
      </c>
      <c r="F1909" s="2" t="n">
        <v>0</v>
      </c>
      <c r="G1909" s="2" t="n">
        <v>0</v>
      </c>
      <c r="H1909" s="2" t="n">
        <v>0</v>
      </c>
      <c r="J1909" s="1"/>
      <c r="K1909" s="1"/>
      <c r="L1909" s="1"/>
      <c r="M1909" s="1"/>
      <c r="N1909" s="1"/>
      <c r="O1909" s="1"/>
      <c r="W1909" s="2" t="str">
        <f aca="false">IF(AND(C1909=Agent!$A$1,D1909=Agent!$D$1),ROW(),"")</f>
        <v/>
      </c>
      <c r="X1909" s="2" t="str">
        <f aca="false">IF(C1909=Agent!$A$1,ROW(),"")</f>
        <v/>
      </c>
      <c r="Z1909" s="8" t="str">
        <f aca="true">IF(AND(INDIRECT("F2!I"&amp;MATCH(Sites!$J$1,F2!H$1:H$15,0),1)=E1909,Sites!$J$2=A1909),ROW(),"")</f>
        <v/>
      </c>
    </row>
    <row r="1910" customFormat="false" ht="13.8" hidden="false" customHeight="false" outlineLevel="0" collapsed="false">
      <c r="A1910" s="7" t="n">
        <v>43831</v>
      </c>
      <c r="B1910" s="2" t="s">
        <v>4817</v>
      </c>
      <c r="C1910" s="2" t="s">
        <v>4818</v>
      </c>
      <c r="D1910" s="2" t="s">
        <v>4819</v>
      </c>
      <c r="E1910" s="2" t="s">
        <v>964</v>
      </c>
      <c r="F1910" s="2" t="n">
        <v>0</v>
      </c>
      <c r="G1910" s="2" t="n">
        <v>0</v>
      </c>
      <c r="H1910" s="2" t="n">
        <v>0</v>
      </c>
      <c r="J1910" s="1"/>
      <c r="K1910" s="1"/>
      <c r="L1910" s="1"/>
      <c r="M1910" s="1"/>
      <c r="N1910" s="1"/>
      <c r="O1910" s="1"/>
      <c r="W1910" s="2" t="str">
        <f aca="false">IF(AND(C1910=Agent!$A$1,D1910=Agent!$D$1),ROW(),"")</f>
        <v/>
      </c>
      <c r="X1910" s="2" t="str">
        <f aca="false">IF(C1910=Agent!$A$1,ROW(),"")</f>
        <v/>
      </c>
      <c r="Z1910" s="8" t="str">
        <f aca="true">IF(AND(INDIRECT("F2!I"&amp;MATCH(Sites!$J$1,F2!H$1:H$15,0),1)=E1910,Sites!$J$2=A1910),ROW(),"")</f>
        <v/>
      </c>
    </row>
    <row r="1911" customFormat="false" ht="13.8" hidden="false" customHeight="false" outlineLevel="0" collapsed="false">
      <c r="A1911" s="7" t="n">
        <v>43831</v>
      </c>
      <c r="B1911" s="2" t="s">
        <v>4820</v>
      </c>
      <c r="C1911" s="2" t="s">
        <v>4821</v>
      </c>
      <c r="D1911" s="2" t="s">
        <v>21</v>
      </c>
      <c r="E1911" s="2" t="s">
        <v>964</v>
      </c>
      <c r="F1911" s="2" t="n">
        <v>0</v>
      </c>
      <c r="G1911" s="2" t="n">
        <v>0</v>
      </c>
      <c r="H1911" s="2" t="n">
        <v>0</v>
      </c>
      <c r="J1911" s="1"/>
      <c r="K1911" s="1"/>
      <c r="L1911" s="1"/>
      <c r="M1911" s="1"/>
      <c r="N1911" s="1"/>
      <c r="O1911" s="1"/>
      <c r="W1911" s="2" t="str">
        <f aca="false">IF(AND(C1911=Agent!$A$1,D1911=Agent!$D$1),ROW(),"")</f>
        <v/>
      </c>
      <c r="X1911" s="2" t="str">
        <f aca="false">IF(C1911=Agent!$A$1,ROW(),"")</f>
        <v/>
      </c>
      <c r="Z1911" s="8" t="str">
        <f aca="true">IF(AND(INDIRECT("F2!I"&amp;MATCH(Sites!$J$1,F2!H$1:H$15,0),1)=E1911,Sites!$J$2=A1911),ROW(),"")</f>
        <v/>
      </c>
    </row>
    <row r="1912" customFormat="false" ht="13.8" hidden="false" customHeight="false" outlineLevel="0" collapsed="false">
      <c r="A1912" s="7" t="n">
        <v>43831</v>
      </c>
      <c r="B1912" s="2" t="s">
        <v>4822</v>
      </c>
      <c r="C1912" s="2" t="s">
        <v>4823</v>
      </c>
      <c r="D1912" s="2" t="s">
        <v>21</v>
      </c>
      <c r="E1912" s="2" t="s">
        <v>964</v>
      </c>
      <c r="F1912" s="2" t="n">
        <v>0</v>
      </c>
      <c r="G1912" s="2" t="n">
        <v>0</v>
      </c>
      <c r="H1912" s="2" t="n">
        <v>0</v>
      </c>
      <c r="J1912" s="1"/>
      <c r="K1912" s="1"/>
      <c r="L1912" s="1"/>
      <c r="M1912" s="1"/>
      <c r="N1912" s="1"/>
      <c r="O1912" s="1"/>
      <c r="W1912" s="2" t="str">
        <f aca="false">IF(AND(C1912=Agent!$A$1,D1912=Agent!$D$1),ROW(),"")</f>
        <v/>
      </c>
      <c r="X1912" s="2" t="str">
        <f aca="false">IF(C1912=Agent!$A$1,ROW(),"")</f>
        <v/>
      </c>
      <c r="Z1912" s="8" t="str">
        <f aca="true">IF(AND(INDIRECT("F2!I"&amp;MATCH(Sites!$J$1,F2!H$1:H$15,0),1)=E1912,Sites!$J$2=A1912),ROW(),"")</f>
        <v/>
      </c>
    </row>
    <row r="1913" customFormat="false" ht="13.8" hidden="false" customHeight="false" outlineLevel="0" collapsed="false">
      <c r="A1913" s="7" t="n">
        <v>43831</v>
      </c>
      <c r="B1913" s="2" t="s">
        <v>4824</v>
      </c>
      <c r="C1913" s="2" t="s">
        <v>4825</v>
      </c>
      <c r="D1913" s="2" t="s">
        <v>4826</v>
      </c>
      <c r="E1913" s="2" t="s">
        <v>964</v>
      </c>
      <c r="F1913" s="2" t="n">
        <v>0</v>
      </c>
      <c r="G1913" s="2" t="n">
        <v>0</v>
      </c>
      <c r="H1913" s="2" t="n">
        <v>0</v>
      </c>
      <c r="J1913" s="1"/>
      <c r="K1913" s="1"/>
      <c r="L1913" s="1"/>
      <c r="M1913" s="1"/>
      <c r="N1913" s="1"/>
      <c r="O1913" s="1"/>
      <c r="W1913" s="2" t="str">
        <f aca="false">IF(AND(C1913=Agent!$A$1,D1913=Agent!$D$1),ROW(),"")</f>
        <v/>
      </c>
      <c r="X1913" s="2" t="str">
        <f aca="false">IF(C1913=Agent!$A$1,ROW(),"")</f>
        <v/>
      </c>
      <c r="Z1913" s="8" t="str">
        <f aca="true">IF(AND(INDIRECT("F2!I"&amp;MATCH(Sites!$J$1,F2!H$1:H$15,0),1)=E1913,Sites!$J$2=A1913),ROW(),"")</f>
        <v/>
      </c>
    </row>
    <row r="1914" customFormat="false" ht="13.8" hidden="false" customHeight="false" outlineLevel="0" collapsed="false">
      <c r="A1914" s="7" t="n">
        <v>43831</v>
      </c>
      <c r="B1914" s="2" t="s">
        <v>4827</v>
      </c>
      <c r="C1914" s="2" t="s">
        <v>4828</v>
      </c>
      <c r="D1914" s="2" t="s">
        <v>62</v>
      </c>
      <c r="E1914" s="2" t="s">
        <v>964</v>
      </c>
      <c r="F1914" s="2" t="n">
        <v>0</v>
      </c>
      <c r="G1914" s="2" t="n">
        <v>0</v>
      </c>
      <c r="H1914" s="2" t="n">
        <v>0</v>
      </c>
      <c r="J1914" s="1"/>
      <c r="K1914" s="1"/>
      <c r="L1914" s="1"/>
      <c r="M1914" s="1"/>
      <c r="N1914" s="1"/>
      <c r="O1914" s="1"/>
      <c r="W1914" s="2" t="str">
        <f aca="false">IF(AND(C1914=Agent!$A$1,D1914=Agent!$D$1),ROW(),"")</f>
        <v/>
      </c>
      <c r="X1914" s="2" t="str">
        <f aca="false">IF(C1914=Agent!$A$1,ROW(),"")</f>
        <v/>
      </c>
      <c r="Z1914" s="8" t="str">
        <f aca="true">IF(AND(INDIRECT("F2!I"&amp;MATCH(Sites!$J$1,F2!H$1:H$15,0),1)=E1914,Sites!$J$2=A1914),ROW(),"")</f>
        <v/>
      </c>
    </row>
    <row r="1915" customFormat="false" ht="13.8" hidden="false" customHeight="false" outlineLevel="0" collapsed="false">
      <c r="A1915" s="7" t="n">
        <v>43831</v>
      </c>
      <c r="B1915" s="2" t="s">
        <v>4829</v>
      </c>
      <c r="C1915" s="2" t="s">
        <v>4830</v>
      </c>
      <c r="D1915" s="2" t="s">
        <v>4831</v>
      </c>
      <c r="E1915" s="2" t="s">
        <v>964</v>
      </c>
      <c r="F1915" s="2" t="n">
        <v>0</v>
      </c>
      <c r="G1915" s="2" t="n">
        <v>0</v>
      </c>
      <c r="H1915" s="2" t="n">
        <v>0</v>
      </c>
      <c r="J1915" s="1"/>
      <c r="K1915" s="1"/>
      <c r="L1915" s="1"/>
      <c r="M1915" s="1"/>
      <c r="N1915" s="1"/>
      <c r="O1915" s="1"/>
      <c r="W1915" s="2" t="str">
        <f aca="false">IF(AND(C1915=Agent!$A$1,D1915=Agent!$D$1),ROW(),"")</f>
        <v/>
      </c>
      <c r="X1915" s="2" t="str">
        <f aca="false">IF(C1915=Agent!$A$1,ROW(),"")</f>
        <v/>
      </c>
      <c r="Z1915" s="8" t="str">
        <f aca="true">IF(AND(INDIRECT("F2!I"&amp;MATCH(Sites!$J$1,F2!H$1:H$15,0),1)=E1915,Sites!$J$2=A1915),ROW(),"")</f>
        <v/>
      </c>
    </row>
    <row r="1916" customFormat="false" ht="13.8" hidden="false" customHeight="false" outlineLevel="0" collapsed="false">
      <c r="A1916" s="7" t="n">
        <v>43831</v>
      </c>
      <c r="B1916" s="2" t="s">
        <v>4832</v>
      </c>
      <c r="C1916" s="2" t="s">
        <v>4833</v>
      </c>
      <c r="D1916" s="2" t="s">
        <v>4834</v>
      </c>
      <c r="E1916" s="2" t="s">
        <v>964</v>
      </c>
      <c r="F1916" s="2" t="n">
        <v>0</v>
      </c>
      <c r="G1916" s="2" t="n">
        <v>0</v>
      </c>
      <c r="H1916" s="2" t="n">
        <v>0</v>
      </c>
      <c r="J1916" s="1"/>
      <c r="K1916" s="1"/>
      <c r="L1916" s="1"/>
      <c r="M1916" s="1"/>
      <c r="N1916" s="1"/>
      <c r="O1916" s="1"/>
      <c r="W1916" s="2" t="str">
        <f aca="false">IF(AND(C1916=Agent!$A$1,D1916=Agent!$D$1),ROW(),"")</f>
        <v/>
      </c>
      <c r="X1916" s="2" t="str">
        <f aca="false">IF(C1916=Agent!$A$1,ROW(),"")</f>
        <v/>
      </c>
      <c r="Z1916" s="8" t="str">
        <f aca="true">IF(AND(INDIRECT("F2!I"&amp;MATCH(Sites!$J$1,F2!H$1:H$15,0),1)=E1916,Sites!$J$2=A1916),ROW(),"")</f>
        <v/>
      </c>
    </row>
    <row r="1917" customFormat="false" ht="13.8" hidden="false" customHeight="false" outlineLevel="0" collapsed="false">
      <c r="A1917" s="7" t="n">
        <v>43831</v>
      </c>
      <c r="B1917" s="2" t="s">
        <v>4835</v>
      </c>
      <c r="C1917" s="2" t="s">
        <v>4836</v>
      </c>
      <c r="D1917" s="2" t="s">
        <v>4837</v>
      </c>
      <c r="E1917" s="2" t="s">
        <v>964</v>
      </c>
      <c r="F1917" s="2" t="n">
        <v>0</v>
      </c>
      <c r="G1917" s="2" t="n">
        <v>0</v>
      </c>
      <c r="H1917" s="2" t="n">
        <v>0</v>
      </c>
      <c r="J1917" s="1"/>
      <c r="K1917" s="1"/>
      <c r="L1917" s="1"/>
      <c r="M1917" s="1"/>
      <c r="N1917" s="1"/>
      <c r="O1917" s="1"/>
      <c r="W1917" s="2" t="str">
        <f aca="false">IF(AND(C1917=Agent!$A$1,D1917=Agent!$D$1),ROW(),"")</f>
        <v/>
      </c>
      <c r="X1917" s="2" t="str">
        <f aca="false">IF(C1917=Agent!$A$1,ROW(),"")</f>
        <v/>
      </c>
      <c r="Z1917" s="8" t="str">
        <f aca="true">IF(AND(INDIRECT("F2!I"&amp;MATCH(Sites!$J$1,F2!H$1:H$15,0),1)=E1917,Sites!$J$2=A1917),ROW(),"")</f>
        <v/>
      </c>
    </row>
    <row r="1918" customFormat="false" ht="13.8" hidden="false" customHeight="false" outlineLevel="0" collapsed="false">
      <c r="A1918" s="7" t="n">
        <v>43831</v>
      </c>
      <c r="B1918" s="2" t="s">
        <v>4838</v>
      </c>
      <c r="C1918" s="2" t="s">
        <v>4329</v>
      </c>
      <c r="D1918" s="2" t="s">
        <v>4839</v>
      </c>
      <c r="E1918" s="2" t="s">
        <v>964</v>
      </c>
      <c r="F1918" s="2" t="n">
        <v>0</v>
      </c>
      <c r="G1918" s="2" t="n">
        <v>0</v>
      </c>
      <c r="H1918" s="2" t="n">
        <v>0</v>
      </c>
      <c r="J1918" s="1"/>
      <c r="K1918" s="1"/>
      <c r="L1918" s="1"/>
      <c r="M1918" s="1"/>
      <c r="N1918" s="1"/>
      <c r="O1918" s="1"/>
      <c r="W1918" s="2" t="str">
        <f aca="false">IF(AND(C1918=Agent!$A$1,D1918=Agent!$D$1),ROW(),"")</f>
        <v/>
      </c>
      <c r="X1918" s="2" t="str">
        <f aca="false">IF(C1918=Agent!$A$1,ROW(),"")</f>
        <v/>
      </c>
      <c r="Z1918" s="8" t="str">
        <f aca="true">IF(AND(INDIRECT("F2!I"&amp;MATCH(Sites!$J$1,F2!H$1:H$15,0),1)=E1918,Sites!$J$2=A1918),ROW(),"")</f>
        <v/>
      </c>
    </row>
    <row r="1919" customFormat="false" ht="13.8" hidden="false" customHeight="false" outlineLevel="0" collapsed="false">
      <c r="A1919" s="7" t="n">
        <v>43831</v>
      </c>
      <c r="B1919" s="2" t="s">
        <v>4840</v>
      </c>
      <c r="C1919" s="2" t="s">
        <v>4841</v>
      </c>
      <c r="D1919" s="2" t="s">
        <v>4842</v>
      </c>
      <c r="E1919" s="2" t="s">
        <v>964</v>
      </c>
      <c r="F1919" s="2" t="n">
        <v>0</v>
      </c>
      <c r="G1919" s="2" t="n">
        <v>0</v>
      </c>
      <c r="H1919" s="2" t="n">
        <v>0</v>
      </c>
      <c r="J1919" s="1"/>
      <c r="K1919" s="1"/>
      <c r="L1919" s="1"/>
      <c r="M1919" s="1"/>
      <c r="N1919" s="1"/>
      <c r="O1919" s="1"/>
      <c r="W1919" s="2" t="str">
        <f aca="false">IF(AND(C1919=Agent!$A$1,D1919=Agent!$D$1),ROW(),"")</f>
        <v/>
      </c>
      <c r="X1919" s="2" t="str">
        <f aca="false">IF(C1919=Agent!$A$1,ROW(),"")</f>
        <v/>
      </c>
      <c r="Z1919" s="8" t="str">
        <f aca="true">IF(AND(INDIRECT("F2!I"&amp;MATCH(Sites!$J$1,F2!H$1:H$15,0),1)=E1919,Sites!$J$2=A1919),ROW(),"")</f>
        <v/>
      </c>
    </row>
    <row r="1920" customFormat="false" ht="13.8" hidden="false" customHeight="false" outlineLevel="0" collapsed="false">
      <c r="A1920" s="7" t="n">
        <v>43831</v>
      </c>
      <c r="B1920" s="2" t="s">
        <v>4843</v>
      </c>
      <c r="C1920" s="2" t="s">
        <v>4844</v>
      </c>
      <c r="D1920" s="2" t="s">
        <v>2160</v>
      </c>
      <c r="E1920" s="2" t="s">
        <v>964</v>
      </c>
      <c r="F1920" s="2" t="n">
        <v>0</v>
      </c>
      <c r="G1920" s="2" t="n">
        <v>0</v>
      </c>
      <c r="H1920" s="2" t="n">
        <v>0</v>
      </c>
      <c r="J1920" s="1"/>
      <c r="K1920" s="1"/>
      <c r="L1920" s="1"/>
      <c r="M1920" s="1"/>
      <c r="N1920" s="1"/>
      <c r="O1920" s="1"/>
      <c r="W1920" s="2" t="str">
        <f aca="false">IF(AND(C1920=Agent!$A$1,D1920=Agent!$D$1),ROW(),"")</f>
        <v/>
      </c>
      <c r="X1920" s="2" t="str">
        <f aca="false">IF(C1920=Agent!$A$1,ROW(),"")</f>
        <v/>
      </c>
      <c r="Z1920" s="8" t="str">
        <f aca="true">IF(AND(INDIRECT("F2!I"&amp;MATCH(Sites!$J$1,F2!H$1:H$15,0),1)=E1920,Sites!$J$2=A1920),ROW(),"")</f>
        <v/>
      </c>
    </row>
    <row r="1921" customFormat="false" ht="13.8" hidden="false" customHeight="false" outlineLevel="0" collapsed="false">
      <c r="A1921" s="7" t="n">
        <v>43831</v>
      </c>
      <c r="B1921" s="2" t="s">
        <v>4845</v>
      </c>
      <c r="C1921" s="2" t="s">
        <v>4846</v>
      </c>
      <c r="D1921" s="2" t="s">
        <v>119</v>
      </c>
      <c r="E1921" s="2" t="s">
        <v>964</v>
      </c>
      <c r="F1921" s="2" t="n">
        <v>0</v>
      </c>
      <c r="G1921" s="2" t="n">
        <v>0</v>
      </c>
      <c r="H1921" s="2" t="n">
        <v>0</v>
      </c>
      <c r="J1921" s="1"/>
      <c r="K1921" s="1"/>
      <c r="L1921" s="1"/>
      <c r="M1921" s="1"/>
      <c r="N1921" s="1"/>
      <c r="O1921" s="1"/>
      <c r="W1921" s="2" t="str">
        <f aca="false">IF(AND(C1921=Agent!$A$1,D1921=Agent!$D$1),ROW(),"")</f>
        <v/>
      </c>
      <c r="X1921" s="2" t="str">
        <f aca="false">IF(C1921=Agent!$A$1,ROW(),"")</f>
        <v/>
      </c>
      <c r="Z1921" s="8" t="str">
        <f aca="true">IF(AND(INDIRECT("F2!I"&amp;MATCH(Sites!$J$1,F2!H$1:H$15,0),1)=E1921,Sites!$J$2=A1921),ROW(),"")</f>
        <v/>
      </c>
    </row>
    <row r="1922" customFormat="false" ht="13.8" hidden="false" customHeight="false" outlineLevel="0" collapsed="false">
      <c r="A1922" s="7" t="n">
        <v>43831</v>
      </c>
      <c r="B1922" s="2" t="s">
        <v>4847</v>
      </c>
      <c r="C1922" s="2" t="s">
        <v>605</v>
      </c>
      <c r="D1922" s="2" t="s">
        <v>4556</v>
      </c>
      <c r="E1922" s="2" t="s">
        <v>964</v>
      </c>
      <c r="F1922" s="2" t="n">
        <v>0</v>
      </c>
      <c r="G1922" s="2" t="n">
        <v>0</v>
      </c>
      <c r="H1922" s="2" t="n">
        <v>0</v>
      </c>
      <c r="J1922" s="1"/>
      <c r="K1922" s="1"/>
      <c r="L1922" s="1"/>
      <c r="M1922" s="1"/>
      <c r="N1922" s="1"/>
      <c r="O1922" s="1"/>
      <c r="W1922" s="2" t="str">
        <f aca="false">IF(AND(C1922=Agent!$A$1,D1922=Agent!$D$1),ROW(),"")</f>
        <v/>
      </c>
      <c r="X1922" s="2" t="str">
        <f aca="false">IF(C1922=Agent!$A$1,ROW(),"")</f>
        <v/>
      </c>
      <c r="Z1922" s="8" t="str">
        <f aca="true">IF(AND(INDIRECT("F2!I"&amp;MATCH(Sites!$J$1,F2!H$1:H$15,0),1)=E1922,Sites!$J$2=A1922),ROW(),"")</f>
        <v/>
      </c>
    </row>
    <row r="1923" customFormat="false" ht="13.8" hidden="false" customHeight="false" outlineLevel="0" collapsed="false">
      <c r="A1923" s="7" t="n">
        <v>43831</v>
      </c>
      <c r="B1923" s="2" t="s">
        <v>4848</v>
      </c>
      <c r="C1923" s="2" t="s">
        <v>4849</v>
      </c>
      <c r="D1923" s="2" t="s">
        <v>4850</v>
      </c>
      <c r="E1923" s="2" t="s">
        <v>964</v>
      </c>
      <c r="F1923" s="2" t="n">
        <v>0</v>
      </c>
      <c r="G1923" s="2" t="n">
        <v>0</v>
      </c>
      <c r="H1923" s="2" t="n">
        <v>0</v>
      </c>
      <c r="J1923" s="1"/>
      <c r="K1923" s="1"/>
      <c r="L1923" s="1"/>
      <c r="M1923" s="1"/>
      <c r="N1923" s="1"/>
      <c r="O1923" s="1"/>
      <c r="W1923" s="2" t="str">
        <f aca="false">IF(AND(C1923=Agent!$A$1,D1923=Agent!$D$1),ROW(),"")</f>
        <v/>
      </c>
      <c r="X1923" s="2" t="str">
        <f aca="false">IF(C1923=Agent!$A$1,ROW(),"")</f>
        <v/>
      </c>
      <c r="Z1923" s="8" t="str">
        <f aca="true">IF(AND(INDIRECT("F2!I"&amp;MATCH(Sites!$J$1,F2!H$1:H$15,0),1)=E1923,Sites!$J$2=A1923),ROW(),"")</f>
        <v/>
      </c>
    </row>
    <row r="1924" customFormat="false" ht="13.8" hidden="false" customHeight="false" outlineLevel="0" collapsed="false">
      <c r="A1924" s="7" t="n">
        <v>43831</v>
      </c>
      <c r="B1924" s="2" t="s">
        <v>4851</v>
      </c>
      <c r="C1924" s="2" t="s">
        <v>4852</v>
      </c>
      <c r="D1924" s="2" t="s">
        <v>4853</v>
      </c>
      <c r="E1924" s="2" t="s">
        <v>964</v>
      </c>
      <c r="F1924" s="2" t="n">
        <v>0</v>
      </c>
      <c r="G1924" s="2" t="n">
        <v>0</v>
      </c>
      <c r="H1924" s="2" t="n">
        <v>0</v>
      </c>
      <c r="J1924" s="1"/>
      <c r="K1924" s="1"/>
      <c r="L1924" s="1"/>
      <c r="M1924" s="1"/>
      <c r="N1924" s="1"/>
      <c r="O1924" s="1"/>
      <c r="W1924" s="2" t="str">
        <f aca="false">IF(AND(C1924=Agent!$A$1,D1924=Agent!$D$1),ROW(),"")</f>
        <v/>
      </c>
      <c r="X1924" s="2" t="str">
        <f aca="false">IF(C1924=Agent!$A$1,ROW(),"")</f>
        <v/>
      </c>
      <c r="Z1924" s="8" t="str">
        <f aca="true">IF(AND(INDIRECT("F2!I"&amp;MATCH(Sites!$J$1,F2!H$1:H$15,0),1)=E1924,Sites!$J$2=A1924),ROW(),"")</f>
        <v/>
      </c>
    </row>
    <row r="1925" customFormat="false" ht="13.8" hidden="false" customHeight="false" outlineLevel="0" collapsed="false">
      <c r="A1925" s="7" t="n">
        <v>43831</v>
      </c>
      <c r="B1925" s="2" t="s">
        <v>4854</v>
      </c>
      <c r="C1925" s="2" t="s">
        <v>4855</v>
      </c>
      <c r="D1925" s="2" t="s">
        <v>4856</v>
      </c>
      <c r="E1925" s="2" t="s">
        <v>964</v>
      </c>
      <c r="F1925" s="2" t="n">
        <v>0</v>
      </c>
      <c r="G1925" s="2" t="n">
        <v>0</v>
      </c>
      <c r="H1925" s="2" t="n">
        <v>0</v>
      </c>
      <c r="J1925" s="1"/>
      <c r="K1925" s="1"/>
      <c r="L1925" s="1"/>
      <c r="M1925" s="1"/>
      <c r="N1925" s="1"/>
      <c r="O1925" s="1"/>
      <c r="W1925" s="2" t="str">
        <f aca="false">IF(AND(C1925=Agent!$A$1,D1925=Agent!$D$1),ROW(),"")</f>
        <v/>
      </c>
      <c r="X1925" s="2" t="str">
        <f aca="false">IF(C1925=Agent!$A$1,ROW(),"")</f>
        <v/>
      </c>
      <c r="Z1925" s="8" t="str">
        <f aca="true">IF(AND(INDIRECT("F2!I"&amp;MATCH(Sites!$J$1,F2!H$1:H$15,0),1)=E1925,Sites!$J$2=A1925),ROW(),"")</f>
        <v/>
      </c>
    </row>
    <row r="1926" customFormat="false" ht="13.8" hidden="false" customHeight="false" outlineLevel="0" collapsed="false">
      <c r="A1926" s="7" t="n">
        <v>43831</v>
      </c>
      <c r="B1926" s="2" t="s">
        <v>4857</v>
      </c>
      <c r="C1926" s="2" t="s">
        <v>4858</v>
      </c>
      <c r="D1926" s="2" t="s">
        <v>847</v>
      </c>
      <c r="E1926" s="2" t="s">
        <v>964</v>
      </c>
      <c r="F1926" s="2" t="n">
        <v>0</v>
      </c>
      <c r="G1926" s="2" t="n">
        <v>0</v>
      </c>
      <c r="H1926" s="2" t="n">
        <v>0</v>
      </c>
      <c r="J1926" s="1"/>
      <c r="K1926" s="1"/>
      <c r="L1926" s="1"/>
      <c r="M1926" s="1"/>
      <c r="N1926" s="1"/>
      <c r="O1926" s="1"/>
      <c r="W1926" s="2" t="str">
        <f aca="false">IF(AND(C1926=Agent!$A$1,D1926=Agent!$D$1),ROW(),"")</f>
        <v/>
      </c>
      <c r="X1926" s="2" t="str">
        <f aca="false">IF(C1926=Agent!$A$1,ROW(),"")</f>
        <v/>
      </c>
      <c r="Z1926" s="8" t="str">
        <f aca="true">IF(AND(INDIRECT("F2!I"&amp;MATCH(Sites!$J$1,F2!H$1:H$15,0),1)=E1926,Sites!$J$2=A1926),ROW(),"")</f>
        <v/>
      </c>
    </row>
    <row r="1927" customFormat="false" ht="13.8" hidden="false" customHeight="false" outlineLevel="0" collapsed="false">
      <c r="A1927" s="7" t="n">
        <v>43831</v>
      </c>
      <c r="B1927" s="2" t="s">
        <v>4859</v>
      </c>
      <c r="C1927" s="2" t="s">
        <v>4860</v>
      </c>
      <c r="D1927" s="2" t="s">
        <v>4289</v>
      </c>
      <c r="E1927" s="2" t="s">
        <v>964</v>
      </c>
      <c r="F1927" s="2" t="n">
        <v>0</v>
      </c>
      <c r="G1927" s="2" t="n">
        <v>0</v>
      </c>
      <c r="H1927" s="2" t="n">
        <v>0</v>
      </c>
      <c r="J1927" s="1"/>
      <c r="K1927" s="1"/>
      <c r="L1927" s="1"/>
      <c r="M1927" s="1"/>
      <c r="N1927" s="1"/>
      <c r="O1927" s="1"/>
      <c r="W1927" s="2" t="str">
        <f aca="false">IF(AND(C1927=Agent!$A$1,D1927=Agent!$D$1),ROW(),"")</f>
        <v/>
      </c>
      <c r="X1927" s="2" t="str">
        <f aca="false">IF(C1927=Agent!$A$1,ROW(),"")</f>
        <v/>
      </c>
      <c r="Z1927" s="8" t="str">
        <f aca="true">IF(AND(INDIRECT("F2!I"&amp;MATCH(Sites!$J$1,F2!H$1:H$15,0),1)=E1927,Sites!$J$2=A1927),ROW(),"")</f>
        <v/>
      </c>
    </row>
    <row r="1928" customFormat="false" ht="13.8" hidden="false" customHeight="false" outlineLevel="0" collapsed="false">
      <c r="A1928" s="7" t="n">
        <v>43831</v>
      </c>
      <c r="B1928" s="2" t="s">
        <v>4861</v>
      </c>
      <c r="C1928" s="2" t="s">
        <v>4862</v>
      </c>
      <c r="D1928" s="2" t="s">
        <v>4863</v>
      </c>
      <c r="E1928" s="2" t="s">
        <v>964</v>
      </c>
      <c r="F1928" s="2" t="n">
        <v>0</v>
      </c>
      <c r="G1928" s="2" t="n">
        <v>0</v>
      </c>
      <c r="H1928" s="2" t="n">
        <v>0</v>
      </c>
      <c r="J1928" s="1"/>
      <c r="K1928" s="1"/>
      <c r="L1928" s="1"/>
      <c r="M1928" s="1"/>
      <c r="N1928" s="1"/>
      <c r="O1928" s="1"/>
      <c r="W1928" s="2" t="str">
        <f aca="false">IF(AND(C1928=Agent!$A$1,D1928=Agent!$D$1),ROW(),"")</f>
        <v/>
      </c>
      <c r="X1928" s="2" t="str">
        <f aca="false">IF(C1928=Agent!$A$1,ROW(),"")</f>
        <v/>
      </c>
      <c r="Z1928" s="8" t="str">
        <f aca="true">IF(AND(INDIRECT("F2!I"&amp;MATCH(Sites!$J$1,F2!H$1:H$15,0),1)=E1928,Sites!$J$2=A1928),ROW(),"")</f>
        <v/>
      </c>
    </row>
    <row r="1929" customFormat="false" ht="13.8" hidden="false" customHeight="false" outlineLevel="0" collapsed="false">
      <c r="A1929" s="7" t="n">
        <v>43831</v>
      </c>
      <c r="B1929" s="2" t="s">
        <v>4864</v>
      </c>
      <c r="C1929" s="2" t="s">
        <v>4865</v>
      </c>
      <c r="D1929" s="2" t="s">
        <v>4866</v>
      </c>
      <c r="E1929" s="2" t="s">
        <v>964</v>
      </c>
      <c r="F1929" s="2" t="n">
        <v>0</v>
      </c>
      <c r="G1929" s="2" t="n">
        <v>0</v>
      </c>
      <c r="H1929" s="2" t="n">
        <v>0</v>
      </c>
      <c r="J1929" s="1"/>
      <c r="K1929" s="1"/>
      <c r="L1929" s="1"/>
      <c r="M1929" s="1"/>
      <c r="N1929" s="1"/>
      <c r="O1929" s="1"/>
      <c r="W1929" s="2" t="str">
        <f aca="false">IF(AND(C1929=Agent!$A$1,D1929=Agent!$D$1),ROW(),"")</f>
        <v/>
      </c>
      <c r="X1929" s="2" t="str">
        <f aca="false">IF(C1929=Agent!$A$1,ROW(),"")</f>
        <v/>
      </c>
      <c r="Z1929" s="8" t="str">
        <f aca="true">IF(AND(INDIRECT("F2!I"&amp;MATCH(Sites!$J$1,F2!H$1:H$15,0),1)=E1929,Sites!$J$2=A1929),ROW(),"")</f>
        <v/>
      </c>
    </row>
    <row r="1930" customFormat="false" ht="13.8" hidden="false" customHeight="false" outlineLevel="0" collapsed="false">
      <c r="A1930" s="7" t="n">
        <v>43831</v>
      </c>
      <c r="B1930" s="2" t="s">
        <v>4867</v>
      </c>
      <c r="C1930" s="2" t="s">
        <v>4868</v>
      </c>
      <c r="D1930" s="2" t="s">
        <v>1566</v>
      </c>
      <c r="E1930" s="2" t="s">
        <v>964</v>
      </c>
      <c r="F1930" s="2" t="n">
        <v>0</v>
      </c>
      <c r="G1930" s="2" t="n">
        <v>0</v>
      </c>
      <c r="H1930" s="2" t="n">
        <v>0</v>
      </c>
      <c r="J1930" s="1"/>
      <c r="K1930" s="1"/>
      <c r="L1930" s="1"/>
      <c r="M1930" s="1"/>
      <c r="N1930" s="1"/>
      <c r="O1930" s="1"/>
      <c r="W1930" s="2" t="str">
        <f aca="false">IF(AND(C1930=Agent!$A$1,D1930=Agent!$D$1),ROW(),"")</f>
        <v/>
      </c>
      <c r="X1930" s="2" t="str">
        <f aca="false">IF(C1930=Agent!$A$1,ROW(),"")</f>
        <v/>
      </c>
      <c r="Z1930" s="8" t="str">
        <f aca="true">IF(AND(INDIRECT("F2!I"&amp;MATCH(Sites!$J$1,F2!H$1:H$15,0),1)=E1930,Sites!$J$2=A1930),ROW(),"")</f>
        <v/>
      </c>
    </row>
    <row r="1931" customFormat="false" ht="13.8" hidden="false" customHeight="false" outlineLevel="0" collapsed="false">
      <c r="A1931" s="7" t="n">
        <v>43831</v>
      </c>
      <c r="B1931" s="2" t="s">
        <v>4869</v>
      </c>
      <c r="C1931" s="2" t="s">
        <v>4870</v>
      </c>
      <c r="D1931" s="2" t="s">
        <v>4871</v>
      </c>
      <c r="E1931" s="2" t="s">
        <v>964</v>
      </c>
      <c r="F1931" s="2" t="n">
        <v>0</v>
      </c>
      <c r="G1931" s="2" t="n">
        <v>0</v>
      </c>
      <c r="H1931" s="2" t="n">
        <v>0</v>
      </c>
      <c r="J1931" s="1"/>
      <c r="K1931" s="1"/>
      <c r="L1931" s="1"/>
      <c r="M1931" s="1"/>
      <c r="N1931" s="1"/>
      <c r="O1931" s="1"/>
      <c r="W1931" s="2" t="str">
        <f aca="false">IF(AND(C1931=Agent!$A$1,D1931=Agent!$D$1),ROW(),"")</f>
        <v/>
      </c>
      <c r="X1931" s="2" t="str">
        <f aca="false">IF(C1931=Agent!$A$1,ROW(),"")</f>
        <v/>
      </c>
      <c r="Z1931" s="8" t="str">
        <f aca="true">IF(AND(INDIRECT("F2!I"&amp;MATCH(Sites!$J$1,F2!H$1:H$15,0),1)=E1931,Sites!$J$2=A1931),ROW(),"")</f>
        <v/>
      </c>
    </row>
    <row r="1932" customFormat="false" ht="13.8" hidden="false" customHeight="false" outlineLevel="0" collapsed="false">
      <c r="A1932" s="7" t="n">
        <v>43831</v>
      </c>
      <c r="B1932" s="2" t="s">
        <v>4872</v>
      </c>
      <c r="C1932" s="2" t="s">
        <v>4873</v>
      </c>
      <c r="D1932" s="2" t="s">
        <v>4874</v>
      </c>
      <c r="E1932" s="2" t="s">
        <v>964</v>
      </c>
      <c r="F1932" s="2" t="n">
        <v>0</v>
      </c>
      <c r="G1932" s="2" t="n">
        <v>0</v>
      </c>
      <c r="H1932" s="2" t="n">
        <v>0</v>
      </c>
      <c r="J1932" s="1"/>
      <c r="K1932" s="1"/>
      <c r="L1932" s="1"/>
      <c r="M1932" s="1"/>
      <c r="N1932" s="1"/>
      <c r="O1932" s="1"/>
      <c r="W1932" s="2" t="str">
        <f aca="false">IF(AND(C1932=Agent!$A$1,D1932=Agent!$D$1),ROW(),"")</f>
        <v/>
      </c>
      <c r="X1932" s="2" t="str">
        <f aca="false">IF(C1932=Agent!$A$1,ROW(),"")</f>
        <v/>
      </c>
      <c r="Z1932" s="8" t="str">
        <f aca="true">IF(AND(INDIRECT("F2!I"&amp;MATCH(Sites!$J$1,F2!H$1:H$15,0),1)=E1932,Sites!$J$2=A1932),ROW(),"")</f>
        <v/>
      </c>
    </row>
    <row r="1933" customFormat="false" ht="13.8" hidden="false" customHeight="false" outlineLevel="0" collapsed="false">
      <c r="A1933" s="7" t="n">
        <v>43831</v>
      </c>
      <c r="B1933" s="2" t="s">
        <v>4875</v>
      </c>
      <c r="C1933" s="2" t="s">
        <v>4876</v>
      </c>
      <c r="D1933" s="2" t="s">
        <v>68</v>
      </c>
      <c r="E1933" s="2" t="s">
        <v>964</v>
      </c>
      <c r="F1933" s="2" t="n">
        <v>0</v>
      </c>
      <c r="G1933" s="2" t="n">
        <v>0</v>
      </c>
      <c r="H1933" s="2" t="n">
        <v>0</v>
      </c>
      <c r="J1933" s="1"/>
      <c r="K1933" s="1"/>
      <c r="L1933" s="1"/>
      <c r="M1933" s="1"/>
      <c r="N1933" s="1"/>
      <c r="O1933" s="1"/>
      <c r="W1933" s="2" t="str">
        <f aca="false">IF(AND(C1933=Agent!$A$1,D1933=Agent!$D$1),ROW(),"")</f>
        <v/>
      </c>
      <c r="X1933" s="2" t="str">
        <f aca="false">IF(C1933=Agent!$A$1,ROW(),"")</f>
        <v/>
      </c>
      <c r="Z1933" s="8" t="str">
        <f aca="true">IF(AND(INDIRECT("F2!I"&amp;MATCH(Sites!$J$1,F2!H$1:H$15,0),1)=E1933,Sites!$J$2=A1933),ROW(),"")</f>
        <v/>
      </c>
    </row>
    <row r="1934" customFormat="false" ht="13.8" hidden="false" customHeight="false" outlineLevel="0" collapsed="false">
      <c r="A1934" s="7" t="n">
        <v>43831</v>
      </c>
      <c r="B1934" s="2" t="s">
        <v>4877</v>
      </c>
      <c r="C1934" s="2" t="s">
        <v>4878</v>
      </c>
      <c r="D1934" s="2" t="s">
        <v>4879</v>
      </c>
      <c r="E1934" s="2" t="s">
        <v>964</v>
      </c>
      <c r="F1934" s="2" t="n">
        <v>0</v>
      </c>
      <c r="G1934" s="2" t="n">
        <v>0</v>
      </c>
      <c r="H1934" s="2" t="n">
        <v>0</v>
      </c>
      <c r="J1934" s="1"/>
      <c r="K1934" s="1"/>
      <c r="L1934" s="1"/>
      <c r="M1934" s="1"/>
      <c r="N1934" s="1"/>
      <c r="O1934" s="1"/>
      <c r="W1934" s="2" t="str">
        <f aca="false">IF(AND(C1934=Agent!$A$1,D1934=Agent!$D$1),ROW(),"")</f>
        <v/>
      </c>
      <c r="X1934" s="2" t="str">
        <f aca="false">IF(C1934=Agent!$A$1,ROW(),"")</f>
        <v/>
      </c>
      <c r="Z1934" s="8" t="str">
        <f aca="true">IF(AND(INDIRECT("F2!I"&amp;MATCH(Sites!$J$1,F2!H$1:H$15,0),1)=E1934,Sites!$J$2=A1934),ROW(),"")</f>
        <v/>
      </c>
    </row>
    <row r="1935" customFormat="false" ht="13.8" hidden="false" customHeight="false" outlineLevel="0" collapsed="false">
      <c r="A1935" s="7" t="n">
        <v>43831</v>
      </c>
      <c r="B1935" s="2" t="s">
        <v>4880</v>
      </c>
      <c r="C1935" s="2" t="s">
        <v>4881</v>
      </c>
      <c r="D1935" s="2" t="s">
        <v>1658</v>
      </c>
      <c r="E1935" s="2" t="s">
        <v>964</v>
      </c>
      <c r="F1935" s="2" t="n">
        <v>0</v>
      </c>
      <c r="G1935" s="2" t="n">
        <v>0</v>
      </c>
      <c r="H1935" s="2" t="n">
        <v>0</v>
      </c>
      <c r="J1935" s="1"/>
      <c r="K1935" s="1"/>
      <c r="L1935" s="1"/>
      <c r="M1935" s="1"/>
      <c r="N1935" s="1"/>
      <c r="O1935" s="1"/>
      <c r="W1935" s="2" t="str">
        <f aca="false">IF(AND(C1935=Agent!$A$1,D1935=Agent!$D$1),ROW(),"")</f>
        <v/>
      </c>
      <c r="X1935" s="2" t="str">
        <f aca="false">IF(C1935=Agent!$A$1,ROW(),"")</f>
        <v/>
      </c>
      <c r="Z1935" s="8" t="str">
        <f aca="true">IF(AND(INDIRECT("F2!I"&amp;MATCH(Sites!$J$1,F2!H$1:H$15,0),1)=E1935,Sites!$J$2=A1935),ROW(),"")</f>
        <v/>
      </c>
    </row>
    <row r="1936" customFormat="false" ht="13.8" hidden="false" customHeight="false" outlineLevel="0" collapsed="false">
      <c r="A1936" s="7" t="n">
        <v>43831</v>
      </c>
      <c r="B1936" s="2" t="s">
        <v>4882</v>
      </c>
      <c r="C1936" s="2" t="s">
        <v>4883</v>
      </c>
      <c r="D1936" s="2" t="s">
        <v>4884</v>
      </c>
      <c r="E1936" s="2" t="s">
        <v>964</v>
      </c>
      <c r="F1936" s="2" t="n">
        <v>0</v>
      </c>
      <c r="G1936" s="2" t="n">
        <v>0</v>
      </c>
      <c r="H1936" s="2" t="n">
        <v>0</v>
      </c>
      <c r="J1936" s="1"/>
      <c r="K1936" s="1"/>
      <c r="L1936" s="1"/>
      <c r="M1936" s="1"/>
      <c r="N1936" s="1"/>
      <c r="O1936" s="1"/>
      <c r="W1936" s="2" t="str">
        <f aca="false">IF(AND(C1936=Agent!$A$1,D1936=Agent!$D$1),ROW(),"")</f>
        <v/>
      </c>
      <c r="X1936" s="2" t="str">
        <f aca="false">IF(C1936=Agent!$A$1,ROW(),"")</f>
        <v/>
      </c>
      <c r="Z1936" s="8" t="str">
        <f aca="true">IF(AND(INDIRECT("F2!I"&amp;MATCH(Sites!$J$1,F2!H$1:H$15,0),1)=E1936,Sites!$J$2=A1936),ROW(),"")</f>
        <v/>
      </c>
    </row>
    <row r="1937" customFormat="false" ht="13.8" hidden="false" customHeight="false" outlineLevel="0" collapsed="false">
      <c r="A1937" s="7" t="n">
        <v>43831</v>
      </c>
      <c r="B1937" s="2" t="s">
        <v>4885</v>
      </c>
      <c r="C1937" s="2" t="s">
        <v>4886</v>
      </c>
      <c r="D1937" s="2" t="s">
        <v>1534</v>
      </c>
      <c r="E1937" s="2" t="s">
        <v>964</v>
      </c>
      <c r="F1937" s="2" t="n">
        <v>0</v>
      </c>
      <c r="G1937" s="2" t="n">
        <v>0</v>
      </c>
      <c r="H1937" s="2" t="n">
        <v>0</v>
      </c>
      <c r="J1937" s="1"/>
      <c r="K1937" s="1"/>
      <c r="L1937" s="1"/>
      <c r="M1937" s="1"/>
      <c r="N1937" s="1"/>
      <c r="O1937" s="1"/>
      <c r="W1937" s="2" t="str">
        <f aca="false">IF(AND(C1937=Agent!$A$1,D1937=Agent!$D$1),ROW(),"")</f>
        <v/>
      </c>
      <c r="X1937" s="2" t="str">
        <f aca="false">IF(C1937=Agent!$A$1,ROW(),"")</f>
        <v/>
      </c>
      <c r="Z1937" s="8" t="str">
        <f aca="true">IF(AND(INDIRECT("F2!I"&amp;MATCH(Sites!$J$1,F2!H$1:H$15,0),1)=E1937,Sites!$J$2=A1937),ROW(),"")</f>
        <v/>
      </c>
    </row>
    <row r="1938" customFormat="false" ht="13.8" hidden="false" customHeight="false" outlineLevel="0" collapsed="false">
      <c r="A1938" s="7" t="n">
        <v>43831</v>
      </c>
      <c r="B1938" s="2" t="s">
        <v>4887</v>
      </c>
      <c r="C1938" s="2" t="s">
        <v>4888</v>
      </c>
      <c r="D1938" s="2" t="s">
        <v>4889</v>
      </c>
      <c r="E1938" s="2" t="s">
        <v>964</v>
      </c>
      <c r="F1938" s="2" t="n">
        <v>0</v>
      </c>
      <c r="G1938" s="2" t="n">
        <v>0</v>
      </c>
      <c r="H1938" s="2" t="n">
        <v>0</v>
      </c>
      <c r="J1938" s="1"/>
      <c r="K1938" s="1"/>
      <c r="L1938" s="1"/>
      <c r="M1938" s="1"/>
      <c r="N1938" s="1"/>
      <c r="O1938" s="1"/>
      <c r="W1938" s="2" t="str">
        <f aca="false">IF(AND(C1938=Agent!$A$1,D1938=Agent!$D$1),ROW(),"")</f>
        <v/>
      </c>
      <c r="X1938" s="2" t="str">
        <f aca="false">IF(C1938=Agent!$A$1,ROW(),"")</f>
        <v/>
      </c>
      <c r="Z1938" s="8" t="str">
        <f aca="true">IF(AND(INDIRECT("F2!I"&amp;MATCH(Sites!$J$1,F2!H$1:H$15,0),1)=E1938,Sites!$J$2=A1938),ROW(),"")</f>
        <v/>
      </c>
    </row>
    <row r="1939" customFormat="false" ht="13.8" hidden="false" customHeight="false" outlineLevel="0" collapsed="false">
      <c r="A1939" s="7" t="n">
        <v>43831</v>
      </c>
      <c r="B1939" s="2" t="s">
        <v>4890</v>
      </c>
      <c r="C1939" s="2" t="s">
        <v>4891</v>
      </c>
      <c r="D1939" s="2" t="s">
        <v>312</v>
      </c>
      <c r="E1939" s="2" t="s">
        <v>964</v>
      </c>
      <c r="F1939" s="2" t="n">
        <v>0</v>
      </c>
      <c r="G1939" s="2" t="n">
        <v>0</v>
      </c>
      <c r="H1939" s="2" t="n">
        <v>0</v>
      </c>
      <c r="J1939" s="1"/>
      <c r="K1939" s="1"/>
      <c r="L1939" s="1"/>
      <c r="M1939" s="1"/>
      <c r="N1939" s="1"/>
      <c r="O1939" s="1"/>
      <c r="W1939" s="2" t="str">
        <f aca="false">IF(AND(C1939=Agent!$A$1,D1939=Agent!$D$1),ROW(),"")</f>
        <v/>
      </c>
      <c r="X1939" s="2" t="str">
        <f aca="false">IF(C1939=Agent!$A$1,ROW(),"")</f>
        <v/>
      </c>
      <c r="Z1939" s="8" t="str">
        <f aca="true">IF(AND(INDIRECT("F2!I"&amp;MATCH(Sites!$J$1,F2!H$1:H$15,0),1)=E1939,Sites!$J$2=A1939),ROW(),"")</f>
        <v/>
      </c>
    </row>
    <row r="1940" customFormat="false" ht="13.8" hidden="false" customHeight="false" outlineLevel="0" collapsed="false">
      <c r="A1940" s="7" t="n">
        <v>43831</v>
      </c>
      <c r="B1940" s="2" t="s">
        <v>4892</v>
      </c>
      <c r="C1940" s="2" t="s">
        <v>4893</v>
      </c>
      <c r="D1940" s="2" t="s">
        <v>21</v>
      </c>
      <c r="E1940" s="2" t="s">
        <v>964</v>
      </c>
      <c r="F1940" s="2" t="n">
        <v>0</v>
      </c>
      <c r="G1940" s="2" t="n">
        <v>0</v>
      </c>
      <c r="H1940" s="2" t="n">
        <v>0</v>
      </c>
      <c r="J1940" s="1"/>
      <c r="K1940" s="1"/>
      <c r="L1940" s="1"/>
      <c r="M1940" s="1"/>
      <c r="N1940" s="1"/>
      <c r="O1940" s="1"/>
      <c r="W1940" s="2" t="str">
        <f aca="false">IF(AND(C1940=Agent!$A$1,D1940=Agent!$D$1),ROW(),"")</f>
        <v/>
      </c>
      <c r="X1940" s="2" t="str">
        <f aca="false">IF(C1940=Agent!$A$1,ROW(),"")</f>
        <v/>
      </c>
      <c r="Z1940" s="8" t="str">
        <f aca="true">IF(AND(INDIRECT("F2!I"&amp;MATCH(Sites!$J$1,F2!H$1:H$15,0),1)=E1940,Sites!$J$2=A1940),ROW(),"")</f>
        <v/>
      </c>
    </row>
    <row r="1941" customFormat="false" ht="13.8" hidden="false" customHeight="false" outlineLevel="0" collapsed="false">
      <c r="A1941" s="7" t="n">
        <v>43831</v>
      </c>
      <c r="B1941" s="2" t="s">
        <v>4894</v>
      </c>
      <c r="C1941" s="2" t="s">
        <v>1454</v>
      </c>
      <c r="D1941" s="2" t="s">
        <v>4895</v>
      </c>
      <c r="E1941" s="2" t="s">
        <v>964</v>
      </c>
      <c r="F1941" s="2" t="n">
        <v>0</v>
      </c>
      <c r="G1941" s="2" t="n">
        <v>0</v>
      </c>
      <c r="H1941" s="2" t="n">
        <v>0</v>
      </c>
      <c r="J1941" s="1"/>
      <c r="K1941" s="1"/>
      <c r="L1941" s="1"/>
      <c r="M1941" s="1"/>
      <c r="N1941" s="1"/>
      <c r="O1941" s="1"/>
      <c r="W1941" s="2" t="str">
        <f aca="false">IF(AND(C1941=Agent!$A$1,D1941=Agent!$D$1),ROW(),"")</f>
        <v/>
      </c>
      <c r="X1941" s="2" t="str">
        <f aca="false">IF(C1941=Agent!$A$1,ROW(),"")</f>
        <v/>
      </c>
      <c r="Z1941" s="8" t="str">
        <f aca="true">IF(AND(INDIRECT("F2!I"&amp;MATCH(Sites!$J$1,F2!H$1:H$15,0),1)=E1941,Sites!$J$2=A1941),ROW(),"")</f>
        <v/>
      </c>
    </row>
    <row r="1942" customFormat="false" ht="13.8" hidden="false" customHeight="false" outlineLevel="0" collapsed="false">
      <c r="A1942" s="7" t="n">
        <v>43831</v>
      </c>
      <c r="B1942" s="2" t="s">
        <v>4896</v>
      </c>
      <c r="C1942" s="2" t="s">
        <v>4897</v>
      </c>
      <c r="D1942" s="2" t="s">
        <v>4898</v>
      </c>
      <c r="E1942" s="2" t="s">
        <v>964</v>
      </c>
      <c r="F1942" s="2" t="n">
        <v>0</v>
      </c>
      <c r="G1942" s="2" t="n">
        <v>0</v>
      </c>
      <c r="H1942" s="2" t="n">
        <v>0</v>
      </c>
      <c r="J1942" s="1"/>
      <c r="K1942" s="1"/>
      <c r="L1942" s="1"/>
      <c r="M1942" s="1"/>
      <c r="N1942" s="1"/>
      <c r="O1942" s="1"/>
      <c r="W1942" s="2" t="str">
        <f aca="false">IF(AND(C1942=Agent!$A$1,D1942=Agent!$D$1),ROW(),"")</f>
        <v/>
      </c>
      <c r="X1942" s="2" t="str">
        <f aca="false">IF(C1942=Agent!$A$1,ROW(),"")</f>
        <v/>
      </c>
      <c r="Z1942" s="8" t="str">
        <f aca="true">IF(AND(INDIRECT("F2!I"&amp;MATCH(Sites!$J$1,F2!H$1:H$15,0),1)=E1942,Sites!$J$2=A1942),ROW(),"")</f>
        <v/>
      </c>
    </row>
    <row r="1943" customFormat="false" ht="13.8" hidden="false" customHeight="false" outlineLevel="0" collapsed="false">
      <c r="A1943" s="7" t="n">
        <v>43831</v>
      </c>
      <c r="B1943" s="2" t="s">
        <v>4899</v>
      </c>
      <c r="C1943" s="2" t="s">
        <v>4900</v>
      </c>
      <c r="D1943" s="2" t="s">
        <v>4901</v>
      </c>
      <c r="E1943" s="2" t="s">
        <v>964</v>
      </c>
      <c r="F1943" s="2" t="n">
        <v>0</v>
      </c>
      <c r="G1943" s="2" t="n">
        <v>0</v>
      </c>
      <c r="H1943" s="2" t="n">
        <v>0</v>
      </c>
      <c r="J1943" s="1"/>
      <c r="K1943" s="1"/>
      <c r="L1943" s="1"/>
      <c r="M1943" s="1"/>
      <c r="N1943" s="1"/>
      <c r="O1943" s="1"/>
      <c r="W1943" s="2" t="str">
        <f aca="false">IF(AND(C1943=Agent!$A$1,D1943=Agent!$D$1),ROW(),"")</f>
        <v/>
      </c>
      <c r="X1943" s="2" t="str">
        <f aca="false">IF(C1943=Agent!$A$1,ROW(),"")</f>
        <v/>
      </c>
      <c r="Z1943" s="8" t="str">
        <f aca="true">IF(AND(INDIRECT("F2!I"&amp;MATCH(Sites!$J$1,F2!H$1:H$15,0),1)=E1943,Sites!$J$2=A1943),ROW(),"")</f>
        <v/>
      </c>
    </row>
    <row r="1944" customFormat="false" ht="13.8" hidden="false" customHeight="false" outlineLevel="0" collapsed="false">
      <c r="A1944" s="7" t="n">
        <v>43831</v>
      </c>
      <c r="B1944" s="2" t="s">
        <v>4902</v>
      </c>
      <c r="C1944" s="2" t="s">
        <v>4903</v>
      </c>
      <c r="D1944" s="2" t="s">
        <v>4904</v>
      </c>
      <c r="E1944" s="2" t="s">
        <v>964</v>
      </c>
      <c r="F1944" s="2" t="n">
        <v>0</v>
      </c>
      <c r="G1944" s="2" t="n">
        <v>0</v>
      </c>
      <c r="H1944" s="2" t="n">
        <v>0</v>
      </c>
      <c r="J1944" s="1"/>
      <c r="K1944" s="1"/>
      <c r="L1944" s="1"/>
      <c r="M1944" s="1"/>
      <c r="N1944" s="1"/>
      <c r="O1944" s="1"/>
      <c r="W1944" s="2" t="str">
        <f aca="false">IF(AND(C1944=Agent!$A$1,D1944=Agent!$D$1),ROW(),"")</f>
        <v/>
      </c>
      <c r="X1944" s="2" t="str">
        <f aca="false">IF(C1944=Agent!$A$1,ROW(),"")</f>
        <v/>
      </c>
      <c r="Z1944" s="8" t="str">
        <f aca="true">IF(AND(INDIRECT("F2!I"&amp;MATCH(Sites!$J$1,F2!H$1:H$15,0),1)=E1944,Sites!$J$2=A1944),ROW(),"")</f>
        <v/>
      </c>
    </row>
    <row r="1945" customFormat="false" ht="13.8" hidden="false" customHeight="false" outlineLevel="0" collapsed="false">
      <c r="A1945" s="7" t="n">
        <v>43831</v>
      </c>
      <c r="B1945" s="2" t="s">
        <v>4905</v>
      </c>
      <c r="C1945" s="2" t="s">
        <v>4906</v>
      </c>
      <c r="D1945" s="2" t="s">
        <v>1622</v>
      </c>
      <c r="E1945" s="2" t="s">
        <v>964</v>
      </c>
      <c r="F1945" s="2" t="n">
        <v>0</v>
      </c>
      <c r="G1945" s="2" t="n">
        <v>0</v>
      </c>
      <c r="H1945" s="2" t="n">
        <v>0</v>
      </c>
      <c r="J1945" s="1"/>
      <c r="K1945" s="1"/>
      <c r="L1945" s="1"/>
      <c r="M1945" s="1"/>
      <c r="N1945" s="1"/>
      <c r="O1945" s="1"/>
      <c r="W1945" s="2" t="str">
        <f aca="false">IF(AND(C1945=Agent!$A$1,D1945=Agent!$D$1),ROW(),"")</f>
        <v/>
      </c>
      <c r="X1945" s="2" t="str">
        <f aca="false">IF(C1945=Agent!$A$1,ROW(),"")</f>
        <v/>
      </c>
      <c r="Z1945" s="8" t="str">
        <f aca="true">IF(AND(INDIRECT("F2!I"&amp;MATCH(Sites!$J$1,F2!H$1:H$15,0),1)=E1945,Sites!$J$2=A1945),ROW(),"")</f>
        <v/>
      </c>
    </row>
    <row r="1946" customFormat="false" ht="13.8" hidden="false" customHeight="false" outlineLevel="0" collapsed="false">
      <c r="A1946" s="7" t="n">
        <v>43831</v>
      </c>
      <c r="B1946" s="2" t="s">
        <v>4907</v>
      </c>
      <c r="C1946" s="2" t="s">
        <v>4908</v>
      </c>
      <c r="D1946" s="2" t="s">
        <v>1235</v>
      </c>
      <c r="E1946" s="2" t="s">
        <v>964</v>
      </c>
      <c r="F1946" s="2" t="n">
        <v>0</v>
      </c>
      <c r="G1946" s="2" t="n">
        <v>0</v>
      </c>
      <c r="H1946" s="2" t="n">
        <v>0</v>
      </c>
      <c r="J1946" s="1"/>
      <c r="K1946" s="1"/>
      <c r="L1946" s="1"/>
      <c r="M1946" s="1"/>
      <c r="N1946" s="1"/>
      <c r="O1946" s="1"/>
      <c r="W1946" s="2" t="str">
        <f aca="false">IF(AND(C1946=Agent!$A$1,D1946=Agent!$D$1),ROW(),"")</f>
        <v/>
      </c>
      <c r="X1946" s="2" t="str">
        <f aca="false">IF(C1946=Agent!$A$1,ROW(),"")</f>
        <v/>
      </c>
      <c r="Z1946" s="8" t="str">
        <f aca="true">IF(AND(INDIRECT("F2!I"&amp;MATCH(Sites!$J$1,F2!H$1:H$15,0),1)=E1946,Sites!$J$2=A1946),ROW(),"")</f>
        <v/>
      </c>
    </row>
    <row r="1947" customFormat="false" ht="13.8" hidden="false" customHeight="false" outlineLevel="0" collapsed="false">
      <c r="A1947" s="7" t="n">
        <v>43831</v>
      </c>
      <c r="B1947" s="2" t="s">
        <v>4909</v>
      </c>
      <c r="C1947" s="2" t="s">
        <v>3073</v>
      </c>
      <c r="D1947" s="2" t="s">
        <v>693</v>
      </c>
      <c r="E1947" s="2" t="s">
        <v>964</v>
      </c>
      <c r="F1947" s="2" t="n">
        <v>0</v>
      </c>
      <c r="G1947" s="2" t="n">
        <v>0</v>
      </c>
      <c r="H1947" s="2" t="n">
        <v>0</v>
      </c>
      <c r="J1947" s="1"/>
      <c r="K1947" s="1"/>
      <c r="L1947" s="1"/>
      <c r="M1947" s="1"/>
      <c r="N1947" s="1"/>
      <c r="O1947" s="1"/>
      <c r="W1947" s="2" t="str">
        <f aca="false">IF(AND(C1947=Agent!$A$1,D1947=Agent!$D$1),ROW(),"")</f>
        <v/>
      </c>
      <c r="X1947" s="2" t="str">
        <f aca="false">IF(C1947=Agent!$A$1,ROW(),"")</f>
        <v/>
      </c>
      <c r="Z1947" s="8" t="str">
        <f aca="true">IF(AND(INDIRECT("F2!I"&amp;MATCH(Sites!$J$1,F2!H$1:H$15,0),1)=E1947,Sites!$J$2=A1947),ROW(),"")</f>
        <v/>
      </c>
    </row>
    <row r="1948" customFormat="false" ht="13.8" hidden="false" customHeight="false" outlineLevel="0" collapsed="false">
      <c r="A1948" s="7" t="n">
        <v>43831</v>
      </c>
      <c r="B1948" s="2" t="s">
        <v>4910</v>
      </c>
      <c r="C1948" s="2" t="s">
        <v>4911</v>
      </c>
      <c r="D1948" s="2" t="s">
        <v>4912</v>
      </c>
      <c r="E1948" s="2" t="s">
        <v>964</v>
      </c>
      <c r="F1948" s="2" t="n">
        <v>0</v>
      </c>
      <c r="G1948" s="2" t="n">
        <v>0</v>
      </c>
      <c r="H1948" s="2" t="n">
        <v>0</v>
      </c>
      <c r="J1948" s="1"/>
      <c r="K1948" s="1"/>
      <c r="L1948" s="1"/>
      <c r="M1948" s="1"/>
      <c r="N1948" s="1"/>
      <c r="O1948" s="1"/>
      <c r="W1948" s="2" t="str">
        <f aca="false">IF(AND(C1948=Agent!$A$1,D1948=Agent!$D$1),ROW(),"")</f>
        <v/>
      </c>
      <c r="X1948" s="2" t="str">
        <f aca="false">IF(C1948=Agent!$A$1,ROW(),"")</f>
        <v/>
      </c>
      <c r="Z1948" s="8" t="str">
        <f aca="true">IF(AND(INDIRECT("F2!I"&amp;MATCH(Sites!$J$1,F2!H$1:H$15,0),1)=E1948,Sites!$J$2=A1948),ROW(),"")</f>
        <v/>
      </c>
    </row>
    <row r="1949" customFormat="false" ht="13.8" hidden="false" customHeight="false" outlineLevel="0" collapsed="false">
      <c r="A1949" s="7" t="n">
        <v>43831</v>
      </c>
      <c r="B1949" s="2" t="s">
        <v>4913</v>
      </c>
      <c r="C1949" s="2" t="s">
        <v>4914</v>
      </c>
      <c r="D1949" s="2" t="s">
        <v>4915</v>
      </c>
      <c r="E1949" s="2" t="s">
        <v>964</v>
      </c>
      <c r="F1949" s="2" t="n">
        <v>0</v>
      </c>
      <c r="G1949" s="2" t="n">
        <v>0</v>
      </c>
      <c r="H1949" s="2" t="n">
        <v>0</v>
      </c>
      <c r="J1949" s="1"/>
      <c r="K1949" s="1"/>
      <c r="L1949" s="1"/>
      <c r="M1949" s="1"/>
      <c r="N1949" s="1"/>
      <c r="O1949" s="1"/>
      <c r="W1949" s="2" t="str">
        <f aca="false">IF(AND(C1949=Agent!$A$1,D1949=Agent!$D$1),ROW(),"")</f>
        <v/>
      </c>
      <c r="X1949" s="2" t="str">
        <f aca="false">IF(C1949=Agent!$A$1,ROW(),"")</f>
        <v/>
      </c>
      <c r="Z1949" s="8" t="str">
        <f aca="true">IF(AND(INDIRECT("F2!I"&amp;MATCH(Sites!$J$1,F2!H$1:H$15,0),1)=E1949,Sites!$J$2=A1949),ROW(),"")</f>
        <v/>
      </c>
    </row>
    <row r="1950" customFormat="false" ht="13.8" hidden="false" customHeight="false" outlineLevel="0" collapsed="false">
      <c r="A1950" s="7" t="n">
        <v>43831</v>
      </c>
      <c r="B1950" s="2" t="s">
        <v>4916</v>
      </c>
      <c r="C1950" s="2" t="s">
        <v>4917</v>
      </c>
      <c r="D1950" s="2" t="s">
        <v>4918</v>
      </c>
      <c r="E1950" s="2" t="s">
        <v>964</v>
      </c>
      <c r="F1950" s="2" t="n">
        <v>0</v>
      </c>
      <c r="G1950" s="2" t="n">
        <v>0</v>
      </c>
      <c r="H1950" s="2" t="n">
        <v>0</v>
      </c>
      <c r="J1950" s="1"/>
      <c r="K1950" s="1"/>
      <c r="L1950" s="1"/>
      <c r="M1950" s="1"/>
      <c r="N1950" s="1"/>
      <c r="O1950" s="1"/>
      <c r="W1950" s="2" t="str">
        <f aca="false">IF(AND(C1950=Agent!$A$1,D1950=Agent!$D$1),ROW(),"")</f>
        <v/>
      </c>
      <c r="X1950" s="2" t="str">
        <f aca="false">IF(C1950=Agent!$A$1,ROW(),"")</f>
        <v/>
      </c>
      <c r="Z1950" s="8" t="str">
        <f aca="true">IF(AND(INDIRECT("F2!I"&amp;MATCH(Sites!$J$1,F2!H$1:H$15,0),1)=E1950,Sites!$J$2=A1950),ROW(),"")</f>
        <v/>
      </c>
    </row>
    <row r="1951" customFormat="false" ht="13.8" hidden="false" customHeight="false" outlineLevel="0" collapsed="false">
      <c r="A1951" s="7" t="n">
        <v>43831</v>
      </c>
      <c r="B1951" s="2" t="s">
        <v>4919</v>
      </c>
      <c r="C1951" s="2" t="s">
        <v>4920</v>
      </c>
      <c r="D1951" s="2" t="s">
        <v>4171</v>
      </c>
      <c r="E1951" s="2" t="s">
        <v>964</v>
      </c>
      <c r="F1951" s="2" t="n">
        <v>0</v>
      </c>
      <c r="G1951" s="2" t="n">
        <v>0</v>
      </c>
      <c r="H1951" s="2" t="n">
        <v>0</v>
      </c>
      <c r="J1951" s="1"/>
      <c r="K1951" s="1"/>
      <c r="L1951" s="1"/>
      <c r="M1951" s="1"/>
      <c r="N1951" s="1"/>
      <c r="O1951" s="1"/>
      <c r="W1951" s="2" t="str">
        <f aca="false">IF(AND(C1951=Agent!$A$1,D1951=Agent!$D$1),ROW(),"")</f>
        <v/>
      </c>
      <c r="X1951" s="2" t="str">
        <f aca="false">IF(C1951=Agent!$A$1,ROW(),"")</f>
        <v/>
      </c>
      <c r="Z1951" s="8" t="str">
        <f aca="true">IF(AND(INDIRECT("F2!I"&amp;MATCH(Sites!$J$1,F2!H$1:H$15,0),1)=E1951,Sites!$J$2=A1951),ROW(),"")</f>
        <v/>
      </c>
    </row>
    <row r="1952" customFormat="false" ht="13.8" hidden="false" customHeight="false" outlineLevel="0" collapsed="false">
      <c r="A1952" s="7" t="n">
        <v>43831</v>
      </c>
      <c r="B1952" s="2" t="s">
        <v>4921</v>
      </c>
      <c r="C1952" s="2" t="s">
        <v>4922</v>
      </c>
      <c r="D1952" s="2" t="s">
        <v>4923</v>
      </c>
      <c r="E1952" s="2" t="s">
        <v>964</v>
      </c>
      <c r="F1952" s="2" t="n">
        <v>0</v>
      </c>
      <c r="G1952" s="2" t="n">
        <v>0</v>
      </c>
      <c r="H1952" s="2" t="n">
        <v>0</v>
      </c>
      <c r="J1952" s="1"/>
      <c r="K1952" s="1"/>
      <c r="L1952" s="1"/>
      <c r="M1952" s="1"/>
      <c r="N1952" s="1"/>
      <c r="O1952" s="1"/>
      <c r="W1952" s="2" t="str">
        <f aca="false">IF(AND(C1952=Agent!$A$1,D1952=Agent!$D$1),ROW(),"")</f>
        <v/>
      </c>
      <c r="X1952" s="2" t="str">
        <f aca="false">IF(C1952=Agent!$A$1,ROW(),"")</f>
        <v/>
      </c>
      <c r="Z1952" s="8" t="str">
        <f aca="true">IF(AND(INDIRECT("F2!I"&amp;MATCH(Sites!$J$1,F2!H$1:H$15,0),1)=E1952,Sites!$J$2=A1952),ROW(),"")</f>
        <v/>
      </c>
    </row>
    <row r="1953" customFormat="false" ht="13.8" hidden="false" customHeight="false" outlineLevel="0" collapsed="false">
      <c r="A1953" s="7" t="n">
        <v>43831</v>
      </c>
      <c r="B1953" s="2" t="s">
        <v>4924</v>
      </c>
      <c r="C1953" s="2" t="s">
        <v>4925</v>
      </c>
      <c r="D1953" s="2" t="s">
        <v>4926</v>
      </c>
      <c r="E1953" s="2" t="s">
        <v>964</v>
      </c>
      <c r="F1953" s="2" t="n">
        <v>0</v>
      </c>
      <c r="G1953" s="2" t="n">
        <v>0</v>
      </c>
      <c r="H1953" s="2" t="n">
        <v>0</v>
      </c>
      <c r="J1953" s="1"/>
      <c r="K1953" s="1"/>
      <c r="L1953" s="1"/>
      <c r="M1953" s="1"/>
      <c r="N1953" s="1"/>
      <c r="O1953" s="1"/>
      <c r="W1953" s="2" t="str">
        <f aca="false">IF(AND(C1953=Agent!$A$1,D1953=Agent!$D$1),ROW(),"")</f>
        <v/>
      </c>
      <c r="X1953" s="2" t="str">
        <f aca="false">IF(C1953=Agent!$A$1,ROW(),"")</f>
        <v/>
      </c>
      <c r="Z1953" s="8" t="str">
        <f aca="true">IF(AND(INDIRECT("F2!I"&amp;MATCH(Sites!$J$1,F2!H$1:H$15,0),1)=E1953,Sites!$J$2=A1953),ROW(),"")</f>
        <v/>
      </c>
    </row>
    <row r="1954" customFormat="false" ht="13.8" hidden="false" customHeight="false" outlineLevel="0" collapsed="false">
      <c r="A1954" s="7" t="n">
        <v>43831</v>
      </c>
      <c r="B1954" s="2" t="s">
        <v>4927</v>
      </c>
      <c r="C1954" s="2" t="s">
        <v>4928</v>
      </c>
      <c r="D1954" s="2" t="s">
        <v>4929</v>
      </c>
      <c r="E1954" s="2" t="s">
        <v>964</v>
      </c>
      <c r="F1954" s="2" t="n">
        <v>0</v>
      </c>
      <c r="G1954" s="2" t="n">
        <v>0</v>
      </c>
      <c r="H1954" s="2" t="n">
        <v>0</v>
      </c>
      <c r="J1954" s="1"/>
      <c r="K1954" s="1"/>
      <c r="L1954" s="1"/>
      <c r="M1954" s="1"/>
      <c r="N1954" s="1"/>
      <c r="O1954" s="1"/>
      <c r="W1954" s="2" t="str">
        <f aca="false">IF(AND(C1954=Agent!$A$1,D1954=Agent!$D$1),ROW(),"")</f>
        <v/>
      </c>
      <c r="X1954" s="2" t="str">
        <f aca="false">IF(C1954=Agent!$A$1,ROW(),"")</f>
        <v/>
      </c>
      <c r="Z1954" s="8" t="str">
        <f aca="true">IF(AND(INDIRECT("F2!I"&amp;MATCH(Sites!$J$1,F2!H$1:H$15,0),1)=E1954,Sites!$J$2=A1954),ROW(),"")</f>
        <v/>
      </c>
    </row>
    <row r="1955" customFormat="false" ht="13.8" hidden="false" customHeight="false" outlineLevel="0" collapsed="false">
      <c r="A1955" s="7" t="n">
        <v>43831</v>
      </c>
      <c r="B1955" s="2" t="s">
        <v>4930</v>
      </c>
      <c r="C1955" s="2" t="s">
        <v>4931</v>
      </c>
      <c r="D1955" s="2" t="s">
        <v>181</v>
      </c>
      <c r="E1955" s="2" t="s">
        <v>964</v>
      </c>
      <c r="F1955" s="2" t="n">
        <v>0</v>
      </c>
      <c r="G1955" s="2" t="n">
        <v>0</v>
      </c>
      <c r="H1955" s="2" t="n">
        <v>0</v>
      </c>
      <c r="J1955" s="1"/>
      <c r="K1955" s="1"/>
      <c r="L1955" s="1"/>
      <c r="M1955" s="1"/>
      <c r="N1955" s="1"/>
      <c r="O1955" s="1"/>
      <c r="W1955" s="2" t="str">
        <f aca="false">IF(AND(C1955=Agent!$A$1,D1955=Agent!$D$1),ROW(),"")</f>
        <v/>
      </c>
      <c r="X1955" s="2" t="str">
        <f aca="false">IF(C1955=Agent!$A$1,ROW(),"")</f>
        <v/>
      </c>
      <c r="Z1955" s="8" t="str">
        <f aca="true">IF(AND(INDIRECT("F2!I"&amp;MATCH(Sites!$J$1,F2!H$1:H$15,0),1)=E1955,Sites!$J$2=A1955),ROW(),"")</f>
        <v/>
      </c>
    </row>
    <row r="1956" customFormat="false" ht="13.8" hidden="false" customHeight="false" outlineLevel="0" collapsed="false">
      <c r="A1956" s="7" t="n">
        <v>43831</v>
      </c>
      <c r="B1956" s="2" t="s">
        <v>4932</v>
      </c>
      <c r="C1956" s="2" t="s">
        <v>4933</v>
      </c>
      <c r="D1956" s="2" t="s">
        <v>3732</v>
      </c>
      <c r="E1956" s="2" t="s">
        <v>964</v>
      </c>
      <c r="F1956" s="2" t="n">
        <v>0</v>
      </c>
      <c r="G1956" s="2" t="n">
        <v>0</v>
      </c>
      <c r="H1956" s="2" t="n">
        <v>0</v>
      </c>
      <c r="J1956" s="1"/>
      <c r="K1956" s="1"/>
      <c r="L1956" s="1"/>
      <c r="M1956" s="1"/>
      <c r="N1956" s="1"/>
      <c r="O1956" s="1"/>
      <c r="W1956" s="2" t="str">
        <f aca="false">IF(AND(C1956=Agent!$A$1,D1956=Agent!$D$1),ROW(),"")</f>
        <v/>
      </c>
      <c r="X1956" s="2" t="str">
        <f aca="false">IF(C1956=Agent!$A$1,ROW(),"")</f>
        <v/>
      </c>
      <c r="Z1956" s="8" t="str">
        <f aca="true">IF(AND(INDIRECT("F2!I"&amp;MATCH(Sites!$J$1,F2!H$1:H$15,0),1)=E1956,Sites!$J$2=A1956),ROW(),"")</f>
        <v/>
      </c>
    </row>
    <row r="1957" customFormat="false" ht="13.8" hidden="false" customHeight="false" outlineLevel="0" collapsed="false">
      <c r="A1957" s="7" t="n">
        <v>43831</v>
      </c>
      <c r="B1957" s="2" t="s">
        <v>4934</v>
      </c>
      <c r="C1957" s="2" t="s">
        <v>4935</v>
      </c>
      <c r="D1957" s="2" t="s">
        <v>50</v>
      </c>
      <c r="E1957" s="2" t="s">
        <v>964</v>
      </c>
      <c r="F1957" s="2" t="n">
        <v>0</v>
      </c>
      <c r="G1957" s="2" t="n">
        <v>0</v>
      </c>
      <c r="H1957" s="2" t="n">
        <v>0</v>
      </c>
      <c r="J1957" s="1"/>
      <c r="K1957" s="1"/>
      <c r="L1957" s="1"/>
      <c r="M1957" s="1"/>
      <c r="N1957" s="1"/>
      <c r="O1957" s="1"/>
      <c r="W1957" s="2" t="str">
        <f aca="false">IF(AND(C1957=Agent!$A$1,D1957=Agent!$D$1),ROW(),"")</f>
        <v/>
      </c>
      <c r="X1957" s="2" t="str">
        <f aca="false">IF(C1957=Agent!$A$1,ROW(),"")</f>
        <v/>
      </c>
      <c r="Z1957" s="8" t="str">
        <f aca="true">IF(AND(INDIRECT("F2!I"&amp;MATCH(Sites!$J$1,F2!H$1:H$15,0),1)=E1957,Sites!$J$2=A1957),ROW(),"")</f>
        <v/>
      </c>
    </row>
    <row r="1958" customFormat="false" ht="13.8" hidden="false" customHeight="false" outlineLevel="0" collapsed="false">
      <c r="A1958" s="7" t="n">
        <v>43831</v>
      </c>
      <c r="B1958" s="2" t="s">
        <v>4936</v>
      </c>
      <c r="C1958" s="2" t="s">
        <v>4937</v>
      </c>
      <c r="D1958" s="2" t="s">
        <v>2411</v>
      </c>
      <c r="E1958" s="2" t="s">
        <v>964</v>
      </c>
      <c r="F1958" s="2" t="n">
        <v>0</v>
      </c>
      <c r="G1958" s="2" t="n">
        <v>0</v>
      </c>
      <c r="H1958" s="2" t="n">
        <v>0</v>
      </c>
      <c r="J1958" s="1"/>
      <c r="K1958" s="1"/>
      <c r="L1958" s="1"/>
      <c r="M1958" s="1"/>
      <c r="N1958" s="1"/>
      <c r="O1958" s="1"/>
      <c r="W1958" s="2" t="str">
        <f aca="false">IF(AND(C1958=Agent!$A$1,D1958=Agent!$D$1),ROW(),"")</f>
        <v/>
      </c>
      <c r="X1958" s="2" t="str">
        <f aca="false">IF(C1958=Agent!$A$1,ROW(),"")</f>
        <v/>
      </c>
      <c r="Z1958" s="8" t="str">
        <f aca="true">IF(AND(INDIRECT("F2!I"&amp;MATCH(Sites!$J$1,F2!H$1:H$15,0),1)=E1958,Sites!$J$2=A1958),ROW(),"")</f>
        <v/>
      </c>
    </row>
    <row r="1959" customFormat="false" ht="13.8" hidden="false" customHeight="false" outlineLevel="0" collapsed="false">
      <c r="A1959" s="7" t="n">
        <v>43831</v>
      </c>
      <c r="B1959" s="2" t="s">
        <v>4938</v>
      </c>
      <c r="C1959" s="2" t="s">
        <v>2678</v>
      </c>
      <c r="D1959" s="2" t="s">
        <v>4939</v>
      </c>
      <c r="E1959" s="2" t="s">
        <v>964</v>
      </c>
      <c r="F1959" s="2" t="n">
        <v>0</v>
      </c>
      <c r="G1959" s="2" t="n">
        <v>0</v>
      </c>
      <c r="H1959" s="2" t="n">
        <v>0</v>
      </c>
      <c r="J1959" s="1"/>
      <c r="K1959" s="1"/>
      <c r="L1959" s="1"/>
      <c r="M1959" s="1"/>
      <c r="N1959" s="1"/>
      <c r="O1959" s="1"/>
      <c r="W1959" s="2" t="str">
        <f aca="false">IF(AND(C1959=Agent!$A$1,D1959=Agent!$D$1),ROW(),"")</f>
        <v/>
      </c>
      <c r="X1959" s="2" t="str">
        <f aca="false">IF(C1959=Agent!$A$1,ROW(),"")</f>
        <v/>
      </c>
      <c r="Z1959" s="8" t="str">
        <f aca="true">IF(AND(INDIRECT("F2!I"&amp;MATCH(Sites!$J$1,F2!H$1:H$15,0),1)=E1959,Sites!$J$2=A1959),ROW(),"")</f>
        <v/>
      </c>
    </row>
    <row r="1960" customFormat="false" ht="13.8" hidden="false" customHeight="false" outlineLevel="0" collapsed="false">
      <c r="A1960" s="7" t="n">
        <v>43831</v>
      </c>
      <c r="B1960" s="2" t="s">
        <v>4940</v>
      </c>
      <c r="C1960" s="2" t="s">
        <v>4941</v>
      </c>
      <c r="D1960" s="2" t="s">
        <v>4942</v>
      </c>
      <c r="E1960" s="2" t="s">
        <v>964</v>
      </c>
      <c r="F1960" s="2" t="n">
        <v>0</v>
      </c>
      <c r="G1960" s="2" t="n">
        <v>0</v>
      </c>
      <c r="H1960" s="2" t="n">
        <v>0</v>
      </c>
      <c r="J1960" s="1"/>
      <c r="K1960" s="1"/>
      <c r="L1960" s="1"/>
      <c r="M1960" s="1"/>
      <c r="N1960" s="1"/>
      <c r="O1960" s="1"/>
      <c r="W1960" s="2" t="str">
        <f aca="false">IF(AND(C1960=Agent!$A$1,D1960=Agent!$D$1),ROW(),"")</f>
        <v/>
      </c>
      <c r="X1960" s="2" t="str">
        <f aca="false">IF(C1960=Agent!$A$1,ROW(),"")</f>
        <v/>
      </c>
      <c r="Z1960" s="8" t="str">
        <f aca="true">IF(AND(INDIRECT("F2!I"&amp;MATCH(Sites!$J$1,F2!H$1:H$15,0),1)=E1960,Sites!$J$2=A1960),ROW(),"")</f>
        <v/>
      </c>
    </row>
    <row r="1961" customFormat="false" ht="13.8" hidden="false" customHeight="false" outlineLevel="0" collapsed="false">
      <c r="A1961" s="7" t="n">
        <v>43831</v>
      </c>
      <c r="B1961" s="2" t="s">
        <v>4943</v>
      </c>
      <c r="C1961" s="2" t="s">
        <v>798</v>
      </c>
      <c r="D1961" s="2" t="s">
        <v>4944</v>
      </c>
      <c r="E1961" s="2" t="s">
        <v>964</v>
      </c>
      <c r="F1961" s="2" t="n">
        <v>0</v>
      </c>
      <c r="G1961" s="2" t="n">
        <v>0</v>
      </c>
      <c r="H1961" s="2" t="n">
        <v>0</v>
      </c>
      <c r="J1961" s="1"/>
      <c r="K1961" s="1"/>
      <c r="L1961" s="1"/>
      <c r="M1961" s="1"/>
      <c r="N1961" s="1"/>
      <c r="O1961" s="1"/>
      <c r="W1961" s="2" t="str">
        <f aca="false">IF(AND(C1961=Agent!$A$1,D1961=Agent!$D$1),ROW(),"")</f>
        <v/>
      </c>
      <c r="X1961" s="2" t="str">
        <f aca="false">IF(C1961=Agent!$A$1,ROW(),"")</f>
        <v/>
      </c>
      <c r="Z1961" s="8" t="str">
        <f aca="true">IF(AND(INDIRECT("F2!I"&amp;MATCH(Sites!$J$1,F2!H$1:H$15,0),1)=E1961,Sites!$J$2=A1961),ROW(),"")</f>
        <v/>
      </c>
    </row>
    <row r="1962" customFormat="false" ht="13.8" hidden="false" customHeight="false" outlineLevel="0" collapsed="false">
      <c r="A1962" s="7" t="n">
        <v>43831</v>
      </c>
      <c r="B1962" s="2" t="s">
        <v>4945</v>
      </c>
      <c r="C1962" s="2" t="s">
        <v>4946</v>
      </c>
      <c r="D1962" s="2" t="s">
        <v>41</v>
      </c>
      <c r="E1962" s="2" t="s">
        <v>964</v>
      </c>
      <c r="F1962" s="2" t="n">
        <v>0</v>
      </c>
      <c r="G1962" s="2" t="n">
        <v>0</v>
      </c>
      <c r="H1962" s="2" t="n">
        <v>0</v>
      </c>
      <c r="J1962" s="1"/>
      <c r="K1962" s="1"/>
      <c r="L1962" s="1"/>
      <c r="M1962" s="1"/>
      <c r="N1962" s="1"/>
      <c r="O1962" s="1"/>
      <c r="W1962" s="2" t="str">
        <f aca="false">IF(AND(C1962=Agent!$A$1,D1962=Agent!$D$1),ROW(),"")</f>
        <v/>
      </c>
      <c r="X1962" s="2" t="str">
        <f aca="false">IF(C1962=Agent!$A$1,ROW(),"")</f>
        <v/>
      </c>
      <c r="Z1962" s="8" t="str">
        <f aca="true">IF(AND(INDIRECT("F2!I"&amp;MATCH(Sites!$J$1,F2!H$1:H$15,0),1)=E1962,Sites!$J$2=A1962),ROW(),"")</f>
        <v/>
      </c>
    </row>
    <row r="1963" customFormat="false" ht="13.8" hidden="false" customHeight="false" outlineLevel="0" collapsed="false">
      <c r="A1963" s="7" t="n">
        <v>43831</v>
      </c>
      <c r="B1963" s="2" t="s">
        <v>4947</v>
      </c>
      <c r="C1963" s="2" t="s">
        <v>4948</v>
      </c>
      <c r="D1963" s="2" t="s">
        <v>4949</v>
      </c>
      <c r="E1963" s="2" t="s">
        <v>964</v>
      </c>
      <c r="F1963" s="2" t="n">
        <v>0</v>
      </c>
      <c r="G1963" s="2" t="n">
        <v>0</v>
      </c>
      <c r="H1963" s="2" t="n">
        <v>0</v>
      </c>
      <c r="J1963" s="1"/>
      <c r="K1963" s="1"/>
      <c r="L1963" s="1"/>
      <c r="M1963" s="1"/>
      <c r="N1963" s="1"/>
      <c r="O1963" s="1"/>
      <c r="W1963" s="2" t="str">
        <f aca="false">IF(AND(C1963=Agent!$A$1,D1963=Agent!$D$1),ROW(),"")</f>
        <v/>
      </c>
      <c r="X1963" s="2" t="str">
        <f aca="false">IF(C1963=Agent!$A$1,ROW(),"")</f>
        <v/>
      </c>
      <c r="Z1963" s="8" t="str">
        <f aca="true">IF(AND(INDIRECT("F2!I"&amp;MATCH(Sites!$J$1,F2!H$1:H$15,0),1)=E1963,Sites!$J$2=A1963),ROW(),"")</f>
        <v/>
      </c>
    </row>
    <row r="1964" customFormat="false" ht="13.8" hidden="false" customHeight="false" outlineLevel="0" collapsed="false">
      <c r="A1964" s="7" t="n">
        <v>43831</v>
      </c>
      <c r="B1964" s="2" t="s">
        <v>4950</v>
      </c>
      <c r="C1964" s="2" t="s">
        <v>4951</v>
      </c>
      <c r="D1964" s="2" t="s">
        <v>4952</v>
      </c>
      <c r="E1964" s="2" t="s">
        <v>964</v>
      </c>
      <c r="F1964" s="2" t="n">
        <v>0</v>
      </c>
      <c r="G1964" s="2" t="n">
        <v>0</v>
      </c>
      <c r="H1964" s="2" t="n">
        <v>0</v>
      </c>
      <c r="J1964" s="1"/>
      <c r="K1964" s="1"/>
      <c r="L1964" s="1"/>
      <c r="M1964" s="1"/>
      <c r="N1964" s="1"/>
      <c r="O1964" s="1"/>
      <c r="W1964" s="2" t="str">
        <f aca="false">IF(AND(C1964=Agent!$A$1,D1964=Agent!$D$1),ROW(),"")</f>
        <v/>
      </c>
      <c r="X1964" s="2" t="str">
        <f aca="false">IF(C1964=Agent!$A$1,ROW(),"")</f>
        <v/>
      </c>
      <c r="Z1964" s="8" t="str">
        <f aca="true">IF(AND(INDIRECT("F2!I"&amp;MATCH(Sites!$J$1,F2!H$1:H$15,0),1)=E1964,Sites!$J$2=A1964),ROW(),"")</f>
        <v/>
      </c>
    </row>
    <row r="1965" customFormat="false" ht="13.8" hidden="false" customHeight="false" outlineLevel="0" collapsed="false">
      <c r="A1965" s="7" t="n">
        <v>43831</v>
      </c>
      <c r="B1965" s="2" t="s">
        <v>4953</v>
      </c>
      <c r="C1965" s="2" t="s">
        <v>4954</v>
      </c>
      <c r="D1965" s="2" t="s">
        <v>137</v>
      </c>
      <c r="E1965" s="2" t="s">
        <v>964</v>
      </c>
      <c r="F1965" s="2" t="n">
        <v>0</v>
      </c>
      <c r="G1965" s="2" t="n">
        <v>0</v>
      </c>
      <c r="H1965" s="2" t="n">
        <v>0</v>
      </c>
      <c r="J1965" s="1"/>
      <c r="K1965" s="1"/>
      <c r="L1965" s="1"/>
      <c r="M1965" s="1"/>
      <c r="N1965" s="1"/>
      <c r="O1965" s="1"/>
      <c r="W1965" s="2" t="str">
        <f aca="false">IF(AND(C1965=Agent!$A$1,D1965=Agent!$D$1),ROW(),"")</f>
        <v/>
      </c>
      <c r="X1965" s="2" t="str">
        <f aca="false">IF(C1965=Agent!$A$1,ROW(),"")</f>
        <v/>
      </c>
      <c r="Z1965" s="8" t="str">
        <f aca="true">IF(AND(INDIRECT("F2!I"&amp;MATCH(Sites!$J$1,F2!H$1:H$15,0),1)=E1965,Sites!$J$2=A1965),ROW(),"")</f>
        <v/>
      </c>
    </row>
    <row r="1966" customFormat="false" ht="13.8" hidden="false" customHeight="false" outlineLevel="0" collapsed="false">
      <c r="A1966" s="7" t="n">
        <v>43831</v>
      </c>
      <c r="B1966" s="2" t="s">
        <v>4955</v>
      </c>
      <c r="C1966" s="2" t="s">
        <v>4956</v>
      </c>
      <c r="D1966" s="2" t="s">
        <v>4957</v>
      </c>
      <c r="E1966" s="2" t="s">
        <v>964</v>
      </c>
      <c r="F1966" s="2" t="n">
        <v>0</v>
      </c>
      <c r="G1966" s="2" t="n">
        <v>0</v>
      </c>
      <c r="H1966" s="2" t="n">
        <v>0</v>
      </c>
      <c r="J1966" s="1"/>
      <c r="K1966" s="1"/>
      <c r="L1966" s="1"/>
      <c r="M1966" s="1"/>
      <c r="N1966" s="1"/>
      <c r="O1966" s="1"/>
      <c r="W1966" s="2" t="str">
        <f aca="false">IF(AND(C1966=Agent!$A$1,D1966=Agent!$D$1),ROW(),"")</f>
        <v/>
      </c>
      <c r="X1966" s="2" t="str">
        <f aca="false">IF(C1966=Agent!$A$1,ROW(),"")</f>
        <v/>
      </c>
      <c r="Z1966" s="8" t="str">
        <f aca="true">IF(AND(INDIRECT("F2!I"&amp;MATCH(Sites!$J$1,F2!H$1:H$15,0),1)=E1966,Sites!$J$2=A1966),ROW(),"")</f>
        <v/>
      </c>
    </row>
    <row r="1967" customFormat="false" ht="13.8" hidden="false" customHeight="false" outlineLevel="0" collapsed="false">
      <c r="A1967" s="7" t="n">
        <v>43831</v>
      </c>
      <c r="B1967" s="2" t="s">
        <v>4958</v>
      </c>
      <c r="C1967" s="2" t="s">
        <v>4959</v>
      </c>
      <c r="D1967" s="2" t="s">
        <v>4960</v>
      </c>
      <c r="E1967" s="2" t="s">
        <v>964</v>
      </c>
      <c r="F1967" s="2" t="n">
        <v>0</v>
      </c>
      <c r="G1967" s="2" t="n">
        <v>0</v>
      </c>
      <c r="H1967" s="2" t="n">
        <v>0</v>
      </c>
      <c r="J1967" s="1"/>
      <c r="K1967" s="1"/>
      <c r="L1967" s="1"/>
      <c r="M1967" s="1"/>
      <c r="N1967" s="1"/>
      <c r="O1967" s="1"/>
      <c r="W1967" s="2" t="str">
        <f aca="false">IF(AND(C1967=Agent!$A$1,D1967=Agent!$D$1),ROW(),"")</f>
        <v/>
      </c>
      <c r="X1967" s="2" t="str">
        <f aca="false">IF(C1967=Agent!$A$1,ROW(),"")</f>
        <v/>
      </c>
      <c r="Z1967" s="8" t="str">
        <f aca="true">IF(AND(INDIRECT("F2!I"&amp;MATCH(Sites!$J$1,F2!H$1:H$15,0),1)=E1967,Sites!$J$2=A1967),ROW(),"")</f>
        <v/>
      </c>
    </row>
    <row r="1968" customFormat="false" ht="13.8" hidden="false" customHeight="false" outlineLevel="0" collapsed="false">
      <c r="A1968" s="7" t="n">
        <v>43831</v>
      </c>
      <c r="B1968" s="2" t="s">
        <v>4961</v>
      </c>
      <c r="C1968" s="2" t="s">
        <v>4962</v>
      </c>
      <c r="D1968" s="2" t="s">
        <v>4963</v>
      </c>
      <c r="E1968" s="2" t="s">
        <v>964</v>
      </c>
      <c r="F1968" s="2" t="n">
        <v>0</v>
      </c>
      <c r="G1968" s="2" t="n">
        <v>0</v>
      </c>
      <c r="H1968" s="2" t="n">
        <v>0</v>
      </c>
      <c r="J1968" s="1"/>
      <c r="K1968" s="1"/>
      <c r="L1968" s="1"/>
      <c r="M1968" s="1"/>
      <c r="N1968" s="1"/>
      <c r="O1968" s="1"/>
      <c r="W1968" s="2" t="str">
        <f aca="false">IF(AND(C1968=Agent!$A$1,D1968=Agent!$D$1),ROW(),"")</f>
        <v/>
      </c>
      <c r="X1968" s="2" t="str">
        <f aca="false">IF(C1968=Agent!$A$1,ROW(),"")</f>
        <v/>
      </c>
      <c r="Z1968" s="8" t="str">
        <f aca="true">IF(AND(INDIRECT("F2!I"&amp;MATCH(Sites!$J$1,F2!H$1:H$15,0),1)=E1968,Sites!$J$2=A1968),ROW(),"")</f>
        <v/>
      </c>
    </row>
    <row r="1969" customFormat="false" ht="13.8" hidden="false" customHeight="false" outlineLevel="0" collapsed="false">
      <c r="A1969" s="7" t="n">
        <v>43831</v>
      </c>
      <c r="B1969" s="2" t="s">
        <v>4964</v>
      </c>
      <c r="C1969" s="2" t="s">
        <v>4965</v>
      </c>
      <c r="D1969" s="2" t="s">
        <v>884</v>
      </c>
      <c r="E1969" s="2" t="s">
        <v>964</v>
      </c>
      <c r="F1969" s="2" t="n">
        <v>0</v>
      </c>
      <c r="G1969" s="2" t="n">
        <v>0</v>
      </c>
      <c r="H1969" s="2" t="n">
        <v>0</v>
      </c>
      <c r="J1969" s="1"/>
      <c r="K1969" s="1"/>
      <c r="L1969" s="1"/>
      <c r="M1969" s="1"/>
      <c r="N1969" s="1"/>
      <c r="O1969" s="1"/>
      <c r="W1969" s="2" t="str">
        <f aca="false">IF(AND(C1969=Agent!$A$1,D1969=Agent!$D$1),ROW(),"")</f>
        <v/>
      </c>
      <c r="X1969" s="2" t="str">
        <f aca="false">IF(C1969=Agent!$A$1,ROW(),"")</f>
        <v/>
      </c>
      <c r="Z1969" s="8" t="str">
        <f aca="true">IF(AND(INDIRECT("F2!I"&amp;MATCH(Sites!$J$1,F2!H$1:H$15,0),1)=E1969,Sites!$J$2=A1969),ROW(),"")</f>
        <v/>
      </c>
    </row>
    <row r="1970" customFormat="false" ht="13.8" hidden="false" customHeight="false" outlineLevel="0" collapsed="false">
      <c r="A1970" s="7" t="n">
        <v>43831</v>
      </c>
      <c r="B1970" s="2" t="s">
        <v>4966</v>
      </c>
      <c r="C1970" s="2" t="s">
        <v>4967</v>
      </c>
      <c r="D1970" s="2" t="s">
        <v>4968</v>
      </c>
      <c r="E1970" s="2" t="s">
        <v>964</v>
      </c>
      <c r="F1970" s="2" t="n">
        <v>0</v>
      </c>
      <c r="G1970" s="2" t="n">
        <v>0</v>
      </c>
      <c r="H1970" s="2" t="n">
        <v>0</v>
      </c>
      <c r="J1970" s="1"/>
      <c r="K1970" s="1"/>
      <c r="L1970" s="1"/>
      <c r="M1970" s="1"/>
      <c r="N1970" s="1"/>
      <c r="O1970" s="1"/>
      <c r="W1970" s="2" t="str">
        <f aca="false">IF(AND(C1970=Agent!$A$1,D1970=Agent!$D$1),ROW(),"")</f>
        <v/>
      </c>
      <c r="X1970" s="2" t="str">
        <f aca="false">IF(C1970=Agent!$A$1,ROW(),"")</f>
        <v/>
      </c>
      <c r="Z1970" s="8" t="str">
        <f aca="true">IF(AND(INDIRECT("F2!I"&amp;MATCH(Sites!$J$1,F2!H$1:H$15,0),1)=E1970,Sites!$J$2=A1970),ROW(),"")</f>
        <v/>
      </c>
    </row>
    <row r="1971" customFormat="false" ht="13.8" hidden="false" customHeight="false" outlineLevel="0" collapsed="false">
      <c r="A1971" s="7" t="n">
        <v>43831</v>
      </c>
      <c r="B1971" s="2" t="s">
        <v>4969</v>
      </c>
      <c r="C1971" s="2" t="s">
        <v>4970</v>
      </c>
      <c r="D1971" s="2" t="s">
        <v>4971</v>
      </c>
      <c r="E1971" s="2" t="s">
        <v>964</v>
      </c>
      <c r="F1971" s="2" t="n">
        <v>0</v>
      </c>
      <c r="G1971" s="2" t="n">
        <v>0</v>
      </c>
      <c r="H1971" s="2" t="n">
        <v>0</v>
      </c>
      <c r="J1971" s="1"/>
      <c r="K1971" s="1"/>
      <c r="L1971" s="1"/>
      <c r="M1971" s="1"/>
      <c r="N1971" s="1"/>
      <c r="O1971" s="1"/>
      <c r="W1971" s="2" t="str">
        <f aca="false">IF(AND(C1971=Agent!$A$1,D1971=Agent!$D$1),ROW(),"")</f>
        <v/>
      </c>
      <c r="X1971" s="2" t="str">
        <f aca="false">IF(C1971=Agent!$A$1,ROW(),"")</f>
        <v/>
      </c>
      <c r="Z1971" s="8" t="str">
        <f aca="true">IF(AND(INDIRECT("F2!I"&amp;MATCH(Sites!$J$1,F2!H$1:H$15,0),1)=E1971,Sites!$J$2=A1971),ROW(),"")</f>
        <v/>
      </c>
    </row>
    <row r="1972" customFormat="false" ht="13.8" hidden="false" customHeight="false" outlineLevel="0" collapsed="false">
      <c r="A1972" s="7" t="n">
        <v>43831</v>
      </c>
      <c r="B1972" s="2" t="s">
        <v>4972</v>
      </c>
      <c r="C1972" s="2" t="s">
        <v>4973</v>
      </c>
      <c r="D1972" s="2" t="s">
        <v>4974</v>
      </c>
      <c r="E1972" s="2" t="s">
        <v>964</v>
      </c>
      <c r="F1972" s="2" t="n">
        <v>0</v>
      </c>
      <c r="G1972" s="2" t="n">
        <v>0</v>
      </c>
      <c r="H1972" s="2" t="n">
        <v>0</v>
      </c>
      <c r="J1972" s="1"/>
      <c r="K1972" s="1"/>
      <c r="L1972" s="1"/>
      <c r="M1972" s="1"/>
      <c r="N1972" s="1"/>
      <c r="O1972" s="1"/>
      <c r="W1972" s="2" t="str">
        <f aca="false">IF(AND(C1972=Agent!$A$1,D1972=Agent!$D$1),ROW(),"")</f>
        <v/>
      </c>
      <c r="X1972" s="2" t="str">
        <f aca="false">IF(C1972=Agent!$A$1,ROW(),"")</f>
        <v/>
      </c>
      <c r="Z1972" s="8" t="str">
        <f aca="true">IF(AND(INDIRECT("F2!I"&amp;MATCH(Sites!$J$1,F2!H$1:H$15,0),1)=E1972,Sites!$J$2=A1972),ROW(),"")</f>
        <v/>
      </c>
    </row>
    <row r="1973" customFormat="false" ht="13.8" hidden="false" customHeight="false" outlineLevel="0" collapsed="false">
      <c r="A1973" s="7" t="n">
        <v>43831</v>
      </c>
      <c r="B1973" s="2" t="s">
        <v>4975</v>
      </c>
      <c r="C1973" s="2" t="s">
        <v>4976</v>
      </c>
      <c r="D1973" s="2" t="s">
        <v>157</v>
      </c>
      <c r="E1973" s="2" t="s">
        <v>964</v>
      </c>
      <c r="F1973" s="2" t="n">
        <v>0</v>
      </c>
      <c r="G1973" s="2" t="n">
        <v>0</v>
      </c>
      <c r="H1973" s="2" t="n">
        <v>0</v>
      </c>
      <c r="J1973" s="1"/>
      <c r="K1973" s="1"/>
      <c r="L1973" s="1"/>
      <c r="M1973" s="1"/>
      <c r="N1973" s="1"/>
      <c r="O1973" s="1"/>
      <c r="W1973" s="2" t="str">
        <f aca="false">IF(AND(C1973=Agent!$A$1,D1973=Agent!$D$1),ROW(),"")</f>
        <v/>
      </c>
      <c r="X1973" s="2" t="str">
        <f aca="false">IF(C1973=Agent!$A$1,ROW(),"")</f>
        <v/>
      </c>
      <c r="Z1973" s="8" t="str">
        <f aca="true">IF(AND(INDIRECT("F2!I"&amp;MATCH(Sites!$J$1,F2!H$1:H$15,0),1)=E1973,Sites!$J$2=A1973),ROW(),"")</f>
        <v/>
      </c>
    </row>
    <row r="1974" customFormat="false" ht="13.8" hidden="false" customHeight="false" outlineLevel="0" collapsed="false">
      <c r="A1974" s="7" t="n">
        <v>43831</v>
      </c>
      <c r="B1974" s="2" t="s">
        <v>4977</v>
      </c>
      <c r="C1974" s="2" t="s">
        <v>4978</v>
      </c>
      <c r="D1974" s="2" t="s">
        <v>999</v>
      </c>
      <c r="E1974" s="2" t="s">
        <v>964</v>
      </c>
      <c r="F1974" s="2" t="n">
        <v>0</v>
      </c>
      <c r="G1974" s="2" t="n">
        <v>0</v>
      </c>
      <c r="H1974" s="2" t="n">
        <v>0</v>
      </c>
      <c r="J1974" s="1"/>
      <c r="K1974" s="1"/>
      <c r="L1974" s="1"/>
      <c r="M1974" s="1"/>
      <c r="N1974" s="1"/>
      <c r="O1974" s="1"/>
      <c r="W1974" s="2" t="str">
        <f aca="false">IF(AND(C1974=Agent!$A$1,D1974=Agent!$D$1),ROW(),"")</f>
        <v/>
      </c>
      <c r="X1974" s="2" t="str">
        <f aca="false">IF(C1974=Agent!$A$1,ROW(),"")</f>
        <v/>
      </c>
      <c r="Z1974" s="8" t="str">
        <f aca="true">IF(AND(INDIRECT("F2!I"&amp;MATCH(Sites!$J$1,F2!H$1:H$15,0),1)=E1974,Sites!$J$2=A1974),ROW(),"")</f>
        <v/>
      </c>
    </row>
    <row r="1975" customFormat="false" ht="13.8" hidden="false" customHeight="false" outlineLevel="0" collapsed="false">
      <c r="A1975" s="7" t="n">
        <v>43831</v>
      </c>
      <c r="B1975" s="2" t="s">
        <v>4979</v>
      </c>
      <c r="C1975" s="2" t="s">
        <v>4101</v>
      </c>
      <c r="D1975" s="2" t="s">
        <v>1052</v>
      </c>
      <c r="E1975" s="2" t="s">
        <v>964</v>
      </c>
      <c r="F1975" s="2" t="n">
        <v>0</v>
      </c>
      <c r="G1975" s="2" t="n">
        <v>0</v>
      </c>
      <c r="H1975" s="2" t="n">
        <v>0</v>
      </c>
      <c r="J1975" s="1"/>
      <c r="K1975" s="1"/>
      <c r="L1975" s="1"/>
      <c r="M1975" s="1"/>
      <c r="N1975" s="1"/>
      <c r="O1975" s="1"/>
      <c r="W1975" s="2" t="str">
        <f aca="false">IF(AND(C1975=Agent!$A$1,D1975=Agent!$D$1),ROW(),"")</f>
        <v/>
      </c>
      <c r="X1975" s="2" t="str">
        <f aca="false">IF(C1975=Agent!$A$1,ROW(),"")</f>
        <v/>
      </c>
      <c r="Z1975" s="8" t="str">
        <f aca="true">IF(AND(INDIRECT("F2!I"&amp;MATCH(Sites!$J$1,F2!H$1:H$15,0),1)=E1975,Sites!$J$2=A1975),ROW(),"")</f>
        <v/>
      </c>
    </row>
    <row r="1976" customFormat="false" ht="13.8" hidden="false" customHeight="false" outlineLevel="0" collapsed="false">
      <c r="A1976" s="7" t="n">
        <v>43831</v>
      </c>
      <c r="B1976" s="2" t="s">
        <v>4980</v>
      </c>
      <c r="C1976" s="2" t="s">
        <v>4981</v>
      </c>
      <c r="D1976" s="2" t="s">
        <v>4982</v>
      </c>
      <c r="E1976" s="2" t="s">
        <v>964</v>
      </c>
      <c r="F1976" s="2" t="n">
        <v>0</v>
      </c>
      <c r="G1976" s="2" t="n">
        <v>0</v>
      </c>
      <c r="H1976" s="2" t="n">
        <v>0</v>
      </c>
      <c r="J1976" s="1"/>
      <c r="K1976" s="1"/>
      <c r="L1976" s="1"/>
      <c r="M1976" s="1"/>
      <c r="N1976" s="1"/>
      <c r="O1976" s="1"/>
      <c r="W1976" s="2" t="str">
        <f aca="false">IF(AND(C1976=Agent!$A$1,D1976=Agent!$D$1),ROW(),"")</f>
        <v/>
      </c>
      <c r="X1976" s="2" t="str">
        <f aca="false">IF(C1976=Agent!$A$1,ROW(),"")</f>
        <v/>
      </c>
      <c r="Z1976" s="8" t="str">
        <f aca="true">IF(AND(INDIRECT("F2!I"&amp;MATCH(Sites!$J$1,F2!H$1:H$15,0),1)=E1976,Sites!$J$2=A1976),ROW(),"")</f>
        <v/>
      </c>
    </row>
    <row r="1977" customFormat="false" ht="13.8" hidden="false" customHeight="false" outlineLevel="0" collapsed="false">
      <c r="A1977" s="7" t="n">
        <v>43831</v>
      </c>
      <c r="B1977" s="2" t="s">
        <v>4983</v>
      </c>
      <c r="C1977" s="2" t="s">
        <v>4295</v>
      </c>
      <c r="D1977" s="2" t="s">
        <v>4984</v>
      </c>
      <c r="E1977" s="2" t="s">
        <v>1801</v>
      </c>
      <c r="F1977" s="2" t="n">
        <v>0</v>
      </c>
      <c r="G1977" s="2" t="n">
        <v>0</v>
      </c>
      <c r="H1977" s="2" t="n">
        <v>0</v>
      </c>
      <c r="J1977" s="1"/>
      <c r="K1977" s="1"/>
      <c r="L1977" s="1"/>
      <c r="M1977" s="1"/>
      <c r="N1977" s="1"/>
      <c r="O1977" s="1"/>
      <c r="W1977" s="2" t="str">
        <f aca="false">IF(AND(C1977=Agent!$A$1,D1977=Agent!$D$1),ROW(),"")</f>
        <v/>
      </c>
      <c r="X1977" s="2" t="str">
        <f aca="false">IF(C1977=Agent!$A$1,ROW(),"")</f>
        <v/>
      </c>
      <c r="Z1977" s="8" t="str">
        <f aca="true">IF(AND(INDIRECT("F2!I"&amp;MATCH(Sites!$J$1,F2!H$1:H$15,0),1)=E1977,Sites!$J$2=A1977),ROW(),"")</f>
        <v/>
      </c>
    </row>
    <row r="1978" customFormat="false" ht="13.8" hidden="false" customHeight="false" outlineLevel="0" collapsed="false">
      <c r="A1978" s="7" t="n">
        <v>43831</v>
      </c>
      <c r="B1978" s="2" t="s">
        <v>4985</v>
      </c>
      <c r="C1978" s="2" t="s">
        <v>4315</v>
      </c>
      <c r="D1978" s="2" t="s">
        <v>4986</v>
      </c>
      <c r="E1978" s="2" t="s">
        <v>1801</v>
      </c>
      <c r="F1978" s="2" t="n">
        <v>0</v>
      </c>
      <c r="G1978" s="2" t="n">
        <v>0</v>
      </c>
      <c r="H1978" s="2" t="n">
        <v>0</v>
      </c>
      <c r="J1978" s="1"/>
      <c r="K1978" s="1"/>
      <c r="L1978" s="1"/>
      <c r="M1978" s="1"/>
      <c r="N1978" s="1"/>
      <c r="O1978" s="1"/>
      <c r="W1978" s="2" t="str">
        <f aca="false">IF(AND(C1978=Agent!$A$1,D1978=Agent!$D$1),ROW(),"")</f>
        <v/>
      </c>
      <c r="X1978" s="2" t="str">
        <f aca="false">IF(C1978=Agent!$A$1,ROW(),"")</f>
        <v/>
      </c>
      <c r="Z1978" s="8" t="str">
        <f aca="true">IF(AND(INDIRECT("F2!I"&amp;MATCH(Sites!$J$1,F2!H$1:H$15,0),1)=E1978,Sites!$J$2=A1978),ROW(),"")</f>
        <v/>
      </c>
    </row>
    <row r="1979" customFormat="false" ht="13.8" hidden="false" customHeight="false" outlineLevel="0" collapsed="false">
      <c r="A1979" s="7" t="n">
        <v>43831</v>
      </c>
      <c r="B1979" s="2" t="s">
        <v>4987</v>
      </c>
      <c r="C1979" s="2" t="s">
        <v>4988</v>
      </c>
      <c r="D1979" s="2" t="s">
        <v>4989</v>
      </c>
      <c r="E1979" s="2" t="s">
        <v>1801</v>
      </c>
      <c r="F1979" s="2" t="n">
        <v>0</v>
      </c>
      <c r="G1979" s="2" t="n">
        <v>0</v>
      </c>
      <c r="H1979" s="2" t="n">
        <v>0</v>
      </c>
      <c r="J1979" s="1"/>
      <c r="K1979" s="1"/>
      <c r="L1979" s="1"/>
      <c r="M1979" s="1"/>
      <c r="N1979" s="1"/>
      <c r="O1979" s="1"/>
      <c r="W1979" s="2" t="str">
        <f aca="false">IF(AND(C1979=Agent!$A$1,D1979=Agent!$D$1),ROW(),"")</f>
        <v/>
      </c>
      <c r="X1979" s="2" t="str">
        <f aca="false">IF(C1979=Agent!$A$1,ROW(),"")</f>
        <v/>
      </c>
      <c r="Z1979" s="8" t="str">
        <f aca="true">IF(AND(INDIRECT("F2!I"&amp;MATCH(Sites!$J$1,F2!H$1:H$15,0),1)=E1979,Sites!$J$2=A1979),ROW(),"")</f>
        <v/>
      </c>
    </row>
    <row r="1980" customFormat="false" ht="13.8" hidden="false" customHeight="false" outlineLevel="0" collapsed="false">
      <c r="A1980" s="7" t="n">
        <v>43831</v>
      </c>
      <c r="B1980" s="2" t="s">
        <v>4990</v>
      </c>
      <c r="C1980" s="2" t="s">
        <v>4991</v>
      </c>
      <c r="D1980" s="2" t="s">
        <v>555</v>
      </c>
      <c r="E1980" s="2" t="s">
        <v>1801</v>
      </c>
      <c r="F1980" s="2" t="n">
        <v>0</v>
      </c>
      <c r="G1980" s="2" t="n">
        <v>0</v>
      </c>
      <c r="H1980" s="2" t="n">
        <v>0</v>
      </c>
      <c r="J1980" s="1"/>
      <c r="K1980" s="1"/>
      <c r="L1980" s="1"/>
      <c r="M1980" s="1"/>
      <c r="N1980" s="1"/>
      <c r="O1980" s="1"/>
      <c r="W1980" s="2" t="str">
        <f aca="false">IF(AND(C1980=Agent!$A$1,D1980=Agent!$D$1),ROW(),"")</f>
        <v/>
      </c>
      <c r="X1980" s="2" t="str">
        <f aca="false">IF(C1980=Agent!$A$1,ROW(),"")</f>
        <v/>
      </c>
      <c r="Z1980" s="8" t="str">
        <f aca="true">IF(AND(INDIRECT("F2!I"&amp;MATCH(Sites!$J$1,F2!H$1:H$15,0),1)=E1980,Sites!$J$2=A1980),ROW(),"")</f>
        <v/>
      </c>
    </row>
    <row r="1981" customFormat="false" ht="13.8" hidden="false" customHeight="false" outlineLevel="0" collapsed="false">
      <c r="A1981" s="7" t="n">
        <v>43831</v>
      </c>
      <c r="B1981" s="2" t="s">
        <v>4992</v>
      </c>
      <c r="C1981" s="2" t="s">
        <v>4993</v>
      </c>
      <c r="D1981" s="2" t="s">
        <v>970</v>
      </c>
      <c r="E1981" s="2" t="s">
        <v>1801</v>
      </c>
      <c r="F1981" s="2" t="n">
        <v>0</v>
      </c>
      <c r="G1981" s="2" t="n">
        <v>0</v>
      </c>
      <c r="H1981" s="2" t="n">
        <v>0</v>
      </c>
      <c r="J1981" s="1"/>
      <c r="K1981" s="1"/>
      <c r="L1981" s="1"/>
      <c r="M1981" s="1"/>
      <c r="N1981" s="1"/>
      <c r="O1981" s="1"/>
      <c r="W1981" s="2" t="str">
        <f aca="false">IF(AND(C1981=Agent!$A$1,D1981=Agent!$D$1),ROW(),"")</f>
        <v/>
      </c>
      <c r="X1981" s="2" t="str">
        <f aca="false">IF(C1981=Agent!$A$1,ROW(),"")</f>
        <v/>
      </c>
      <c r="Z1981" s="8" t="str">
        <f aca="true">IF(AND(INDIRECT("F2!I"&amp;MATCH(Sites!$J$1,F2!H$1:H$15,0),1)=E1981,Sites!$J$2=A1981),ROW(),"")</f>
        <v/>
      </c>
    </row>
    <row r="1982" customFormat="false" ht="13.8" hidden="false" customHeight="false" outlineLevel="0" collapsed="false">
      <c r="A1982" s="7" t="n">
        <v>43831</v>
      </c>
      <c r="B1982" s="2" t="s">
        <v>4994</v>
      </c>
      <c r="C1982" s="2" t="s">
        <v>4995</v>
      </c>
      <c r="D1982" s="2" t="s">
        <v>4996</v>
      </c>
      <c r="E1982" s="2" t="s">
        <v>1801</v>
      </c>
      <c r="F1982" s="2" t="n">
        <v>0</v>
      </c>
      <c r="G1982" s="2" t="n">
        <v>0</v>
      </c>
      <c r="H1982" s="2" t="n">
        <v>0</v>
      </c>
      <c r="J1982" s="1"/>
      <c r="K1982" s="1"/>
      <c r="L1982" s="1"/>
      <c r="M1982" s="1"/>
      <c r="N1982" s="1"/>
      <c r="O1982" s="1"/>
      <c r="W1982" s="2" t="str">
        <f aca="false">IF(AND(C1982=Agent!$A$1,D1982=Agent!$D$1),ROW(),"")</f>
        <v/>
      </c>
      <c r="X1982" s="2" t="str">
        <f aca="false">IF(C1982=Agent!$A$1,ROW(),"")</f>
        <v/>
      </c>
      <c r="Z1982" s="8" t="str">
        <f aca="true">IF(AND(INDIRECT("F2!I"&amp;MATCH(Sites!$J$1,F2!H$1:H$15,0),1)=E1982,Sites!$J$2=A1982),ROW(),"")</f>
        <v/>
      </c>
    </row>
    <row r="1983" customFormat="false" ht="13.8" hidden="false" customHeight="false" outlineLevel="0" collapsed="false">
      <c r="A1983" s="7" t="n">
        <v>43831</v>
      </c>
      <c r="B1983" s="2" t="s">
        <v>4997</v>
      </c>
      <c r="C1983" s="2" t="s">
        <v>4324</v>
      </c>
      <c r="D1983" s="2" t="s">
        <v>348</v>
      </c>
      <c r="E1983" s="2" t="s">
        <v>1801</v>
      </c>
      <c r="F1983" s="2" t="n">
        <v>0</v>
      </c>
      <c r="G1983" s="2" t="n">
        <v>0</v>
      </c>
      <c r="H1983" s="2" t="n">
        <v>0</v>
      </c>
      <c r="J1983" s="1"/>
      <c r="K1983" s="1"/>
      <c r="L1983" s="1"/>
      <c r="M1983" s="1"/>
      <c r="N1983" s="1"/>
      <c r="O1983" s="1"/>
      <c r="W1983" s="2" t="str">
        <f aca="false">IF(AND(C1983=Agent!$A$1,D1983=Agent!$D$1),ROW(),"")</f>
        <v/>
      </c>
      <c r="X1983" s="2" t="str">
        <f aca="false">IF(C1983=Agent!$A$1,ROW(),"")</f>
        <v/>
      </c>
      <c r="Z1983" s="8" t="str">
        <f aca="true">IF(AND(INDIRECT("F2!I"&amp;MATCH(Sites!$J$1,F2!H$1:H$15,0),1)=E1983,Sites!$J$2=A1983),ROW(),"")</f>
        <v/>
      </c>
    </row>
    <row r="1984" customFormat="false" ht="13.8" hidden="false" customHeight="false" outlineLevel="0" collapsed="false">
      <c r="A1984" s="7" t="n">
        <v>43831</v>
      </c>
      <c r="B1984" s="2" t="s">
        <v>4998</v>
      </c>
      <c r="C1984" s="2" t="s">
        <v>4999</v>
      </c>
      <c r="D1984" s="2" t="s">
        <v>3180</v>
      </c>
      <c r="E1984" s="2" t="s">
        <v>1801</v>
      </c>
      <c r="F1984" s="2" t="n">
        <v>0</v>
      </c>
      <c r="G1984" s="2" t="n">
        <v>0</v>
      </c>
      <c r="H1984" s="2" t="n">
        <v>0</v>
      </c>
      <c r="J1984" s="1"/>
      <c r="K1984" s="1"/>
      <c r="L1984" s="1"/>
      <c r="M1984" s="1"/>
      <c r="N1984" s="1"/>
      <c r="O1984" s="1"/>
      <c r="W1984" s="2" t="str">
        <f aca="false">IF(AND(C1984=Agent!$A$1,D1984=Agent!$D$1),ROW(),"")</f>
        <v/>
      </c>
      <c r="X1984" s="2" t="str">
        <f aca="false">IF(C1984=Agent!$A$1,ROW(),"")</f>
        <v/>
      </c>
      <c r="Z1984" s="8" t="str">
        <f aca="true">IF(AND(INDIRECT("F2!I"&amp;MATCH(Sites!$J$1,F2!H$1:H$15,0),1)=E1984,Sites!$J$2=A1984),ROW(),"")</f>
        <v/>
      </c>
    </row>
    <row r="1985" customFormat="false" ht="13.8" hidden="false" customHeight="false" outlineLevel="0" collapsed="false">
      <c r="A1985" s="7" t="n">
        <v>43831</v>
      </c>
      <c r="B1985" s="2" t="s">
        <v>5000</v>
      </c>
      <c r="C1985" s="2" t="s">
        <v>3588</v>
      </c>
      <c r="D1985" s="2" t="s">
        <v>668</v>
      </c>
      <c r="E1985" s="2" t="s">
        <v>1801</v>
      </c>
      <c r="F1985" s="2" t="n">
        <v>0</v>
      </c>
      <c r="G1985" s="2" t="n">
        <v>0</v>
      </c>
      <c r="H1985" s="2" t="n">
        <v>0</v>
      </c>
      <c r="J1985" s="1"/>
      <c r="K1985" s="1"/>
      <c r="L1985" s="1"/>
      <c r="M1985" s="1"/>
      <c r="N1985" s="1"/>
      <c r="O1985" s="1"/>
      <c r="W1985" s="2" t="str">
        <f aca="false">IF(AND(C1985=Agent!$A$1,D1985=Agent!$D$1),ROW(),"")</f>
        <v/>
      </c>
      <c r="X1985" s="2" t="str">
        <f aca="false">IF(C1985=Agent!$A$1,ROW(),"")</f>
        <v/>
      </c>
      <c r="Z1985" s="8" t="str">
        <f aca="true">IF(AND(INDIRECT("F2!I"&amp;MATCH(Sites!$J$1,F2!H$1:H$15,0),1)=E1985,Sites!$J$2=A1985),ROW(),"")</f>
        <v/>
      </c>
    </row>
    <row r="1986" customFormat="false" ht="13.8" hidden="false" customHeight="false" outlineLevel="0" collapsed="false">
      <c r="A1986" s="7" t="n">
        <v>43831</v>
      </c>
      <c r="B1986" s="2" t="s">
        <v>5001</v>
      </c>
      <c r="C1986" s="2" t="s">
        <v>5002</v>
      </c>
      <c r="D1986" s="2" t="s">
        <v>5003</v>
      </c>
      <c r="E1986" s="2" t="s">
        <v>1801</v>
      </c>
      <c r="F1986" s="2" t="n">
        <v>0</v>
      </c>
      <c r="G1986" s="2" t="n">
        <v>0</v>
      </c>
      <c r="H1986" s="2" t="n">
        <v>0</v>
      </c>
      <c r="J1986" s="1"/>
      <c r="K1986" s="1"/>
      <c r="L1986" s="1"/>
      <c r="M1986" s="1"/>
      <c r="N1986" s="1"/>
      <c r="O1986" s="1"/>
      <c r="W1986" s="2" t="str">
        <f aca="false">IF(AND(C1986=Agent!$A$1,D1986=Agent!$D$1),ROW(),"")</f>
        <v/>
      </c>
      <c r="X1986" s="2" t="str">
        <f aca="false">IF(C1986=Agent!$A$1,ROW(),"")</f>
        <v/>
      </c>
      <c r="Z1986" s="8" t="str">
        <f aca="true">IF(AND(INDIRECT("F2!I"&amp;MATCH(Sites!$J$1,F2!H$1:H$15,0),1)=E1986,Sites!$J$2=A1986),ROW(),"")</f>
        <v/>
      </c>
    </row>
    <row r="1987" customFormat="false" ht="13.8" hidden="false" customHeight="false" outlineLevel="0" collapsed="false">
      <c r="A1987" s="7" t="n">
        <v>43831</v>
      </c>
      <c r="B1987" s="2" t="s">
        <v>5004</v>
      </c>
      <c r="C1987" s="2" t="s">
        <v>5005</v>
      </c>
      <c r="D1987" s="2" t="s">
        <v>2425</v>
      </c>
      <c r="E1987" s="2" t="s">
        <v>1801</v>
      </c>
      <c r="F1987" s="2" t="n">
        <v>0</v>
      </c>
      <c r="G1987" s="2" t="n">
        <v>0</v>
      </c>
      <c r="H1987" s="2" t="n">
        <v>0</v>
      </c>
      <c r="J1987" s="1"/>
      <c r="K1987" s="1"/>
      <c r="L1987" s="1"/>
      <c r="M1987" s="1"/>
      <c r="N1987" s="1"/>
      <c r="O1987" s="1"/>
      <c r="W1987" s="2" t="str">
        <f aca="false">IF(AND(C1987=Agent!$A$1,D1987=Agent!$D$1),ROW(),"")</f>
        <v/>
      </c>
      <c r="X1987" s="2" t="str">
        <f aca="false">IF(C1987=Agent!$A$1,ROW(),"")</f>
        <v/>
      </c>
      <c r="Z1987" s="8" t="str">
        <f aca="true">IF(AND(INDIRECT("F2!I"&amp;MATCH(Sites!$J$1,F2!H$1:H$15,0),1)=E1987,Sites!$J$2=A1987),ROW(),"")</f>
        <v/>
      </c>
    </row>
    <row r="1988" customFormat="false" ht="13.8" hidden="false" customHeight="false" outlineLevel="0" collapsed="false">
      <c r="A1988" s="7" t="n">
        <v>43831</v>
      </c>
      <c r="B1988" s="2" t="s">
        <v>5006</v>
      </c>
      <c r="C1988" s="2" t="s">
        <v>5007</v>
      </c>
      <c r="D1988" s="2" t="s">
        <v>668</v>
      </c>
      <c r="E1988" s="2" t="s">
        <v>1801</v>
      </c>
      <c r="F1988" s="2" t="n">
        <v>0</v>
      </c>
      <c r="G1988" s="2" t="n">
        <v>0</v>
      </c>
      <c r="H1988" s="2" t="n">
        <v>0</v>
      </c>
      <c r="J1988" s="1"/>
      <c r="K1988" s="1"/>
      <c r="L1988" s="1"/>
      <c r="M1988" s="1"/>
      <c r="N1988" s="1"/>
      <c r="O1988" s="1"/>
      <c r="W1988" s="2" t="str">
        <f aca="false">IF(AND(C1988=Agent!$A$1,D1988=Agent!$D$1),ROW(),"")</f>
        <v/>
      </c>
      <c r="X1988" s="2" t="str">
        <f aca="false">IF(C1988=Agent!$A$1,ROW(),"")</f>
        <v/>
      </c>
      <c r="Z1988" s="8" t="str">
        <f aca="true">IF(AND(INDIRECT("F2!I"&amp;MATCH(Sites!$J$1,F2!H$1:H$15,0),1)=E1988,Sites!$J$2=A1988),ROW(),"")</f>
        <v/>
      </c>
    </row>
    <row r="1989" customFormat="false" ht="13.8" hidden="false" customHeight="false" outlineLevel="0" collapsed="false">
      <c r="A1989" s="7" t="n">
        <v>43831</v>
      </c>
      <c r="B1989" s="2" t="s">
        <v>5008</v>
      </c>
      <c r="C1989" s="2" t="s">
        <v>5009</v>
      </c>
      <c r="D1989" s="2" t="s">
        <v>5010</v>
      </c>
      <c r="E1989" s="2" t="s">
        <v>1801</v>
      </c>
      <c r="F1989" s="2" t="n">
        <v>0</v>
      </c>
      <c r="G1989" s="2" t="n">
        <v>0</v>
      </c>
      <c r="H1989" s="2" t="n">
        <v>0</v>
      </c>
      <c r="J1989" s="1"/>
      <c r="K1989" s="1"/>
      <c r="L1989" s="1"/>
      <c r="M1989" s="1"/>
      <c r="N1989" s="1"/>
      <c r="O1989" s="1"/>
      <c r="W1989" s="2" t="str">
        <f aca="false">IF(AND(C1989=Agent!$A$1,D1989=Agent!$D$1),ROW(),"")</f>
        <v/>
      </c>
      <c r="X1989" s="2" t="str">
        <f aca="false">IF(C1989=Agent!$A$1,ROW(),"")</f>
        <v/>
      </c>
      <c r="Z1989" s="8" t="str">
        <f aca="true">IF(AND(INDIRECT("F2!I"&amp;MATCH(Sites!$J$1,F2!H$1:H$15,0),1)=E1989,Sites!$J$2=A1989),ROW(),"")</f>
        <v/>
      </c>
    </row>
    <row r="1990" customFormat="false" ht="13.8" hidden="false" customHeight="false" outlineLevel="0" collapsed="false">
      <c r="A1990" s="7" t="n">
        <v>43831</v>
      </c>
      <c r="B1990" s="2" t="s">
        <v>5011</v>
      </c>
      <c r="C1990" s="2" t="s">
        <v>5012</v>
      </c>
      <c r="D1990" s="2" t="s">
        <v>348</v>
      </c>
      <c r="E1990" s="2" t="s">
        <v>1801</v>
      </c>
      <c r="F1990" s="2" t="n">
        <v>0</v>
      </c>
      <c r="G1990" s="2" t="n">
        <v>0</v>
      </c>
      <c r="H1990" s="2" t="n">
        <v>0</v>
      </c>
      <c r="J1990" s="1"/>
      <c r="K1990" s="1"/>
      <c r="L1990" s="1"/>
      <c r="M1990" s="1"/>
      <c r="N1990" s="1"/>
      <c r="O1990" s="1"/>
      <c r="W1990" s="2" t="str">
        <f aca="false">IF(AND(C1990=Agent!$A$1,D1990=Agent!$D$1),ROW(),"")</f>
        <v/>
      </c>
      <c r="X1990" s="2" t="str">
        <f aca="false">IF(C1990=Agent!$A$1,ROW(),"")</f>
        <v/>
      </c>
      <c r="Z1990" s="8" t="str">
        <f aca="true">IF(AND(INDIRECT("F2!I"&amp;MATCH(Sites!$J$1,F2!H$1:H$15,0),1)=E1990,Sites!$J$2=A1990),ROW(),"")</f>
        <v/>
      </c>
    </row>
    <row r="1991" customFormat="false" ht="13.8" hidden="false" customHeight="false" outlineLevel="0" collapsed="false">
      <c r="A1991" s="7" t="n">
        <v>43831</v>
      </c>
      <c r="B1991" s="2" t="s">
        <v>5013</v>
      </c>
      <c r="C1991" s="2" t="s">
        <v>5014</v>
      </c>
      <c r="D1991" s="2" t="s">
        <v>5015</v>
      </c>
      <c r="E1991" s="2" t="s">
        <v>1801</v>
      </c>
      <c r="F1991" s="2" t="n">
        <v>0</v>
      </c>
      <c r="G1991" s="2" t="n">
        <v>0</v>
      </c>
      <c r="H1991" s="2" t="n">
        <v>0</v>
      </c>
      <c r="J1991" s="1"/>
      <c r="K1991" s="1"/>
      <c r="L1991" s="1"/>
      <c r="M1991" s="1"/>
      <c r="N1991" s="1"/>
      <c r="O1991" s="1"/>
      <c r="W1991" s="2" t="str">
        <f aca="false">IF(AND(C1991=Agent!$A$1,D1991=Agent!$D$1),ROW(),"")</f>
        <v/>
      </c>
      <c r="X1991" s="2" t="str">
        <f aca="false">IF(C1991=Agent!$A$1,ROW(),"")</f>
        <v/>
      </c>
      <c r="Z1991" s="8" t="str">
        <f aca="true">IF(AND(INDIRECT("F2!I"&amp;MATCH(Sites!$J$1,F2!H$1:H$15,0),1)=E1991,Sites!$J$2=A1991),ROW(),"")</f>
        <v/>
      </c>
    </row>
    <row r="1992" customFormat="false" ht="13.8" hidden="false" customHeight="false" outlineLevel="0" collapsed="false">
      <c r="A1992" s="7" t="n">
        <v>43831</v>
      </c>
      <c r="B1992" s="2" t="s">
        <v>5016</v>
      </c>
      <c r="C1992" s="2" t="s">
        <v>5017</v>
      </c>
      <c r="D1992" s="2" t="s">
        <v>21</v>
      </c>
      <c r="E1992" s="2" t="s">
        <v>1801</v>
      </c>
      <c r="F1992" s="2" t="n">
        <v>0</v>
      </c>
      <c r="G1992" s="2" t="n">
        <v>0</v>
      </c>
      <c r="H1992" s="2" t="n">
        <v>0</v>
      </c>
      <c r="J1992" s="1"/>
      <c r="K1992" s="1"/>
      <c r="L1992" s="1"/>
      <c r="M1992" s="1"/>
      <c r="N1992" s="1"/>
      <c r="O1992" s="1"/>
      <c r="W1992" s="2" t="str">
        <f aca="false">IF(AND(C1992=Agent!$A$1,D1992=Agent!$D$1),ROW(),"")</f>
        <v/>
      </c>
      <c r="X1992" s="2" t="str">
        <f aca="false">IF(C1992=Agent!$A$1,ROW(),"")</f>
        <v/>
      </c>
      <c r="Z1992" s="8" t="str">
        <f aca="true">IF(AND(INDIRECT("F2!I"&amp;MATCH(Sites!$J$1,F2!H$1:H$15,0),1)=E1992,Sites!$J$2=A1992),ROW(),"")</f>
        <v/>
      </c>
    </row>
    <row r="1993" customFormat="false" ht="13.8" hidden="false" customHeight="false" outlineLevel="0" collapsed="false">
      <c r="A1993" s="7" t="n">
        <v>43831</v>
      </c>
      <c r="B1993" s="2" t="s">
        <v>5018</v>
      </c>
      <c r="C1993" s="2" t="s">
        <v>2649</v>
      </c>
      <c r="D1993" s="2" t="s">
        <v>47</v>
      </c>
      <c r="E1993" s="2" t="s">
        <v>1801</v>
      </c>
      <c r="F1993" s="2" t="n">
        <v>0</v>
      </c>
      <c r="G1993" s="2" t="n">
        <v>0</v>
      </c>
      <c r="H1993" s="2" t="n">
        <v>0</v>
      </c>
      <c r="J1993" s="1"/>
      <c r="K1993" s="1"/>
      <c r="L1993" s="1"/>
      <c r="M1993" s="1"/>
      <c r="N1993" s="1"/>
      <c r="O1993" s="1"/>
      <c r="W1993" s="2" t="str">
        <f aca="false">IF(AND(C1993=Agent!$A$1,D1993=Agent!$D$1),ROW(),"")</f>
        <v/>
      </c>
      <c r="X1993" s="2" t="str">
        <f aca="false">IF(C1993=Agent!$A$1,ROW(),"")</f>
        <v/>
      </c>
      <c r="Z1993" s="8" t="str">
        <f aca="true">IF(AND(INDIRECT("F2!I"&amp;MATCH(Sites!$J$1,F2!H$1:H$15,0),1)=E1993,Sites!$J$2=A1993),ROW(),"")</f>
        <v/>
      </c>
    </row>
    <row r="1994" customFormat="false" ht="13.8" hidden="false" customHeight="false" outlineLevel="0" collapsed="false">
      <c r="A1994" s="7" t="n">
        <v>43831</v>
      </c>
      <c r="B1994" s="2" t="s">
        <v>5019</v>
      </c>
      <c r="C1994" s="2" t="s">
        <v>5020</v>
      </c>
      <c r="D1994" s="2" t="s">
        <v>1457</v>
      </c>
      <c r="E1994" s="2" t="s">
        <v>1801</v>
      </c>
      <c r="F1994" s="2" t="n">
        <v>0</v>
      </c>
      <c r="G1994" s="2" t="n">
        <v>0</v>
      </c>
      <c r="H1994" s="2" t="n">
        <v>0</v>
      </c>
      <c r="J1994" s="1"/>
      <c r="K1994" s="1"/>
      <c r="L1994" s="1"/>
      <c r="M1994" s="1"/>
      <c r="N1994" s="1"/>
      <c r="O1994" s="1"/>
      <c r="W1994" s="2" t="str">
        <f aca="false">IF(AND(C1994=Agent!$A$1,D1994=Agent!$D$1),ROW(),"")</f>
        <v/>
      </c>
      <c r="X1994" s="2" t="str">
        <f aca="false">IF(C1994=Agent!$A$1,ROW(),"")</f>
        <v/>
      </c>
      <c r="Z1994" s="8" t="str">
        <f aca="true">IF(AND(INDIRECT("F2!I"&amp;MATCH(Sites!$J$1,F2!H$1:H$15,0),1)=E1994,Sites!$J$2=A1994),ROW(),"")</f>
        <v/>
      </c>
    </row>
    <row r="1995" customFormat="false" ht="13.8" hidden="false" customHeight="false" outlineLevel="0" collapsed="false">
      <c r="A1995" s="7" t="n">
        <v>43831</v>
      </c>
      <c r="B1995" s="2" t="s">
        <v>5021</v>
      </c>
      <c r="C1995" s="2" t="s">
        <v>3828</v>
      </c>
      <c r="D1995" s="2" t="s">
        <v>5022</v>
      </c>
      <c r="E1995" s="2" t="s">
        <v>1801</v>
      </c>
      <c r="F1995" s="2" t="n">
        <v>0</v>
      </c>
      <c r="G1995" s="2" t="n">
        <v>0</v>
      </c>
      <c r="H1995" s="2" t="n">
        <v>0</v>
      </c>
      <c r="J1995" s="1"/>
      <c r="K1995" s="1"/>
      <c r="L1995" s="1"/>
      <c r="M1995" s="1"/>
      <c r="N1995" s="1"/>
      <c r="O1995" s="1"/>
      <c r="W1995" s="2" t="str">
        <f aca="false">IF(AND(C1995=Agent!$A$1,D1995=Agent!$D$1),ROW(),"")</f>
        <v/>
      </c>
      <c r="X1995" s="2" t="str">
        <f aca="false">IF(C1995=Agent!$A$1,ROW(),"")</f>
        <v/>
      </c>
      <c r="Z1995" s="8" t="str">
        <f aca="true">IF(AND(INDIRECT("F2!I"&amp;MATCH(Sites!$J$1,F2!H$1:H$15,0),1)=E1995,Sites!$J$2=A1995),ROW(),"")</f>
        <v/>
      </c>
    </row>
    <row r="1996" customFormat="false" ht="13.8" hidden="false" customHeight="false" outlineLevel="0" collapsed="false">
      <c r="A1996" s="7" t="n">
        <v>43831</v>
      </c>
      <c r="B1996" s="2" t="s">
        <v>5023</v>
      </c>
      <c r="C1996" s="2" t="s">
        <v>5024</v>
      </c>
      <c r="D1996" s="2" t="s">
        <v>5025</v>
      </c>
      <c r="E1996" s="2" t="s">
        <v>1801</v>
      </c>
      <c r="F1996" s="2" t="n">
        <v>0</v>
      </c>
      <c r="G1996" s="2" t="n">
        <v>0</v>
      </c>
      <c r="H1996" s="2" t="n">
        <v>0</v>
      </c>
      <c r="J1996" s="1"/>
      <c r="K1996" s="1"/>
      <c r="L1996" s="1"/>
      <c r="M1996" s="1"/>
      <c r="N1996" s="1"/>
      <c r="O1996" s="1"/>
      <c r="W1996" s="2" t="str">
        <f aca="false">IF(AND(C1996=Agent!$A$1,D1996=Agent!$D$1),ROW(),"")</f>
        <v/>
      </c>
      <c r="X1996" s="2" t="str">
        <f aca="false">IF(C1996=Agent!$A$1,ROW(),"")</f>
        <v/>
      </c>
      <c r="Z1996" s="8" t="str">
        <f aca="true">IF(AND(INDIRECT("F2!I"&amp;MATCH(Sites!$J$1,F2!H$1:H$15,0),1)=E1996,Sites!$J$2=A1996),ROW(),"")</f>
        <v/>
      </c>
    </row>
    <row r="1997" customFormat="false" ht="13.8" hidden="false" customHeight="false" outlineLevel="0" collapsed="false">
      <c r="A1997" s="7" t="n">
        <v>43831</v>
      </c>
      <c r="B1997" s="2" t="s">
        <v>5026</v>
      </c>
      <c r="C1997" s="2" t="s">
        <v>5027</v>
      </c>
      <c r="D1997" s="2" t="s">
        <v>202</v>
      </c>
      <c r="E1997" s="2" t="s">
        <v>1801</v>
      </c>
      <c r="F1997" s="2" t="n">
        <v>0</v>
      </c>
      <c r="G1997" s="2" t="n">
        <v>0</v>
      </c>
      <c r="H1997" s="2" t="n">
        <v>0</v>
      </c>
      <c r="J1997" s="1"/>
      <c r="K1997" s="1"/>
      <c r="L1997" s="1"/>
      <c r="M1997" s="1"/>
      <c r="N1997" s="1"/>
      <c r="O1997" s="1"/>
      <c r="W1997" s="2" t="str">
        <f aca="false">IF(AND(C1997=Agent!$A$1,D1997=Agent!$D$1),ROW(),"")</f>
        <v/>
      </c>
      <c r="X1997" s="2" t="str">
        <f aca="false">IF(C1997=Agent!$A$1,ROW(),"")</f>
        <v/>
      </c>
      <c r="Z1997" s="8" t="str">
        <f aca="true">IF(AND(INDIRECT("F2!I"&amp;MATCH(Sites!$J$1,F2!H$1:H$15,0),1)=E1997,Sites!$J$2=A1997),ROW(),"")</f>
        <v/>
      </c>
    </row>
    <row r="1998" customFormat="false" ht="13.8" hidden="false" customHeight="false" outlineLevel="0" collapsed="false">
      <c r="A1998" s="7" t="n">
        <v>43831</v>
      </c>
      <c r="B1998" s="2" t="s">
        <v>5028</v>
      </c>
      <c r="C1998" s="2" t="s">
        <v>5029</v>
      </c>
      <c r="D1998" s="2" t="s">
        <v>5030</v>
      </c>
      <c r="E1998" s="2" t="s">
        <v>1801</v>
      </c>
      <c r="F1998" s="2" t="n">
        <v>0</v>
      </c>
      <c r="G1998" s="2" t="n">
        <v>0</v>
      </c>
      <c r="H1998" s="2" t="n">
        <v>0</v>
      </c>
      <c r="J1998" s="1"/>
      <c r="K1998" s="1"/>
      <c r="L1998" s="1"/>
      <c r="M1998" s="1"/>
      <c r="N1998" s="1"/>
      <c r="O1998" s="1"/>
      <c r="W1998" s="2" t="str">
        <f aca="false">IF(AND(C1998=Agent!$A$1,D1998=Agent!$D$1),ROW(),"")</f>
        <v/>
      </c>
      <c r="X1998" s="2" t="str">
        <f aca="false">IF(C1998=Agent!$A$1,ROW(),"")</f>
        <v/>
      </c>
      <c r="Z1998" s="8" t="str">
        <f aca="true">IF(AND(INDIRECT("F2!I"&amp;MATCH(Sites!$J$1,F2!H$1:H$15,0),1)=E1998,Sites!$J$2=A1998),ROW(),"")</f>
        <v/>
      </c>
    </row>
    <row r="1999" customFormat="false" ht="13.8" hidden="false" customHeight="false" outlineLevel="0" collapsed="false">
      <c r="A1999" s="7" t="n">
        <v>43831</v>
      </c>
      <c r="B1999" s="2" t="s">
        <v>5031</v>
      </c>
      <c r="C1999" s="2" t="s">
        <v>5032</v>
      </c>
      <c r="D1999" s="2" t="s">
        <v>920</v>
      </c>
      <c r="E1999" s="2" t="s">
        <v>1801</v>
      </c>
      <c r="F1999" s="2" t="n">
        <v>0</v>
      </c>
      <c r="G1999" s="2" t="n">
        <v>0</v>
      </c>
      <c r="H1999" s="2" t="n">
        <v>0</v>
      </c>
      <c r="J1999" s="1"/>
      <c r="K1999" s="1"/>
      <c r="L1999" s="1"/>
      <c r="M1999" s="1"/>
      <c r="N1999" s="1"/>
      <c r="O1999" s="1"/>
      <c r="W1999" s="2" t="str">
        <f aca="false">IF(AND(C1999=Agent!$A$1,D1999=Agent!$D$1),ROW(),"")</f>
        <v/>
      </c>
      <c r="X1999" s="2" t="str">
        <f aca="false">IF(C1999=Agent!$A$1,ROW(),"")</f>
        <v/>
      </c>
      <c r="Z1999" s="8" t="str">
        <f aca="true">IF(AND(INDIRECT("F2!I"&amp;MATCH(Sites!$J$1,F2!H$1:H$15,0),1)=E1999,Sites!$J$2=A1999),ROW(),"")</f>
        <v/>
      </c>
    </row>
    <row r="2000" customFormat="false" ht="13.8" hidden="false" customHeight="false" outlineLevel="0" collapsed="false">
      <c r="A2000" s="7" t="n">
        <v>43831</v>
      </c>
      <c r="B2000" s="2" t="s">
        <v>5033</v>
      </c>
      <c r="C2000" s="2" t="s">
        <v>5034</v>
      </c>
      <c r="D2000" s="2" t="s">
        <v>21</v>
      </c>
      <c r="E2000" s="2" t="s">
        <v>1801</v>
      </c>
      <c r="F2000" s="2" t="n">
        <v>0</v>
      </c>
      <c r="G2000" s="2" t="n">
        <v>0</v>
      </c>
      <c r="H2000" s="2" t="n">
        <v>0</v>
      </c>
      <c r="J2000" s="1"/>
      <c r="K2000" s="1"/>
      <c r="L2000" s="1"/>
      <c r="M2000" s="1"/>
      <c r="N2000" s="1"/>
      <c r="O2000" s="1"/>
      <c r="W2000" s="2" t="str">
        <f aca="false">IF(AND(C2000=Agent!$A$1,D2000=Agent!$D$1),ROW(),"")</f>
        <v/>
      </c>
      <c r="X2000" s="2" t="str">
        <f aca="false">IF(C2000=Agent!$A$1,ROW(),"")</f>
        <v/>
      </c>
      <c r="Z2000" s="8" t="str">
        <f aca="true">IF(AND(INDIRECT("F2!I"&amp;MATCH(Sites!$J$1,F2!H$1:H$15,0),1)=E2000,Sites!$J$2=A2000),ROW(),"")</f>
        <v/>
      </c>
    </row>
    <row r="2001" customFormat="false" ht="13.8" hidden="false" customHeight="false" outlineLevel="0" collapsed="false">
      <c r="A2001" s="7" t="n">
        <v>43831</v>
      </c>
      <c r="B2001" s="2" t="s">
        <v>5035</v>
      </c>
      <c r="C2001" s="2" t="s">
        <v>5036</v>
      </c>
      <c r="D2001" s="2" t="s">
        <v>654</v>
      </c>
      <c r="E2001" s="2" t="s">
        <v>1801</v>
      </c>
      <c r="F2001" s="2" t="n">
        <v>0</v>
      </c>
      <c r="G2001" s="2" t="n">
        <v>0</v>
      </c>
      <c r="H2001" s="2" t="n">
        <v>0</v>
      </c>
      <c r="J2001" s="1"/>
      <c r="K2001" s="1"/>
      <c r="L2001" s="1"/>
      <c r="M2001" s="1"/>
      <c r="N2001" s="1"/>
      <c r="O2001" s="1"/>
      <c r="W2001" s="2" t="str">
        <f aca="false">IF(AND(C2001=Agent!$A$1,D2001=Agent!$D$1),ROW(),"")</f>
        <v/>
      </c>
      <c r="X2001" s="2" t="str">
        <f aca="false">IF(C2001=Agent!$A$1,ROW(),"")</f>
        <v/>
      </c>
      <c r="Z2001" s="8" t="str">
        <f aca="true">IF(AND(INDIRECT("F2!I"&amp;MATCH(Sites!$J$1,F2!H$1:H$15,0),1)=E2001,Sites!$J$2=A2001),ROW(),"")</f>
        <v/>
      </c>
    </row>
    <row r="2002" customFormat="false" ht="13.8" hidden="false" customHeight="false" outlineLevel="0" collapsed="false">
      <c r="A2002" s="7" t="n">
        <v>43831</v>
      </c>
      <c r="B2002" s="2" t="s">
        <v>5037</v>
      </c>
      <c r="C2002" s="2" t="s">
        <v>5038</v>
      </c>
      <c r="D2002" s="2" t="s">
        <v>312</v>
      </c>
      <c r="E2002" s="2" t="s">
        <v>1801</v>
      </c>
      <c r="F2002" s="2" t="n">
        <v>0</v>
      </c>
      <c r="G2002" s="2" t="n">
        <v>0</v>
      </c>
      <c r="H2002" s="2" t="n">
        <v>0</v>
      </c>
      <c r="J2002" s="1"/>
      <c r="K2002" s="1"/>
      <c r="L2002" s="1"/>
      <c r="M2002" s="1"/>
      <c r="N2002" s="1"/>
      <c r="O2002" s="1"/>
      <c r="W2002" s="2" t="str">
        <f aca="false">IF(AND(C2002=Agent!$A$1,D2002=Agent!$D$1),ROW(),"")</f>
        <v/>
      </c>
      <c r="X2002" s="2" t="str">
        <f aca="false">IF(C2002=Agent!$A$1,ROW(),"")</f>
        <v/>
      </c>
      <c r="Z2002" s="8" t="str">
        <f aca="true">IF(AND(INDIRECT("F2!I"&amp;MATCH(Sites!$J$1,F2!H$1:H$15,0),1)=E2002,Sites!$J$2=A2002),ROW(),"")</f>
        <v/>
      </c>
    </row>
    <row r="2003" customFormat="false" ht="13.8" hidden="false" customHeight="false" outlineLevel="0" collapsed="false">
      <c r="A2003" s="7" t="n">
        <v>43831</v>
      </c>
      <c r="B2003" s="2" t="s">
        <v>5039</v>
      </c>
      <c r="C2003" s="2" t="s">
        <v>5040</v>
      </c>
      <c r="D2003" s="2" t="s">
        <v>157</v>
      </c>
      <c r="E2003" s="2" t="s">
        <v>1801</v>
      </c>
      <c r="F2003" s="2" t="n">
        <v>0</v>
      </c>
      <c r="G2003" s="2" t="n">
        <v>0</v>
      </c>
      <c r="H2003" s="2" t="n">
        <v>0</v>
      </c>
      <c r="J2003" s="1"/>
      <c r="K2003" s="1"/>
      <c r="L2003" s="1"/>
      <c r="M2003" s="1"/>
      <c r="N2003" s="1"/>
      <c r="O2003" s="1"/>
      <c r="W2003" s="2" t="str">
        <f aca="false">IF(AND(C2003=Agent!$A$1,D2003=Agent!$D$1),ROW(),"")</f>
        <v/>
      </c>
      <c r="X2003" s="2" t="str">
        <f aca="false">IF(C2003=Agent!$A$1,ROW(),"")</f>
        <v/>
      </c>
      <c r="Z2003" s="8" t="str">
        <f aca="true">IF(AND(INDIRECT("F2!I"&amp;MATCH(Sites!$J$1,F2!H$1:H$15,0),1)=E2003,Sites!$J$2=A2003),ROW(),"")</f>
        <v/>
      </c>
    </row>
    <row r="2004" customFormat="false" ht="13.8" hidden="false" customHeight="false" outlineLevel="0" collapsed="false">
      <c r="A2004" s="7" t="n">
        <v>43831</v>
      </c>
      <c r="B2004" s="2" t="s">
        <v>5041</v>
      </c>
      <c r="C2004" s="2" t="s">
        <v>5042</v>
      </c>
      <c r="D2004" s="2" t="s">
        <v>1960</v>
      </c>
      <c r="E2004" s="2" t="s">
        <v>1801</v>
      </c>
      <c r="F2004" s="2" t="n">
        <v>0</v>
      </c>
      <c r="G2004" s="2" t="n">
        <v>0</v>
      </c>
      <c r="H2004" s="2" t="n">
        <v>0</v>
      </c>
      <c r="J2004" s="1"/>
      <c r="K2004" s="1"/>
      <c r="L2004" s="1"/>
      <c r="M2004" s="1"/>
      <c r="N2004" s="1"/>
      <c r="O2004" s="1"/>
      <c r="W2004" s="2" t="str">
        <f aca="false">IF(AND(C2004=Agent!$A$1,D2004=Agent!$D$1),ROW(),"")</f>
        <v/>
      </c>
      <c r="X2004" s="2" t="str">
        <f aca="false">IF(C2004=Agent!$A$1,ROW(),"")</f>
        <v/>
      </c>
      <c r="Z2004" s="8" t="str">
        <f aca="true">IF(AND(INDIRECT("F2!I"&amp;MATCH(Sites!$J$1,F2!H$1:H$15,0),1)=E2004,Sites!$J$2=A2004),ROW(),"")</f>
        <v/>
      </c>
    </row>
    <row r="2005" customFormat="false" ht="13.8" hidden="false" customHeight="false" outlineLevel="0" collapsed="false">
      <c r="A2005" s="7" t="n">
        <v>43831</v>
      </c>
      <c r="B2005" s="2" t="s">
        <v>5043</v>
      </c>
      <c r="C2005" s="2" t="s">
        <v>436</v>
      </c>
      <c r="D2005" s="2" t="s">
        <v>21</v>
      </c>
      <c r="E2005" s="2" t="s">
        <v>1801</v>
      </c>
      <c r="F2005" s="2" t="n">
        <v>0</v>
      </c>
      <c r="G2005" s="2" t="n">
        <v>0</v>
      </c>
      <c r="H2005" s="2" t="n">
        <v>0</v>
      </c>
      <c r="J2005" s="1"/>
      <c r="K2005" s="1"/>
      <c r="L2005" s="1"/>
      <c r="M2005" s="1"/>
      <c r="N2005" s="1"/>
      <c r="O2005" s="1"/>
      <c r="W2005" s="2" t="str">
        <f aca="false">IF(AND(C2005=Agent!$A$1,D2005=Agent!$D$1),ROW(),"")</f>
        <v/>
      </c>
      <c r="X2005" s="2" t="str">
        <f aca="false">IF(C2005=Agent!$A$1,ROW(),"")</f>
        <v/>
      </c>
      <c r="Z2005" s="8" t="str">
        <f aca="true">IF(AND(INDIRECT("F2!I"&amp;MATCH(Sites!$J$1,F2!H$1:H$15,0),1)=E2005,Sites!$J$2=A2005),ROW(),"")</f>
        <v/>
      </c>
    </row>
    <row r="2006" customFormat="false" ht="13.8" hidden="false" customHeight="false" outlineLevel="0" collapsed="false">
      <c r="A2006" s="7" t="n">
        <v>43831</v>
      </c>
      <c r="B2006" s="2" t="s">
        <v>5044</v>
      </c>
      <c r="C2006" s="2" t="s">
        <v>5045</v>
      </c>
      <c r="D2006" s="2" t="s">
        <v>5046</v>
      </c>
      <c r="E2006" s="2" t="s">
        <v>1801</v>
      </c>
      <c r="F2006" s="2" t="n">
        <v>0</v>
      </c>
      <c r="G2006" s="2" t="n">
        <v>0</v>
      </c>
      <c r="H2006" s="2" t="n">
        <v>0</v>
      </c>
      <c r="J2006" s="1"/>
      <c r="K2006" s="1"/>
      <c r="L2006" s="1"/>
      <c r="M2006" s="1"/>
      <c r="N2006" s="1"/>
      <c r="O2006" s="1"/>
      <c r="W2006" s="2" t="str">
        <f aca="false">IF(AND(C2006=Agent!$A$1,D2006=Agent!$D$1),ROW(),"")</f>
        <v/>
      </c>
      <c r="X2006" s="2" t="str">
        <f aca="false">IF(C2006=Agent!$A$1,ROW(),"")</f>
        <v/>
      </c>
      <c r="Z2006" s="8" t="str">
        <f aca="true">IF(AND(INDIRECT("F2!I"&amp;MATCH(Sites!$J$1,F2!H$1:H$15,0),1)=E2006,Sites!$J$2=A2006),ROW(),"")</f>
        <v/>
      </c>
    </row>
    <row r="2007" customFormat="false" ht="13.8" hidden="false" customHeight="false" outlineLevel="0" collapsed="false">
      <c r="A2007" s="7" t="n">
        <v>43831</v>
      </c>
      <c r="B2007" s="2" t="s">
        <v>5047</v>
      </c>
      <c r="C2007" s="2" t="s">
        <v>2453</v>
      </c>
      <c r="D2007" s="2" t="s">
        <v>223</v>
      </c>
      <c r="E2007" s="2" t="s">
        <v>1801</v>
      </c>
      <c r="F2007" s="2" t="n">
        <v>0</v>
      </c>
      <c r="G2007" s="2" t="n">
        <v>0</v>
      </c>
      <c r="H2007" s="2" t="n">
        <v>0</v>
      </c>
      <c r="J2007" s="1"/>
      <c r="K2007" s="1"/>
      <c r="L2007" s="1"/>
      <c r="M2007" s="1"/>
      <c r="N2007" s="1"/>
      <c r="O2007" s="1"/>
      <c r="W2007" s="2" t="str">
        <f aca="false">IF(AND(C2007=Agent!$A$1,D2007=Agent!$D$1),ROW(),"")</f>
        <v/>
      </c>
      <c r="X2007" s="2" t="str">
        <f aca="false">IF(C2007=Agent!$A$1,ROW(),"")</f>
        <v/>
      </c>
      <c r="Z2007" s="8" t="str">
        <f aca="true">IF(AND(INDIRECT("F2!I"&amp;MATCH(Sites!$J$1,F2!H$1:H$15,0),1)=E2007,Sites!$J$2=A2007),ROW(),"")</f>
        <v/>
      </c>
    </row>
    <row r="2008" customFormat="false" ht="13.8" hidden="false" customHeight="false" outlineLevel="0" collapsed="false">
      <c r="A2008" s="7" t="n">
        <v>43831</v>
      </c>
      <c r="B2008" s="2" t="s">
        <v>5048</v>
      </c>
      <c r="C2008" s="2" t="s">
        <v>3156</v>
      </c>
      <c r="D2008" s="2" t="s">
        <v>876</v>
      </c>
      <c r="E2008" s="2" t="s">
        <v>1801</v>
      </c>
      <c r="F2008" s="2" t="n">
        <v>0</v>
      </c>
      <c r="G2008" s="2" t="n">
        <v>0</v>
      </c>
      <c r="H2008" s="2" t="n">
        <v>0</v>
      </c>
      <c r="J2008" s="1"/>
      <c r="K2008" s="1"/>
      <c r="L2008" s="1"/>
      <c r="M2008" s="1"/>
      <c r="N2008" s="1"/>
      <c r="O2008" s="1"/>
      <c r="W2008" s="2" t="str">
        <f aca="false">IF(AND(C2008=Agent!$A$1,D2008=Agent!$D$1),ROW(),"")</f>
        <v/>
      </c>
      <c r="X2008" s="2" t="str">
        <f aca="false">IF(C2008=Agent!$A$1,ROW(),"")</f>
        <v/>
      </c>
      <c r="Z2008" s="8" t="str">
        <f aca="true">IF(AND(INDIRECT("F2!I"&amp;MATCH(Sites!$J$1,F2!H$1:H$15,0),1)=E2008,Sites!$J$2=A2008),ROW(),"")</f>
        <v/>
      </c>
    </row>
    <row r="2009" customFormat="false" ht="13.8" hidden="false" customHeight="false" outlineLevel="0" collapsed="false">
      <c r="A2009" s="7" t="n">
        <v>43831</v>
      </c>
      <c r="B2009" s="2" t="s">
        <v>5049</v>
      </c>
      <c r="C2009" s="2" t="s">
        <v>5050</v>
      </c>
      <c r="D2009" s="2" t="s">
        <v>1786</v>
      </c>
      <c r="E2009" s="2" t="s">
        <v>1801</v>
      </c>
      <c r="F2009" s="2" t="n">
        <v>0</v>
      </c>
      <c r="G2009" s="2" t="n">
        <v>0</v>
      </c>
      <c r="H2009" s="2" t="n">
        <v>0</v>
      </c>
      <c r="J2009" s="1"/>
      <c r="K2009" s="1"/>
      <c r="L2009" s="1"/>
      <c r="M2009" s="1"/>
      <c r="N2009" s="1"/>
      <c r="O2009" s="1"/>
      <c r="W2009" s="2" t="str">
        <f aca="false">IF(AND(C2009=Agent!$A$1,D2009=Agent!$D$1),ROW(),"")</f>
        <v/>
      </c>
      <c r="X2009" s="2" t="str">
        <f aca="false">IF(C2009=Agent!$A$1,ROW(),"")</f>
        <v/>
      </c>
      <c r="Z2009" s="8" t="str">
        <f aca="true">IF(AND(INDIRECT("F2!I"&amp;MATCH(Sites!$J$1,F2!H$1:H$15,0),1)=E2009,Sites!$J$2=A2009),ROW(),"")</f>
        <v/>
      </c>
    </row>
    <row r="2010" customFormat="false" ht="13.8" hidden="false" customHeight="false" outlineLevel="0" collapsed="false">
      <c r="A2010" s="7" t="n">
        <v>43831</v>
      </c>
      <c r="B2010" s="2" t="s">
        <v>5051</v>
      </c>
      <c r="C2010" s="2" t="s">
        <v>2399</v>
      </c>
      <c r="D2010" s="2" t="s">
        <v>5052</v>
      </c>
      <c r="E2010" s="2" t="s">
        <v>1801</v>
      </c>
      <c r="F2010" s="2" t="n">
        <v>0</v>
      </c>
      <c r="G2010" s="2" t="n">
        <v>0</v>
      </c>
      <c r="H2010" s="2" t="n">
        <v>0</v>
      </c>
      <c r="J2010" s="1"/>
      <c r="K2010" s="1"/>
      <c r="L2010" s="1"/>
      <c r="M2010" s="1"/>
      <c r="N2010" s="1"/>
      <c r="O2010" s="1"/>
      <c r="W2010" s="2" t="str">
        <f aca="false">IF(AND(C2010=Agent!$A$1,D2010=Agent!$D$1),ROW(),"")</f>
        <v/>
      </c>
      <c r="X2010" s="2" t="str">
        <f aca="false">IF(C2010=Agent!$A$1,ROW(),"")</f>
        <v/>
      </c>
      <c r="Z2010" s="8" t="str">
        <f aca="true">IF(AND(INDIRECT("F2!I"&amp;MATCH(Sites!$J$1,F2!H$1:H$15,0),1)=E2010,Sites!$J$2=A2010),ROW(),"")</f>
        <v/>
      </c>
    </row>
    <row r="2011" customFormat="false" ht="13.8" hidden="false" customHeight="false" outlineLevel="0" collapsed="false">
      <c r="A2011" s="7" t="n">
        <v>43831</v>
      </c>
      <c r="B2011" s="2" t="s">
        <v>5053</v>
      </c>
      <c r="C2011" s="2" t="s">
        <v>5054</v>
      </c>
      <c r="D2011" s="2" t="s">
        <v>660</v>
      </c>
      <c r="E2011" s="2" t="s">
        <v>1801</v>
      </c>
      <c r="F2011" s="2" t="n">
        <v>0</v>
      </c>
      <c r="G2011" s="2" t="n">
        <v>0</v>
      </c>
      <c r="H2011" s="2" t="n">
        <v>0</v>
      </c>
      <c r="J2011" s="1"/>
      <c r="K2011" s="1"/>
      <c r="L2011" s="1"/>
      <c r="M2011" s="1"/>
      <c r="N2011" s="1"/>
      <c r="O2011" s="1"/>
      <c r="W2011" s="2" t="str">
        <f aca="false">IF(AND(C2011=Agent!$A$1,D2011=Agent!$D$1),ROW(),"")</f>
        <v/>
      </c>
      <c r="X2011" s="2" t="str">
        <f aca="false">IF(C2011=Agent!$A$1,ROW(),"")</f>
        <v/>
      </c>
      <c r="Z2011" s="8" t="str">
        <f aca="true">IF(AND(INDIRECT("F2!I"&amp;MATCH(Sites!$J$1,F2!H$1:H$15,0),1)=E2011,Sites!$J$2=A2011),ROW(),"")</f>
        <v/>
      </c>
    </row>
    <row r="2012" customFormat="false" ht="13.8" hidden="false" customHeight="false" outlineLevel="0" collapsed="false">
      <c r="A2012" s="7" t="n">
        <v>43831</v>
      </c>
      <c r="B2012" s="2" t="s">
        <v>5055</v>
      </c>
      <c r="C2012" s="2" t="s">
        <v>5056</v>
      </c>
      <c r="D2012" s="2" t="s">
        <v>5057</v>
      </c>
      <c r="E2012" s="2" t="s">
        <v>1801</v>
      </c>
      <c r="F2012" s="2" t="n">
        <v>0</v>
      </c>
      <c r="G2012" s="2" t="n">
        <v>0</v>
      </c>
      <c r="H2012" s="2" t="n">
        <v>0</v>
      </c>
      <c r="J2012" s="1"/>
      <c r="K2012" s="1"/>
      <c r="L2012" s="1"/>
      <c r="M2012" s="1"/>
      <c r="N2012" s="1"/>
      <c r="O2012" s="1"/>
      <c r="W2012" s="2" t="str">
        <f aca="false">IF(AND(C2012=Agent!$A$1,D2012=Agent!$D$1),ROW(),"")</f>
        <v/>
      </c>
      <c r="X2012" s="2" t="str">
        <f aca="false">IF(C2012=Agent!$A$1,ROW(),"")</f>
        <v/>
      </c>
      <c r="Z2012" s="8" t="str">
        <f aca="true">IF(AND(INDIRECT("F2!I"&amp;MATCH(Sites!$J$1,F2!H$1:H$15,0),1)=E2012,Sites!$J$2=A2012),ROW(),"")</f>
        <v/>
      </c>
    </row>
    <row r="2013" customFormat="false" ht="13.8" hidden="false" customHeight="false" outlineLevel="0" collapsed="false">
      <c r="A2013" s="7" t="n">
        <v>43831</v>
      </c>
      <c r="B2013" s="2" t="s">
        <v>5058</v>
      </c>
      <c r="C2013" s="2" t="s">
        <v>5059</v>
      </c>
      <c r="D2013" s="2" t="s">
        <v>2252</v>
      </c>
      <c r="E2013" s="2" t="s">
        <v>1801</v>
      </c>
      <c r="F2013" s="2" t="n">
        <v>0</v>
      </c>
      <c r="G2013" s="2" t="n">
        <v>0</v>
      </c>
      <c r="H2013" s="2" t="n">
        <v>0</v>
      </c>
      <c r="J2013" s="1"/>
      <c r="K2013" s="1"/>
      <c r="L2013" s="1"/>
      <c r="M2013" s="1"/>
      <c r="N2013" s="1"/>
      <c r="O2013" s="1"/>
      <c r="W2013" s="2" t="str">
        <f aca="false">IF(AND(C2013=Agent!$A$1,D2013=Agent!$D$1),ROW(),"")</f>
        <v/>
      </c>
      <c r="X2013" s="2" t="str">
        <f aca="false">IF(C2013=Agent!$A$1,ROW(),"")</f>
        <v/>
      </c>
      <c r="Z2013" s="8" t="str">
        <f aca="true">IF(AND(INDIRECT("F2!I"&amp;MATCH(Sites!$J$1,F2!H$1:H$15,0),1)=E2013,Sites!$J$2=A2013),ROW(),"")</f>
        <v/>
      </c>
    </row>
    <row r="2014" customFormat="false" ht="13.8" hidden="false" customHeight="false" outlineLevel="0" collapsed="false">
      <c r="A2014" s="7" t="n">
        <v>43831</v>
      </c>
      <c r="B2014" s="2" t="s">
        <v>5060</v>
      </c>
      <c r="C2014" s="2" t="s">
        <v>5061</v>
      </c>
      <c r="D2014" s="2" t="s">
        <v>5062</v>
      </c>
      <c r="E2014" s="2" t="s">
        <v>1801</v>
      </c>
      <c r="F2014" s="2" t="n">
        <v>0</v>
      </c>
      <c r="G2014" s="2" t="n">
        <v>0</v>
      </c>
      <c r="H2014" s="2" t="n">
        <v>0</v>
      </c>
      <c r="J2014" s="1"/>
      <c r="K2014" s="1"/>
      <c r="L2014" s="1"/>
      <c r="M2014" s="1"/>
      <c r="N2014" s="1"/>
      <c r="O2014" s="1"/>
      <c r="W2014" s="2" t="str">
        <f aca="false">IF(AND(C2014=Agent!$A$1,D2014=Agent!$D$1),ROW(),"")</f>
        <v/>
      </c>
      <c r="X2014" s="2" t="str">
        <f aca="false">IF(C2014=Agent!$A$1,ROW(),"")</f>
        <v/>
      </c>
      <c r="Z2014" s="8" t="str">
        <f aca="true">IF(AND(INDIRECT("F2!I"&amp;MATCH(Sites!$J$1,F2!H$1:H$15,0),1)=E2014,Sites!$J$2=A2014),ROW(),"")</f>
        <v/>
      </c>
    </row>
    <row r="2015" customFormat="false" ht="13.8" hidden="false" customHeight="false" outlineLevel="0" collapsed="false">
      <c r="A2015" s="7" t="n">
        <v>43831</v>
      </c>
      <c r="B2015" s="2" t="s">
        <v>5063</v>
      </c>
      <c r="C2015" s="2" t="s">
        <v>5064</v>
      </c>
      <c r="D2015" s="2" t="s">
        <v>5065</v>
      </c>
      <c r="E2015" s="2" t="s">
        <v>1801</v>
      </c>
      <c r="F2015" s="2" t="n">
        <v>0</v>
      </c>
      <c r="G2015" s="2" t="n">
        <v>0</v>
      </c>
      <c r="H2015" s="2" t="n">
        <v>0</v>
      </c>
      <c r="J2015" s="1"/>
      <c r="K2015" s="1"/>
      <c r="L2015" s="1"/>
      <c r="M2015" s="1"/>
      <c r="N2015" s="1"/>
      <c r="O2015" s="1"/>
      <c r="W2015" s="2" t="str">
        <f aca="false">IF(AND(C2015=Agent!$A$1,D2015=Agent!$D$1),ROW(),"")</f>
        <v/>
      </c>
      <c r="X2015" s="2" t="str">
        <f aca="false">IF(C2015=Agent!$A$1,ROW(),"")</f>
        <v/>
      </c>
      <c r="Z2015" s="8" t="str">
        <f aca="true">IF(AND(INDIRECT("F2!I"&amp;MATCH(Sites!$J$1,F2!H$1:H$15,0),1)=E2015,Sites!$J$2=A2015),ROW(),"")</f>
        <v/>
      </c>
    </row>
    <row r="2016" customFormat="false" ht="13.8" hidden="false" customHeight="false" outlineLevel="0" collapsed="false">
      <c r="A2016" s="7" t="n">
        <v>43831</v>
      </c>
      <c r="B2016" s="2" t="s">
        <v>5066</v>
      </c>
      <c r="C2016" s="2" t="s">
        <v>5067</v>
      </c>
      <c r="D2016" s="2" t="s">
        <v>5068</v>
      </c>
      <c r="E2016" s="2" t="s">
        <v>1801</v>
      </c>
      <c r="F2016" s="2" t="n">
        <v>0</v>
      </c>
      <c r="G2016" s="2" t="n">
        <v>0</v>
      </c>
      <c r="H2016" s="2" t="n">
        <v>0</v>
      </c>
      <c r="J2016" s="1"/>
      <c r="K2016" s="1"/>
      <c r="L2016" s="1"/>
      <c r="M2016" s="1"/>
      <c r="N2016" s="1"/>
      <c r="O2016" s="1"/>
      <c r="W2016" s="2" t="str">
        <f aca="false">IF(AND(C2016=Agent!$A$1,D2016=Agent!$D$1),ROW(),"")</f>
        <v/>
      </c>
      <c r="X2016" s="2" t="str">
        <f aca="false">IF(C2016=Agent!$A$1,ROW(),"")</f>
        <v/>
      </c>
      <c r="Z2016" s="8" t="str">
        <f aca="true">IF(AND(INDIRECT("F2!I"&amp;MATCH(Sites!$J$1,F2!H$1:H$15,0),1)=E2016,Sites!$J$2=A2016),ROW(),"")</f>
        <v/>
      </c>
    </row>
    <row r="2017" customFormat="false" ht="13.8" hidden="false" customHeight="false" outlineLevel="0" collapsed="false">
      <c r="A2017" s="7" t="n">
        <v>43831</v>
      </c>
      <c r="B2017" s="2" t="s">
        <v>5069</v>
      </c>
      <c r="C2017" s="2" t="s">
        <v>5070</v>
      </c>
      <c r="D2017" s="2" t="s">
        <v>47</v>
      </c>
      <c r="E2017" s="2" t="s">
        <v>1801</v>
      </c>
      <c r="F2017" s="2" t="n">
        <v>0</v>
      </c>
      <c r="G2017" s="2" t="n">
        <v>0</v>
      </c>
      <c r="H2017" s="2" t="n">
        <v>0</v>
      </c>
      <c r="J2017" s="1"/>
      <c r="K2017" s="1"/>
      <c r="L2017" s="1"/>
      <c r="M2017" s="1"/>
      <c r="N2017" s="1"/>
      <c r="O2017" s="1"/>
      <c r="W2017" s="2" t="str">
        <f aca="false">IF(AND(C2017=Agent!$A$1,D2017=Agent!$D$1),ROW(),"")</f>
        <v/>
      </c>
      <c r="X2017" s="2" t="str">
        <f aca="false">IF(C2017=Agent!$A$1,ROW(),"")</f>
        <v/>
      </c>
      <c r="Z2017" s="8" t="str">
        <f aca="true">IF(AND(INDIRECT("F2!I"&amp;MATCH(Sites!$J$1,F2!H$1:H$15,0),1)=E2017,Sites!$J$2=A2017),ROW(),"")</f>
        <v/>
      </c>
    </row>
    <row r="2018" customFormat="false" ht="13.8" hidden="false" customHeight="false" outlineLevel="0" collapsed="false">
      <c r="A2018" s="7" t="n">
        <v>43831</v>
      </c>
      <c r="B2018" s="2" t="s">
        <v>5071</v>
      </c>
      <c r="C2018" s="2" t="s">
        <v>2647</v>
      </c>
      <c r="D2018" s="2" t="s">
        <v>841</v>
      </c>
      <c r="E2018" s="2" t="s">
        <v>1801</v>
      </c>
      <c r="F2018" s="2" t="n">
        <v>0</v>
      </c>
      <c r="G2018" s="2" t="n">
        <v>0</v>
      </c>
      <c r="H2018" s="2" t="n">
        <v>0</v>
      </c>
      <c r="J2018" s="1"/>
      <c r="K2018" s="1"/>
      <c r="L2018" s="1"/>
      <c r="M2018" s="1"/>
      <c r="N2018" s="1"/>
      <c r="O2018" s="1"/>
      <c r="W2018" s="2" t="str">
        <f aca="false">IF(AND(C2018=Agent!$A$1,D2018=Agent!$D$1),ROW(),"")</f>
        <v/>
      </c>
      <c r="X2018" s="2" t="str">
        <f aca="false">IF(C2018=Agent!$A$1,ROW(),"")</f>
        <v/>
      </c>
      <c r="Z2018" s="8" t="str">
        <f aca="true">IF(AND(INDIRECT("F2!I"&amp;MATCH(Sites!$J$1,F2!H$1:H$15,0),1)=E2018,Sites!$J$2=A2018),ROW(),"")</f>
        <v/>
      </c>
    </row>
    <row r="2019" customFormat="false" ht="13.8" hidden="false" customHeight="false" outlineLevel="0" collapsed="false">
      <c r="A2019" s="7" t="n">
        <v>43831</v>
      </c>
      <c r="B2019" s="2" t="s">
        <v>5072</v>
      </c>
      <c r="C2019" s="2" t="s">
        <v>5073</v>
      </c>
      <c r="D2019" s="2" t="s">
        <v>1984</v>
      </c>
      <c r="E2019" s="2" t="s">
        <v>1801</v>
      </c>
      <c r="F2019" s="2" t="n">
        <v>0</v>
      </c>
      <c r="G2019" s="2" t="n">
        <v>0</v>
      </c>
      <c r="H2019" s="2" t="n">
        <v>0</v>
      </c>
      <c r="J2019" s="1"/>
      <c r="K2019" s="1"/>
      <c r="L2019" s="1"/>
      <c r="M2019" s="1"/>
      <c r="N2019" s="1"/>
      <c r="O2019" s="1"/>
      <c r="W2019" s="2" t="str">
        <f aca="false">IF(AND(C2019=Agent!$A$1,D2019=Agent!$D$1),ROW(),"")</f>
        <v/>
      </c>
      <c r="X2019" s="2" t="str">
        <f aca="false">IF(C2019=Agent!$A$1,ROW(),"")</f>
        <v/>
      </c>
      <c r="Z2019" s="8" t="str">
        <f aca="true">IF(AND(INDIRECT("F2!I"&amp;MATCH(Sites!$J$1,F2!H$1:H$15,0),1)=E2019,Sites!$J$2=A2019),ROW(),"")</f>
        <v/>
      </c>
    </row>
    <row r="2020" customFormat="false" ht="13.8" hidden="false" customHeight="false" outlineLevel="0" collapsed="false">
      <c r="A2020" s="7" t="n">
        <v>43831</v>
      </c>
      <c r="B2020" s="2" t="s">
        <v>5074</v>
      </c>
      <c r="C2020" s="2" t="s">
        <v>5075</v>
      </c>
      <c r="D2020" s="2" t="s">
        <v>4000</v>
      </c>
      <c r="E2020" s="2" t="s">
        <v>1801</v>
      </c>
      <c r="F2020" s="2" t="n">
        <v>0</v>
      </c>
      <c r="G2020" s="2" t="n">
        <v>0</v>
      </c>
      <c r="H2020" s="2" t="n">
        <v>0</v>
      </c>
      <c r="J2020" s="1"/>
      <c r="K2020" s="1"/>
      <c r="L2020" s="1"/>
      <c r="M2020" s="1"/>
      <c r="N2020" s="1"/>
      <c r="O2020" s="1"/>
      <c r="W2020" s="2" t="str">
        <f aca="false">IF(AND(C2020=Agent!$A$1,D2020=Agent!$D$1),ROW(),"")</f>
        <v/>
      </c>
      <c r="X2020" s="2" t="str">
        <f aca="false">IF(C2020=Agent!$A$1,ROW(),"")</f>
        <v/>
      </c>
      <c r="Z2020" s="8" t="str">
        <f aca="true">IF(AND(INDIRECT("F2!I"&amp;MATCH(Sites!$J$1,F2!H$1:H$15,0),1)=E2020,Sites!$J$2=A2020),ROW(),"")</f>
        <v/>
      </c>
    </row>
    <row r="2021" customFormat="false" ht="13.8" hidden="false" customHeight="false" outlineLevel="0" collapsed="false">
      <c r="A2021" s="7" t="n">
        <v>43831</v>
      </c>
      <c r="B2021" s="2" t="s">
        <v>5076</v>
      </c>
      <c r="C2021" s="2" t="s">
        <v>5077</v>
      </c>
      <c r="D2021" s="2" t="s">
        <v>5078</v>
      </c>
      <c r="E2021" s="2" t="s">
        <v>1801</v>
      </c>
      <c r="F2021" s="2" t="n">
        <v>0</v>
      </c>
      <c r="G2021" s="2" t="n">
        <v>0</v>
      </c>
      <c r="H2021" s="2" t="n">
        <v>0</v>
      </c>
      <c r="J2021" s="1"/>
      <c r="K2021" s="1"/>
      <c r="L2021" s="1"/>
      <c r="M2021" s="1"/>
      <c r="N2021" s="1"/>
      <c r="O2021" s="1"/>
      <c r="W2021" s="2" t="str">
        <f aca="false">IF(AND(C2021=Agent!$A$1,D2021=Agent!$D$1),ROW(),"")</f>
        <v/>
      </c>
      <c r="X2021" s="2" t="str">
        <f aca="false">IF(C2021=Agent!$A$1,ROW(),"")</f>
        <v/>
      </c>
      <c r="Z2021" s="8" t="str">
        <f aca="true">IF(AND(INDIRECT("F2!I"&amp;MATCH(Sites!$J$1,F2!H$1:H$15,0),1)=E2021,Sites!$J$2=A2021),ROW(),"")</f>
        <v/>
      </c>
    </row>
    <row r="2022" customFormat="false" ht="13.8" hidden="false" customHeight="false" outlineLevel="0" collapsed="false">
      <c r="A2022" s="7" t="n">
        <v>43831</v>
      </c>
      <c r="B2022" s="2" t="s">
        <v>5079</v>
      </c>
      <c r="C2022" s="2" t="s">
        <v>5080</v>
      </c>
      <c r="D2022" s="2" t="s">
        <v>1960</v>
      </c>
      <c r="E2022" s="2" t="s">
        <v>1801</v>
      </c>
      <c r="F2022" s="2" t="n">
        <v>0</v>
      </c>
      <c r="G2022" s="2" t="n">
        <v>0</v>
      </c>
      <c r="H2022" s="2" t="n">
        <v>0</v>
      </c>
      <c r="J2022" s="1"/>
      <c r="K2022" s="1"/>
      <c r="L2022" s="1"/>
      <c r="M2022" s="1"/>
      <c r="N2022" s="1"/>
      <c r="O2022" s="1"/>
      <c r="W2022" s="2" t="str">
        <f aca="false">IF(AND(C2022=Agent!$A$1,D2022=Agent!$D$1),ROW(),"")</f>
        <v/>
      </c>
      <c r="X2022" s="2" t="str">
        <f aca="false">IF(C2022=Agent!$A$1,ROW(),"")</f>
        <v/>
      </c>
      <c r="Z2022" s="8" t="str">
        <f aca="true">IF(AND(INDIRECT("F2!I"&amp;MATCH(Sites!$J$1,F2!H$1:H$15,0),1)=E2022,Sites!$J$2=A2022),ROW(),"")</f>
        <v/>
      </c>
    </row>
    <row r="2023" customFormat="false" ht="13.8" hidden="false" customHeight="false" outlineLevel="0" collapsed="false">
      <c r="A2023" s="7" t="n">
        <v>43831</v>
      </c>
      <c r="B2023" s="2" t="s">
        <v>5081</v>
      </c>
      <c r="C2023" s="2" t="s">
        <v>5082</v>
      </c>
      <c r="D2023" s="2" t="s">
        <v>5083</v>
      </c>
      <c r="E2023" s="2" t="s">
        <v>1801</v>
      </c>
      <c r="F2023" s="2" t="n">
        <v>0</v>
      </c>
      <c r="G2023" s="2" t="n">
        <v>0</v>
      </c>
      <c r="H2023" s="2" t="n">
        <v>0</v>
      </c>
      <c r="J2023" s="1"/>
      <c r="K2023" s="1"/>
      <c r="L2023" s="1"/>
      <c r="M2023" s="1"/>
      <c r="N2023" s="1"/>
      <c r="O2023" s="1"/>
      <c r="W2023" s="2" t="str">
        <f aca="false">IF(AND(C2023=Agent!$A$1,D2023=Agent!$D$1),ROW(),"")</f>
        <v/>
      </c>
      <c r="X2023" s="2" t="str">
        <f aca="false">IF(C2023=Agent!$A$1,ROW(),"")</f>
        <v/>
      </c>
      <c r="Z2023" s="8" t="str">
        <f aca="true">IF(AND(INDIRECT("F2!I"&amp;MATCH(Sites!$J$1,F2!H$1:H$15,0),1)=E2023,Sites!$J$2=A2023),ROW(),"")</f>
        <v/>
      </c>
    </row>
    <row r="2024" customFormat="false" ht="13.8" hidden="false" customHeight="false" outlineLevel="0" collapsed="false">
      <c r="A2024" s="7" t="n">
        <v>43831</v>
      </c>
      <c r="B2024" s="2" t="s">
        <v>5084</v>
      </c>
      <c r="C2024" s="2" t="s">
        <v>5085</v>
      </c>
      <c r="D2024" s="2" t="s">
        <v>5086</v>
      </c>
      <c r="E2024" s="2" t="s">
        <v>1801</v>
      </c>
      <c r="F2024" s="2" t="n">
        <v>0</v>
      </c>
      <c r="G2024" s="2" t="n">
        <v>0</v>
      </c>
      <c r="H2024" s="2" t="n">
        <v>0</v>
      </c>
      <c r="J2024" s="1"/>
      <c r="K2024" s="1"/>
      <c r="L2024" s="1"/>
      <c r="M2024" s="1"/>
      <c r="N2024" s="1"/>
      <c r="O2024" s="1"/>
      <c r="W2024" s="2" t="str">
        <f aca="false">IF(AND(C2024=Agent!$A$1,D2024=Agent!$D$1),ROW(),"")</f>
        <v/>
      </c>
      <c r="X2024" s="2" t="str">
        <f aca="false">IF(C2024=Agent!$A$1,ROW(),"")</f>
        <v/>
      </c>
      <c r="Z2024" s="8" t="str">
        <f aca="true">IF(AND(INDIRECT("F2!I"&amp;MATCH(Sites!$J$1,F2!H$1:H$15,0),1)=E2024,Sites!$J$2=A2024),ROW(),"")</f>
        <v/>
      </c>
    </row>
    <row r="2025" customFormat="false" ht="13.8" hidden="false" customHeight="false" outlineLevel="0" collapsed="false">
      <c r="A2025" s="7" t="n">
        <v>43831</v>
      </c>
      <c r="B2025" s="2" t="s">
        <v>5087</v>
      </c>
      <c r="C2025" s="2" t="s">
        <v>5088</v>
      </c>
      <c r="D2025" s="2" t="s">
        <v>93</v>
      </c>
      <c r="E2025" s="2" t="s">
        <v>1801</v>
      </c>
      <c r="F2025" s="2" t="n">
        <v>0</v>
      </c>
      <c r="G2025" s="2" t="n">
        <v>0</v>
      </c>
      <c r="H2025" s="2" t="n">
        <v>0</v>
      </c>
      <c r="J2025" s="1"/>
      <c r="K2025" s="1"/>
      <c r="L2025" s="1"/>
      <c r="M2025" s="1"/>
      <c r="N2025" s="1"/>
      <c r="O2025" s="1"/>
      <c r="W2025" s="2" t="str">
        <f aca="false">IF(AND(C2025=Agent!$A$1,D2025=Agent!$D$1),ROW(),"")</f>
        <v/>
      </c>
      <c r="X2025" s="2" t="str">
        <f aca="false">IF(C2025=Agent!$A$1,ROW(),"")</f>
        <v/>
      </c>
      <c r="Z2025" s="8" t="str">
        <f aca="true">IF(AND(INDIRECT("F2!I"&amp;MATCH(Sites!$J$1,F2!H$1:H$15,0),1)=E2025,Sites!$J$2=A2025),ROW(),"")</f>
        <v/>
      </c>
    </row>
    <row r="2026" customFormat="false" ht="13.8" hidden="false" customHeight="false" outlineLevel="0" collapsed="false">
      <c r="A2026" s="7" t="n">
        <v>43831</v>
      </c>
      <c r="B2026" s="2" t="s">
        <v>5089</v>
      </c>
      <c r="C2026" s="2" t="s">
        <v>5090</v>
      </c>
      <c r="D2026" s="2" t="s">
        <v>5091</v>
      </c>
      <c r="E2026" s="2" t="s">
        <v>1801</v>
      </c>
      <c r="F2026" s="2" t="n">
        <v>0</v>
      </c>
      <c r="G2026" s="2" t="n">
        <v>0</v>
      </c>
      <c r="H2026" s="2" t="n">
        <v>0</v>
      </c>
      <c r="J2026" s="1"/>
      <c r="K2026" s="1"/>
      <c r="L2026" s="1"/>
      <c r="M2026" s="1"/>
      <c r="N2026" s="1"/>
      <c r="O2026" s="1"/>
      <c r="W2026" s="2" t="str">
        <f aca="false">IF(AND(C2026=Agent!$A$1,D2026=Agent!$D$1),ROW(),"")</f>
        <v/>
      </c>
      <c r="X2026" s="2" t="str">
        <f aca="false">IF(C2026=Agent!$A$1,ROW(),"")</f>
        <v/>
      </c>
      <c r="Z2026" s="8" t="str">
        <f aca="true">IF(AND(INDIRECT("F2!I"&amp;MATCH(Sites!$J$1,F2!H$1:H$15,0),1)=E2026,Sites!$J$2=A2026),ROW(),"")</f>
        <v/>
      </c>
    </row>
    <row r="2027" customFormat="false" ht="13.8" hidden="false" customHeight="false" outlineLevel="0" collapsed="false">
      <c r="A2027" s="7" t="n">
        <v>43831</v>
      </c>
      <c r="B2027" s="2" t="s">
        <v>5092</v>
      </c>
      <c r="C2027" s="2" t="s">
        <v>5093</v>
      </c>
      <c r="D2027" s="2" t="s">
        <v>5094</v>
      </c>
      <c r="E2027" s="2" t="s">
        <v>1801</v>
      </c>
      <c r="F2027" s="2" t="n">
        <v>0</v>
      </c>
      <c r="G2027" s="2" t="n">
        <v>0</v>
      </c>
      <c r="H2027" s="2" t="n">
        <v>0</v>
      </c>
      <c r="J2027" s="1"/>
      <c r="K2027" s="1"/>
      <c r="L2027" s="1"/>
      <c r="M2027" s="1"/>
      <c r="N2027" s="1"/>
      <c r="O2027" s="1"/>
      <c r="W2027" s="2" t="str">
        <f aca="false">IF(AND(C2027=Agent!$A$1,D2027=Agent!$D$1),ROW(),"")</f>
        <v/>
      </c>
      <c r="X2027" s="2" t="str">
        <f aca="false">IF(C2027=Agent!$A$1,ROW(),"")</f>
        <v/>
      </c>
      <c r="Z2027" s="8" t="str">
        <f aca="true">IF(AND(INDIRECT("F2!I"&amp;MATCH(Sites!$J$1,F2!H$1:H$15,0),1)=E2027,Sites!$J$2=A2027),ROW(),"")</f>
        <v/>
      </c>
    </row>
    <row r="2028" customFormat="false" ht="13.8" hidden="false" customHeight="false" outlineLevel="0" collapsed="false">
      <c r="A2028" s="7" t="n">
        <v>43831</v>
      </c>
      <c r="B2028" s="2" t="s">
        <v>5095</v>
      </c>
      <c r="C2028" s="2" t="s">
        <v>5096</v>
      </c>
      <c r="D2028" s="2" t="s">
        <v>5097</v>
      </c>
      <c r="E2028" s="2" t="s">
        <v>1801</v>
      </c>
      <c r="F2028" s="2" t="n">
        <v>0</v>
      </c>
      <c r="G2028" s="2" t="n">
        <v>0</v>
      </c>
      <c r="H2028" s="2" t="n">
        <v>0</v>
      </c>
      <c r="J2028" s="1"/>
      <c r="K2028" s="1"/>
      <c r="L2028" s="1"/>
      <c r="M2028" s="1"/>
      <c r="N2028" s="1"/>
      <c r="O2028" s="1"/>
      <c r="W2028" s="2" t="str">
        <f aca="false">IF(AND(C2028=Agent!$A$1,D2028=Agent!$D$1),ROW(),"")</f>
        <v/>
      </c>
      <c r="X2028" s="2" t="str">
        <f aca="false">IF(C2028=Agent!$A$1,ROW(),"")</f>
        <v/>
      </c>
      <c r="Z2028" s="8" t="str">
        <f aca="true">IF(AND(INDIRECT("F2!I"&amp;MATCH(Sites!$J$1,F2!H$1:H$15,0),1)=E2028,Sites!$J$2=A2028),ROW(),"")</f>
        <v/>
      </c>
    </row>
    <row r="2029" customFormat="false" ht="13.8" hidden="false" customHeight="false" outlineLevel="0" collapsed="false">
      <c r="A2029" s="7" t="n">
        <v>43831</v>
      </c>
      <c r="B2029" s="2" t="s">
        <v>5098</v>
      </c>
      <c r="C2029" s="2" t="s">
        <v>5099</v>
      </c>
      <c r="D2029" s="2" t="s">
        <v>5100</v>
      </c>
      <c r="E2029" s="2" t="s">
        <v>1801</v>
      </c>
      <c r="F2029" s="2" t="n">
        <v>0</v>
      </c>
      <c r="G2029" s="2" t="n">
        <v>0</v>
      </c>
      <c r="H2029" s="2" t="n">
        <v>0</v>
      </c>
      <c r="J2029" s="1"/>
      <c r="K2029" s="1"/>
      <c r="L2029" s="1"/>
      <c r="M2029" s="1"/>
      <c r="N2029" s="1"/>
      <c r="O2029" s="1"/>
      <c r="W2029" s="2" t="str">
        <f aca="false">IF(AND(C2029=Agent!$A$1,D2029=Agent!$D$1),ROW(),"")</f>
        <v/>
      </c>
      <c r="X2029" s="2" t="str">
        <f aca="false">IF(C2029=Agent!$A$1,ROW(),"")</f>
        <v/>
      </c>
      <c r="Z2029" s="8" t="str">
        <f aca="true">IF(AND(INDIRECT("F2!I"&amp;MATCH(Sites!$J$1,F2!H$1:H$15,0),1)=E2029,Sites!$J$2=A2029),ROW(),"")</f>
        <v/>
      </c>
    </row>
    <row r="2030" customFormat="false" ht="13.8" hidden="false" customHeight="false" outlineLevel="0" collapsed="false">
      <c r="A2030" s="7" t="n">
        <v>43831</v>
      </c>
      <c r="B2030" s="2" t="s">
        <v>5101</v>
      </c>
      <c r="C2030" s="2" t="s">
        <v>5102</v>
      </c>
      <c r="D2030" s="2" t="s">
        <v>601</v>
      </c>
      <c r="E2030" s="2" t="s">
        <v>1801</v>
      </c>
      <c r="F2030" s="2" t="n">
        <v>0</v>
      </c>
      <c r="G2030" s="2" t="n">
        <v>0</v>
      </c>
      <c r="H2030" s="2" t="n">
        <v>0</v>
      </c>
      <c r="J2030" s="1"/>
      <c r="K2030" s="1"/>
      <c r="L2030" s="1"/>
      <c r="M2030" s="1"/>
      <c r="N2030" s="1"/>
      <c r="O2030" s="1"/>
      <c r="W2030" s="2" t="str">
        <f aca="false">IF(AND(C2030=Agent!$A$1,D2030=Agent!$D$1),ROW(),"")</f>
        <v/>
      </c>
      <c r="X2030" s="2" t="str">
        <f aca="false">IF(C2030=Agent!$A$1,ROW(),"")</f>
        <v/>
      </c>
      <c r="Z2030" s="8" t="str">
        <f aca="true">IF(AND(INDIRECT("F2!I"&amp;MATCH(Sites!$J$1,F2!H$1:H$15,0),1)=E2030,Sites!$J$2=A2030),ROW(),"")</f>
        <v/>
      </c>
    </row>
    <row r="2031" customFormat="false" ht="13.8" hidden="false" customHeight="false" outlineLevel="0" collapsed="false">
      <c r="A2031" s="7" t="n">
        <v>43831</v>
      </c>
      <c r="B2031" s="2" t="s">
        <v>5103</v>
      </c>
      <c r="C2031" s="2" t="s">
        <v>5104</v>
      </c>
      <c r="D2031" s="2" t="s">
        <v>1288</v>
      </c>
      <c r="E2031" s="2" t="s">
        <v>1801</v>
      </c>
      <c r="F2031" s="2" t="n">
        <v>0</v>
      </c>
      <c r="G2031" s="2" t="n">
        <v>0</v>
      </c>
      <c r="H2031" s="2" t="n">
        <v>0</v>
      </c>
      <c r="J2031" s="1"/>
      <c r="K2031" s="1"/>
      <c r="L2031" s="1"/>
      <c r="M2031" s="1"/>
      <c r="N2031" s="1"/>
      <c r="O2031" s="1"/>
      <c r="W2031" s="2" t="str">
        <f aca="false">IF(AND(C2031=Agent!$A$1,D2031=Agent!$D$1),ROW(),"")</f>
        <v/>
      </c>
      <c r="X2031" s="2" t="str">
        <f aca="false">IF(C2031=Agent!$A$1,ROW(),"")</f>
        <v/>
      </c>
      <c r="Z2031" s="8" t="str">
        <f aca="true">IF(AND(INDIRECT("F2!I"&amp;MATCH(Sites!$J$1,F2!H$1:H$15,0),1)=E2031,Sites!$J$2=A2031),ROW(),"")</f>
        <v/>
      </c>
    </row>
    <row r="2032" customFormat="false" ht="13.8" hidden="false" customHeight="false" outlineLevel="0" collapsed="false">
      <c r="A2032" s="7" t="n">
        <v>43831</v>
      </c>
      <c r="B2032" s="2" t="s">
        <v>5105</v>
      </c>
      <c r="C2032" s="2" t="s">
        <v>5106</v>
      </c>
      <c r="D2032" s="2" t="s">
        <v>318</v>
      </c>
      <c r="E2032" s="2" t="s">
        <v>1801</v>
      </c>
      <c r="F2032" s="2" t="n">
        <v>0</v>
      </c>
      <c r="G2032" s="2" t="n">
        <v>0</v>
      </c>
      <c r="H2032" s="2" t="n">
        <v>0</v>
      </c>
      <c r="J2032" s="1"/>
      <c r="K2032" s="1"/>
      <c r="L2032" s="1"/>
      <c r="M2032" s="1"/>
      <c r="N2032" s="1"/>
      <c r="O2032" s="1"/>
      <c r="W2032" s="2" t="str">
        <f aca="false">IF(AND(C2032=Agent!$A$1,D2032=Agent!$D$1),ROW(),"")</f>
        <v/>
      </c>
      <c r="X2032" s="2" t="str">
        <f aca="false">IF(C2032=Agent!$A$1,ROW(),"")</f>
        <v/>
      </c>
      <c r="Z2032" s="8" t="str">
        <f aca="true">IF(AND(INDIRECT("F2!I"&amp;MATCH(Sites!$J$1,F2!H$1:H$15,0),1)=E2032,Sites!$J$2=A2032),ROW(),"")</f>
        <v/>
      </c>
    </row>
    <row r="2033" customFormat="false" ht="13.8" hidden="false" customHeight="false" outlineLevel="0" collapsed="false">
      <c r="A2033" s="7" t="n">
        <v>43831</v>
      </c>
      <c r="B2033" s="2" t="s">
        <v>5107</v>
      </c>
      <c r="C2033" s="2" t="s">
        <v>5108</v>
      </c>
      <c r="D2033" s="2" t="s">
        <v>5109</v>
      </c>
      <c r="E2033" s="2" t="s">
        <v>1801</v>
      </c>
      <c r="F2033" s="2" t="n">
        <v>0</v>
      </c>
      <c r="G2033" s="2" t="n">
        <v>0</v>
      </c>
      <c r="H2033" s="2" t="n">
        <v>0</v>
      </c>
      <c r="J2033" s="1"/>
      <c r="K2033" s="1"/>
      <c r="L2033" s="1"/>
      <c r="M2033" s="1"/>
      <c r="N2033" s="1"/>
      <c r="O2033" s="1"/>
      <c r="W2033" s="2" t="str">
        <f aca="false">IF(AND(C2033=Agent!$A$1,D2033=Agent!$D$1),ROW(),"")</f>
        <v/>
      </c>
      <c r="X2033" s="2" t="str">
        <f aca="false">IF(C2033=Agent!$A$1,ROW(),"")</f>
        <v/>
      </c>
      <c r="Z2033" s="8" t="str">
        <f aca="true">IF(AND(INDIRECT("F2!I"&amp;MATCH(Sites!$J$1,F2!H$1:H$15,0),1)=E2033,Sites!$J$2=A2033),ROW(),"")</f>
        <v/>
      </c>
    </row>
    <row r="2034" customFormat="false" ht="13.8" hidden="false" customHeight="false" outlineLevel="0" collapsed="false">
      <c r="A2034" s="7" t="n">
        <v>43831</v>
      </c>
      <c r="B2034" s="2" t="s">
        <v>5110</v>
      </c>
      <c r="C2034" s="2" t="s">
        <v>5111</v>
      </c>
      <c r="D2034" s="2" t="s">
        <v>1435</v>
      </c>
      <c r="E2034" s="2" t="s">
        <v>1801</v>
      </c>
      <c r="F2034" s="2" t="n">
        <v>0</v>
      </c>
      <c r="G2034" s="2" t="n">
        <v>0</v>
      </c>
      <c r="H2034" s="2" t="n">
        <v>0</v>
      </c>
      <c r="J2034" s="1"/>
      <c r="K2034" s="1"/>
      <c r="L2034" s="1"/>
      <c r="M2034" s="1"/>
      <c r="N2034" s="1"/>
      <c r="O2034" s="1"/>
      <c r="W2034" s="2" t="str">
        <f aca="false">IF(AND(C2034=Agent!$A$1,D2034=Agent!$D$1),ROW(),"")</f>
        <v/>
      </c>
      <c r="X2034" s="2" t="str">
        <f aca="false">IF(C2034=Agent!$A$1,ROW(),"")</f>
        <v/>
      </c>
      <c r="Z2034" s="8" t="str">
        <f aca="true">IF(AND(INDIRECT("F2!I"&amp;MATCH(Sites!$J$1,F2!H$1:H$15,0),1)=E2034,Sites!$J$2=A2034),ROW(),"")</f>
        <v/>
      </c>
    </row>
    <row r="2035" customFormat="false" ht="13.8" hidden="false" customHeight="false" outlineLevel="0" collapsed="false">
      <c r="A2035" s="7" t="n">
        <v>43831</v>
      </c>
      <c r="B2035" s="2" t="s">
        <v>5112</v>
      </c>
      <c r="C2035" s="2" t="s">
        <v>5113</v>
      </c>
      <c r="D2035" s="2" t="s">
        <v>5114</v>
      </c>
      <c r="E2035" s="2" t="s">
        <v>1801</v>
      </c>
      <c r="F2035" s="2" t="n">
        <v>0</v>
      </c>
      <c r="G2035" s="2" t="n">
        <v>0</v>
      </c>
      <c r="H2035" s="2" t="n">
        <v>0</v>
      </c>
      <c r="J2035" s="1"/>
      <c r="K2035" s="1"/>
      <c r="L2035" s="1"/>
      <c r="M2035" s="1"/>
      <c r="N2035" s="1"/>
      <c r="O2035" s="1"/>
      <c r="W2035" s="2" t="str">
        <f aca="false">IF(AND(C2035=Agent!$A$1,D2035=Agent!$D$1),ROW(),"")</f>
        <v/>
      </c>
      <c r="X2035" s="2" t="str">
        <f aca="false">IF(C2035=Agent!$A$1,ROW(),"")</f>
        <v/>
      </c>
      <c r="Z2035" s="8" t="str">
        <f aca="true">IF(AND(INDIRECT("F2!I"&amp;MATCH(Sites!$J$1,F2!H$1:H$15,0),1)=E2035,Sites!$J$2=A2035),ROW(),"")</f>
        <v/>
      </c>
    </row>
    <row r="2036" customFormat="false" ht="13.8" hidden="false" customHeight="false" outlineLevel="0" collapsed="false">
      <c r="A2036" s="7" t="n">
        <v>43831</v>
      </c>
      <c r="B2036" s="2" t="s">
        <v>5115</v>
      </c>
      <c r="C2036" s="2" t="s">
        <v>5116</v>
      </c>
      <c r="D2036" s="2" t="s">
        <v>5117</v>
      </c>
      <c r="E2036" s="2" t="s">
        <v>1801</v>
      </c>
      <c r="F2036" s="2" t="n">
        <v>0</v>
      </c>
      <c r="G2036" s="2" t="n">
        <v>0</v>
      </c>
      <c r="H2036" s="2" t="n">
        <v>0</v>
      </c>
      <c r="J2036" s="1"/>
      <c r="K2036" s="1"/>
      <c r="L2036" s="1"/>
      <c r="M2036" s="1"/>
      <c r="N2036" s="1"/>
      <c r="O2036" s="1"/>
      <c r="W2036" s="2" t="str">
        <f aca="false">IF(AND(C2036=Agent!$A$1,D2036=Agent!$D$1),ROW(),"")</f>
        <v/>
      </c>
      <c r="X2036" s="2" t="str">
        <f aca="false">IF(C2036=Agent!$A$1,ROW(),"")</f>
        <v/>
      </c>
      <c r="Z2036" s="8" t="str">
        <f aca="true">IF(AND(INDIRECT("F2!I"&amp;MATCH(Sites!$J$1,F2!H$1:H$15,0),1)=E2036,Sites!$J$2=A2036),ROW(),"")</f>
        <v/>
      </c>
    </row>
    <row r="2037" customFormat="false" ht="13.8" hidden="false" customHeight="false" outlineLevel="0" collapsed="false">
      <c r="A2037" s="7" t="n">
        <v>43831</v>
      </c>
      <c r="B2037" s="2" t="s">
        <v>5118</v>
      </c>
      <c r="C2037" s="2" t="s">
        <v>5119</v>
      </c>
      <c r="D2037" s="2" t="s">
        <v>5120</v>
      </c>
      <c r="E2037" s="2" t="s">
        <v>1801</v>
      </c>
      <c r="F2037" s="2" t="n">
        <v>0</v>
      </c>
      <c r="G2037" s="2" t="n">
        <v>0</v>
      </c>
      <c r="H2037" s="2" t="n">
        <v>0</v>
      </c>
      <c r="J2037" s="1"/>
      <c r="K2037" s="1"/>
      <c r="L2037" s="1"/>
      <c r="M2037" s="1"/>
      <c r="N2037" s="1"/>
      <c r="O2037" s="1"/>
      <c r="W2037" s="2" t="str">
        <f aca="false">IF(AND(C2037=Agent!$A$1,D2037=Agent!$D$1),ROW(),"")</f>
        <v/>
      </c>
      <c r="X2037" s="2" t="str">
        <f aca="false">IF(C2037=Agent!$A$1,ROW(),"")</f>
        <v/>
      </c>
      <c r="Z2037" s="8" t="str">
        <f aca="true">IF(AND(INDIRECT("F2!I"&amp;MATCH(Sites!$J$1,F2!H$1:H$15,0),1)=E2037,Sites!$J$2=A2037),ROW(),"")</f>
        <v/>
      </c>
    </row>
    <row r="2038" customFormat="false" ht="13.8" hidden="false" customHeight="false" outlineLevel="0" collapsed="false">
      <c r="A2038" s="7" t="n">
        <v>43831</v>
      </c>
      <c r="B2038" s="2" t="s">
        <v>5121</v>
      </c>
      <c r="C2038" s="2" t="s">
        <v>5122</v>
      </c>
      <c r="D2038" s="2" t="s">
        <v>5123</v>
      </c>
      <c r="E2038" s="2" t="s">
        <v>1801</v>
      </c>
      <c r="F2038" s="2" t="n">
        <v>0</v>
      </c>
      <c r="G2038" s="2" t="n">
        <v>0</v>
      </c>
      <c r="H2038" s="2" t="n">
        <v>0</v>
      </c>
      <c r="J2038" s="1"/>
      <c r="K2038" s="1"/>
      <c r="L2038" s="1"/>
      <c r="M2038" s="1"/>
      <c r="N2038" s="1"/>
      <c r="O2038" s="1"/>
      <c r="W2038" s="2" t="str">
        <f aca="false">IF(AND(C2038=Agent!$A$1,D2038=Agent!$D$1),ROW(),"")</f>
        <v/>
      </c>
      <c r="X2038" s="2" t="str">
        <f aca="false">IF(C2038=Agent!$A$1,ROW(),"")</f>
        <v/>
      </c>
      <c r="Z2038" s="8" t="str">
        <f aca="true">IF(AND(INDIRECT("F2!I"&amp;MATCH(Sites!$J$1,F2!H$1:H$15,0),1)=E2038,Sites!$J$2=A2038),ROW(),"")</f>
        <v/>
      </c>
    </row>
    <row r="2039" customFormat="false" ht="13.8" hidden="false" customHeight="false" outlineLevel="0" collapsed="false">
      <c r="A2039" s="7" t="n">
        <v>43831</v>
      </c>
      <c r="B2039" s="2" t="s">
        <v>5124</v>
      </c>
      <c r="C2039" s="2" t="s">
        <v>5125</v>
      </c>
      <c r="D2039" s="2" t="s">
        <v>366</v>
      </c>
      <c r="E2039" s="2" t="s">
        <v>1801</v>
      </c>
      <c r="F2039" s="2" t="n">
        <v>0</v>
      </c>
      <c r="G2039" s="2" t="n">
        <v>0</v>
      </c>
      <c r="H2039" s="2" t="n">
        <v>0</v>
      </c>
      <c r="J2039" s="1"/>
      <c r="K2039" s="1"/>
      <c r="L2039" s="1"/>
      <c r="M2039" s="1"/>
      <c r="N2039" s="1"/>
      <c r="O2039" s="1"/>
      <c r="W2039" s="2" t="str">
        <f aca="false">IF(AND(C2039=Agent!$A$1,D2039=Agent!$D$1),ROW(),"")</f>
        <v/>
      </c>
      <c r="X2039" s="2" t="str">
        <f aca="false">IF(C2039=Agent!$A$1,ROW(),"")</f>
        <v/>
      </c>
      <c r="Z2039" s="8" t="str">
        <f aca="true">IF(AND(INDIRECT("F2!I"&amp;MATCH(Sites!$J$1,F2!H$1:H$15,0),1)=E2039,Sites!$J$2=A2039),ROW(),"")</f>
        <v/>
      </c>
    </row>
    <row r="2040" customFormat="false" ht="13.8" hidden="false" customHeight="false" outlineLevel="0" collapsed="false">
      <c r="A2040" s="7" t="n">
        <v>43831</v>
      </c>
      <c r="B2040" s="2" t="s">
        <v>5126</v>
      </c>
      <c r="C2040" s="2" t="s">
        <v>4755</v>
      </c>
      <c r="D2040" s="2" t="s">
        <v>382</v>
      </c>
      <c r="E2040" s="2" t="s">
        <v>1801</v>
      </c>
      <c r="F2040" s="2" t="n">
        <v>0</v>
      </c>
      <c r="G2040" s="2" t="n">
        <v>0</v>
      </c>
      <c r="H2040" s="2" t="n">
        <v>0</v>
      </c>
      <c r="J2040" s="1"/>
      <c r="K2040" s="1"/>
      <c r="L2040" s="1"/>
      <c r="M2040" s="1"/>
      <c r="N2040" s="1"/>
      <c r="O2040" s="1"/>
      <c r="W2040" s="2" t="str">
        <f aca="false">IF(AND(C2040=Agent!$A$1,D2040=Agent!$D$1),ROW(),"")</f>
        <v/>
      </c>
      <c r="X2040" s="2" t="str">
        <f aca="false">IF(C2040=Agent!$A$1,ROW(),"")</f>
        <v/>
      </c>
      <c r="Z2040" s="8" t="str">
        <f aca="true">IF(AND(INDIRECT("F2!I"&amp;MATCH(Sites!$J$1,F2!H$1:H$15,0),1)=E2040,Sites!$J$2=A2040),ROW(),"")</f>
        <v/>
      </c>
    </row>
    <row r="2041" customFormat="false" ht="13.8" hidden="false" customHeight="false" outlineLevel="0" collapsed="false">
      <c r="A2041" s="7" t="n">
        <v>43831</v>
      </c>
      <c r="B2041" s="2" t="s">
        <v>5127</v>
      </c>
      <c r="C2041" s="2" t="s">
        <v>5128</v>
      </c>
      <c r="D2041" s="2" t="s">
        <v>107</v>
      </c>
      <c r="E2041" s="2" t="s">
        <v>1801</v>
      </c>
      <c r="F2041" s="2" t="n">
        <v>0</v>
      </c>
      <c r="G2041" s="2" t="n">
        <v>0</v>
      </c>
      <c r="H2041" s="2" t="n">
        <v>0</v>
      </c>
      <c r="J2041" s="1"/>
      <c r="K2041" s="1"/>
      <c r="L2041" s="1"/>
      <c r="M2041" s="1"/>
      <c r="N2041" s="1"/>
      <c r="O2041" s="1"/>
      <c r="W2041" s="2" t="str">
        <f aca="false">IF(AND(C2041=Agent!$A$1,D2041=Agent!$D$1),ROW(),"")</f>
        <v/>
      </c>
      <c r="X2041" s="2" t="str">
        <f aca="false">IF(C2041=Agent!$A$1,ROW(),"")</f>
        <v/>
      </c>
      <c r="Z2041" s="8" t="str">
        <f aca="true">IF(AND(INDIRECT("F2!I"&amp;MATCH(Sites!$J$1,F2!H$1:H$15,0),1)=E2041,Sites!$J$2=A2041),ROW(),"")</f>
        <v/>
      </c>
    </row>
    <row r="2042" customFormat="false" ht="13.8" hidden="false" customHeight="false" outlineLevel="0" collapsed="false">
      <c r="A2042" s="7" t="n">
        <v>43831</v>
      </c>
      <c r="B2042" s="2" t="s">
        <v>5129</v>
      </c>
      <c r="C2042" s="2" t="s">
        <v>5130</v>
      </c>
      <c r="D2042" s="2" t="s">
        <v>21</v>
      </c>
      <c r="E2042" s="2" t="s">
        <v>1801</v>
      </c>
      <c r="F2042" s="2" t="n">
        <v>0</v>
      </c>
      <c r="G2042" s="2" t="n">
        <v>0</v>
      </c>
      <c r="H2042" s="2" t="n">
        <v>0</v>
      </c>
      <c r="J2042" s="1"/>
      <c r="K2042" s="1"/>
      <c r="L2042" s="1"/>
      <c r="M2042" s="1"/>
      <c r="N2042" s="1"/>
      <c r="O2042" s="1"/>
      <c r="W2042" s="2" t="str">
        <f aca="false">IF(AND(C2042=Agent!$A$1,D2042=Agent!$D$1),ROW(),"")</f>
        <v/>
      </c>
      <c r="X2042" s="2" t="str">
        <f aca="false">IF(C2042=Agent!$A$1,ROW(),"")</f>
        <v/>
      </c>
      <c r="Z2042" s="8" t="str">
        <f aca="true">IF(AND(INDIRECT("F2!I"&amp;MATCH(Sites!$J$1,F2!H$1:H$15,0),1)=E2042,Sites!$J$2=A2042),ROW(),"")</f>
        <v/>
      </c>
    </row>
    <row r="2043" customFormat="false" ht="13.8" hidden="false" customHeight="false" outlineLevel="0" collapsed="false">
      <c r="A2043" s="7" t="n">
        <v>43831</v>
      </c>
      <c r="B2043" s="2" t="s">
        <v>5131</v>
      </c>
      <c r="C2043" s="2" t="s">
        <v>5132</v>
      </c>
      <c r="D2043" s="2" t="s">
        <v>2428</v>
      </c>
      <c r="E2043" s="2" t="s">
        <v>1801</v>
      </c>
      <c r="F2043" s="2" t="n">
        <v>0</v>
      </c>
      <c r="G2043" s="2" t="n">
        <v>0</v>
      </c>
      <c r="H2043" s="2" t="n">
        <v>0</v>
      </c>
      <c r="J2043" s="1"/>
      <c r="K2043" s="1"/>
      <c r="L2043" s="1"/>
      <c r="M2043" s="1"/>
      <c r="N2043" s="1"/>
      <c r="O2043" s="1"/>
      <c r="W2043" s="2" t="str">
        <f aca="false">IF(AND(C2043=Agent!$A$1,D2043=Agent!$D$1),ROW(),"")</f>
        <v/>
      </c>
      <c r="X2043" s="2" t="str">
        <f aca="false">IF(C2043=Agent!$A$1,ROW(),"")</f>
        <v/>
      </c>
      <c r="Z2043" s="8" t="str">
        <f aca="true">IF(AND(INDIRECT("F2!I"&amp;MATCH(Sites!$J$1,F2!H$1:H$15,0),1)=E2043,Sites!$J$2=A2043),ROW(),"")</f>
        <v/>
      </c>
    </row>
    <row r="2044" customFormat="false" ht="13.8" hidden="false" customHeight="false" outlineLevel="0" collapsed="false">
      <c r="A2044" s="7" t="n">
        <v>43831</v>
      </c>
      <c r="B2044" s="2" t="s">
        <v>5133</v>
      </c>
      <c r="C2044" s="2" t="s">
        <v>5134</v>
      </c>
      <c r="D2044" s="2" t="s">
        <v>181</v>
      </c>
      <c r="E2044" s="2" t="s">
        <v>1801</v>
      </c>
      <c r="F2044" s="2" t="n">
        <v>0</v>
      </c>
      <c r="G2044" s="2" t="n">
        <v>0</v>
      </c>
      <c r="H2044" s="2" t="n">
        <v>0</v>
      </c>
      <c r="J2044" s="1"/>
      <c r="K2044" s="1"/>
      <c r="L2044" s="1"/>
      <c r="M2044" s="1"/>
      <c r="N2044" s="1"/>
      <c r="O2044" s="1"/>
      <c r="W2044" s="2" t="str">
        <f aca="false">IF(AND(C2044=Agent!$A$1,D2044=Agent!$D$1),ROW(),"")</f>
        <v/>
      </c>
      <c r="X2044" s="2" t="str">
        <f aca="false">IF(C2044=Agent!$A$1,ROW(),"")</f>
        <v/>
      </c>
      <c r="Z2044" s="8" t="str">
        <f aca="true">IF(AND(INDIRECT("F2!I"&amp;MATCH(Sites!$J$1,F2!H$1:H$15,0),1)=E2044,Sites!$J$2=A2044),ROW(),"")</f>
        <v/>
      </c>
    </row>
    <row r="2045" customFormat="false" ht="13.8" hidden="false" customHeight="false" outlineLevel="0" collapsed="false">
      <c r="A2045" s="7" t="n">
        <v>43831</v>
      </c>
      <c r="B2045" s="2" t="s">
        <v>5135</v>
      </c>
      <c r="C2045" s="2" t="s">
        <v>5136</v>
      </c>
      <c r="D2045" s="2" t="s">
        <v>1521</v>
      </c>
      <c r="E2045" s="2" t="s">
        <v>1801</v>
      </c>
      <c r="F2045" s="2" t="n">
        <v>0</v>
      </c>
      <c r="G2045" s="2" t="n">
        <v>0</v>
      </c>
      <c r="H2045" s="2" t="n">
        <v>0</v>
      </c>
      <c r="J2045" s="1"/>
      <c r="K2045" s="1"/>
      <c r="L2045" s="1"/>
      <c r="M2045" s="1"/>
      <c r="N2045" s="1"/>
      <c r="O2045" s="1"/>
      <c r="W2045" s="2" t="str">
        <f aca="false">IF(AND(C2045=Agent!$A$1,D2045=Agent!$D$1),ROW(),"")</f>
        <v/>
      </c>
      <c r="X2045" s="2" t="str">
        <f aca="false">IF(C2045=Agent!$A$1,ROW(),"")</f>
        <v/>
      </c>
      <c r="Z2045" s="8" t="str">
        <f aca="true">IF(AND(INDIRECT("F2!I"&amp;MATCH(Sites!$J$1,F2!H$1:H$15,0),1)=E2045,Sites!$J$2=A2045),ROW(),"")</f>
        <v/>
      </c>
    </row>
    <row r="2046" customFormat="false" ht="13.8" hidden="false" customHeight="false" outlineLevel="0" collapsed="false">
      <c r="A2046" s="7" t="n">
        <v>43831</v>
      </c>
      <c r="B2046" s="2" t="s">
        <v>5137</v>
      </c>
      <c r="C2046" s="2" t="s">
        <v>2887</v>
      </c>
      <c r="D2046" s="2" t="s">
        <v>5138</v>
      </c>
      <c r="E2046" s="2" t="s">
        <v>1801</v>
      </c>
      <c r="F2046" s="2" t="n">
        <v>0</v>
      </c>
      <c r="G2046" s="2" t="n">
        <v>0</v>
      </c>
      <c r="H2046" s="2" t="n">
        <v>0</v>
      </c>
      <c r="J2046" s="1"/>
      <c r="K2046" s="1"/>
      <c r="L2046" s="1"/>
      <c r="M2046" s="1"/>
      <c r="N2046" s="1"/>
      <c r="O2046" s="1"/>
      <c r="W2046" s="2" t="str">
        <f aca="false">IF(AND(C2046=Agent!$A$1,D2046=Agent!$D$1),ROW(),"")</f>
        <v/>
      </c>
      <c r="X2046" s="2" t="str">
        <f aca="false">IF(C2046=Agent!$A$1,ROW(),"")</f>
        <v/>
      </c>
      <c r="Z2046" s="8" t="str">
        <f aca="true">IF(AND(INDIRECT("F2!I"&amp;MATCH(Sites!$J$1,F2!H$1:H$15,0),1)=E2046,Sites!$J$2=A2046),ROW(),"")</f>
        <v/>
      </c>
    </row>
    <row r="2047" customFormat="false" ht="13.8" hidden="false" customHeight="false" outlineLevel="0" collapsed="false">
      <c r="A2047" s="7" t="n">
        <v>43831</v>
      </c>
      <c r="B2047" s="2" t="s">
        <v>5139</v>
      </c>
      <c r="C2047" s="2" t="s">
        <v>5140</v>
      </c>
      <c r="D2047" s="2" t="s">
        <v>5141</v>
      </c>
      <c r="E2047" s="2" t="s">
        <v>1801</v>
      </c>
      <c r="F2047" s="2" t="n">
        <v>0</v>
      </c>
      <c r="G2047" s="2" t="n">
        <v>0</v>
      </c>
      <c r="H2047" s="2" t="n">
        <v>0</v>
      </c>
      <c r="J2047" s="1"/>
      <c r="K2047" s="1"/>
      <c r="L2047" s="1"/>
      <c r="M2047" s="1"/>
      <c r="N2047" s="1"/>
      <c r="O2047" s="1"/>
      <c r="W2047" s="2" t="str">
        <f aca="false">IF(AND(C2047=Agent!$A$1,D2047=Agent!$D$1),ROW(),"")</f>
        <v/>
      </c>
      <c r="X2047" s="2" t="str">
        <f aca="false">IF(C2047=Agent!$A$1,ROW(),"")</f>
        <v/>
      </c>
      <c r="Z2047" s="8" t="str">
        <f aca="true">IF(AND(INDIRECT("F2!I"&amp;MATCH(Sites!$J$1,F2!H$1:H$15,0),1)=E2047,Sites!$J$2=A2047),ROW(),"")</f>
        <v/>
      </c>
    </row>
    <row r="2048" customFormat="false" ht="13.8" hidden="false" customHeight="false" outlineLevel="0" collapsed="false">
      <c r="A2048" s="7" t="n">
        <v>43831</v>
      </c>
      <c r="B2048" s="2" t="s">
        <v>5142</v>
      </c>
      <c r="C2048" s="2" t="s">
        <v>5143</v>
      </c>
      <c r="D2048" s="2" t="s">
        <v>59</v>
      </c>
      <c r="E2048" s="2" t="s">
        <v>1801</v>
      </c>
      <c r="F2048" s="2" t="n">
        <v>0</v>
      </c>
      <c r="G2048" s="2" t="n">
        <v>0</v>
      </c>
      <c r="H2048" s="2" t="n">
        <v>0</v>
      </c>
      <c r="J2048" s="1"/>
      <c r="K2048" s="1"/>
      <c r="L2048" s="1"/>
      <c r="M2048" s="1"/>
      <c r="N2048" s="1"/>
      <c r="O2048" s="1"/>
      <c r="W2048" s="2" t="str">
        <f aca="false">IF(AND(C2048=Agent!$A$1,D2048=Agent!$D$1),ROW(),"")</f>
        <v/>
      </c>
      <c r="X2048" s="2" t="str">
        <f aca="false">IF(C2048=Agent!$A$1,ROW(),"")</f>
        <v/>
      </c>
      <c r="Z2048" s="8" t="str">
        <f aca="true">IF(AND(INDIRECT("F2!I"&amp;MATCH(Sites!$J$1,F2!H$1:H$15,0),1)=E2048,Sites!$J$2=A2048),ROW(),"")</f>
        <v/>
      </c>
    </row>
    <row r="2049" customFormat="false" ht="13.8" hidden="false" customHeight="false" outlineLevel="0" collapsed="false">
      <c r="A2049" s="7" t="n">
        <v>43831</v>
      </c>
      <c r="B2049" s="2" t="s">
        <v>5144</v>
      </c>
      <c r="C2049" s="2" t="s">
        <v>5059</v>
      </c>
      <c r="D2049" s="2" t="s">
        <v>469</v>
      </c>
      <c r="E2049" s="2" t="s">
        <v>1801</v>
      </c>
      <c r="F2049" s="2" t="n">
        <v>0</v>
      </c>
      <c r="G2049" s="2" t="n">
        <v>0</v>
      </c>
      <c r="H2049" s="2" t="n">
        <v>0</v>
      </c>
      <c r="J2049" s="1"/>
      <c r="K2049" s="1"/>
      <c r="L2049" s="1"/>
      <c r="M2049" s="1"/>
      <c r="N2049" s="1"/>
      <c r="O2049" s="1"/>
      <c r="W2049" s="2" t="str">
        <f aca="false">IF(AND(C2049=Agent!$A$1,D2049=Agent!$D$1),ROW(),"")</f>
        <v/>
      </c>
      <c r="X2049" s="2" t="str">
        <f aca="false">IF(C2049=Agent!$A$1,ROW(),"")</f>
        <v/>
      </c>
      <c r="Z2049" s="8" t="str">
        <f aca="true">IF(AND(INDIRECT("F2!I"&amp;MATCH(Sites!$J$1,F2!H$1:H$15,0),1)=E2049,Sites!$J$2=A2049),ROW(),"")</f>
        <v/>
      </c>
    </row>
    <row r="2050" customFormat="false" ht="13.8" hidden="false" customHeight="false" outlineLevel="0" collapsed="false">
      <c r="A2050" s="7" t="n">
        <v>43831</v>
      </c>
      <c r="B2050" s="2" t="s">
        <v>5145</v>
      </c>
      <c r="C2050" s="2" t="s">
        <v>5146</v>
      </c>
      <c r="D2050" s="2" t="s">
        <v>1574</v>
      </c>
      <c r="E2050" s="2" t="s">
        <v>1801</v>
      </c>
      <c r="F2050" s="2" t="n">
        <v>0</v>
      </c>
      <c r="G2050" s="2" t="n">
        <v>0</v>
      </c>
      <c r="H2050" s="2" t="n">
        <v>0</v>
      </c>
      <c r="J2050" s="1"/>
      <c r="K2050" s="1"/>
      <c r="L2050" s="1"/>
      <c r="M2050" s="1"/>
      <c r="N2050" s="1"/>
      <c r="O2050" s="1"/>
      <c r="W2050" s="2" t="str">
        <f aca="false">IF(AND(C2050=Agent!$A$1,D2050=Agent!$D$1),ROW(),"")</f>
        <v/>
      </c>
      <c r="X2050" s="2" t="str">
        <f aca="false">IF(C2050=Agent!$A$1,ROW(),"")</f>
        <v/>
      </c>
      <c r="Z2050" s="8" t="str">
        <f aca="true">IF(AND(INDIRECT("F2!I"&amp;MATCH(Sites!$J$1,F2!H$1:H$15,0),1)=E2050,Sites!$J$2=A2050),ROW(),"")</f>
        <v/>
      </c>
    </row>
    <row r="2051" customFormat="false" ht="13.8" hidden="false" customHeight="false" outlineLevel="0" collapsed="false">
      <c r="A2051" s="7" t="n">
        <v>43831</v>
      </c>
      <c r="B2051" s="2" t="s">
        <v>5147</v>
      </c>
      <c r="C2051" s="2" t="s">
        <v>5148</v>
      </c>
      <c r="D2051" s="2" t="s">
        <v>5149</v>
      </c>
      <c r="E2051" s="2" t="s">
        <v>1801</v>
      </c>
      <c r="F2051" s="2" t="n">
        <v>0</v>
      </c>
      <c r="G2051" s="2" t="n">
        <v>0</v>
      </c>
      <c r="H2051" s="2" t="n">
        <v>0</v>
      </c>
      <c r="J2051" s="1"/>
      <c r="K2051" s="1"/>
      <c r="L2051" s="1"/>
      <c r="M2051" s="1"/>
      <c r="N2051" s="1"/>
      <c r="O2051" s="1"/>
      <c r="W2051" s="2" t="str">
        <f aca="false">IF(AND(C2051=Agent!$A$1,D2051=Agent!$D$1),ROW(),"")</f>
        <v/>
      </c>
      <c r="X2051" s="2" t="str">
        <f aca="false">IF(C2051=Agent!$A$1,ROW(),"")</f>
        <v/>
      </c>
      <c r="Z2051" s="8" t="str">
        <f aca="true">IF(AND(INDIRECT("F2!I"&amp;MATCH(Sites!$J$1,F2!H$1:H$15,0),1)=E2051,Sites!$J$2=A2051),ROW(),"")</f>
        <v/>
      </c>
    </row>
    <row r="2052" customFormat="false" ht="13.8" hidden="false" customHeight="false" outlineLevel="0" collapsed="false">
      <c r="A2052" s="7" t="n">
        <v>43831</v>
      </c>
      <c r="B2052" s="2" t="s">
        <v>5150</v>
      </c>
      <c r="C2052" s="2" t="s">
        <v>5151</v>
      </c>
      <c r="D2052" s="2" t="s">
        <v>1531</v>
      </c>
      <c r="E2052" s="2" t="s">
        <v>1801</v>
      </c>
      <c r="F2052" s="2" t="n">
        <v>0</v>
      </c>
      <c r="G2052" s="2" t="n">
        <v>0</v>
      </c>
      <c r="H2052" s="2" t="n">
        <v>0</v>
      </c>
      <c r="J2052" s="1"/>
      <c r="K2052" s="1"/>
      <c r="L2052" s="1"/>
      <c r="M2052" s="1"/>
      <c r="N2052" s="1"/>
      <c r="O2052" s="1"/>
      <c r="W2052" s="2" t="str">
        <f aca="false">IF(AND(C2052=Agent!$A$1,D2052=Agent!$D$1),ROW(),"")</f>
        <v/>
      </c>
      <c r="X2052" s="2" t="str">
        <f aca="false">IF(C2052=Agent!$A$1,ROW(),"")</f>
        <v/>
      </c>
      <c r="Z2052" s="8" t="str">
        <f aca="true">IF(AND(INDIRECT("F2!I"&amp;MATCH(Sites!$J$1,F2!H$1:H$15,0),1)=E2052,Sites!$J$2=A2052),ROW(),"")</f>
        <v/>
      </c>
    </row>
    <row r="2053" customFormat="false" ht="13.8" hidden="false" customHeight="false" outlineLevel="0" collapsed="false">
      <c r="A2053" s="7" t="n">
        <v>43831</v>
      </c>
      <c r="B2053" s="2" t="s">
        <v>5152</v>
      </c>
      <c r="C2053" s="2" t="s">
        <v>5153</v>
      </c>
      <c r="D2053" s="2" t="s">
        <v>5154</v>
      </c>
      <c r="E2053" s="2" t="s">
        <v>1801</v>
      </c>
      <c r="F2053" s="2" t="n">
        <v>0</v>
      </c>
      <c r="G2053" s="2" t="n">
        <v>0</v>
      </c>
      <c r="H2053" s="2" t="n">
        <v>0</v>
      </c>
      <c r="J2053" s="1"/>
      <c r="K2053" s="1"/>
      <c r="L2053" s="1"/>
      <c r="M2053" s="1"/>
      <c r="N2053" s="1"/>
      <c r="O2053" s="1"/>
      <c r="W2053" s="2" t="str">
        <f aca="false">IF(AND(C2053=Agent!$A$1,D2053=Agent!$D$1),ROW(),"")</f>
        <v/>
      </c>
      <c r="X2053" s="2" t="str">
        <f aca="false">IF(C2053=Agent!$A$1,ROW(),"")</f>
        <v/>
      </c>
      <c r="Z2053" s="8" t="str">
        <f aca="true">IF(AND(INDIRECT("F2!I"&amp;MATCH(Sites!$J$1,F2!H$1:H$15,0),1)=E2053,Sites!$J$2=A2053),ROW(),"")</f>
        <v/>
      </c>
    </row>
    <row r="2054" customFormat="false" ht="13.8" hidden="false" customHeight="false" outlineLevel="0" collapsed="false">
      <c r="A2054" s="7" t="n">
        <v>43831</v>
      </c>
      <c r="B2054" s="2" t="s">
        <v>5155</v>
      </c>
      <c r="C2054" s="2" t="s">
        <v>5156</v>
      </c>
      <c r="D2054" s="2" t="s">
        <v>5157</v>
      </c>
      <c r="E2054" s="2" t="s">
        <v>1801</v>
      </c>
      <c r="F2054" s="2" t="n">
        <v>0</v>
      </c>
      <c r="G2054" s="2" t="n">
        <v>0</v>
      </c>
      <c r="H2054" s="2" t="n">
        <v>0</v>
      </c>
      <c r="J2054" s="1"/>
      <c r="K2054" s="1"/>
      <c r="L2054" s="1"/>
      <c r="M2054" s="1"/>
      <c r="N2054" s="1"/>
      <c r="O2054" s="1"/>
      <c r="W2054" s="2" t="str">
        <f aca="false">IF(AND(C2054=Agent!$A$1,D2054=Agent!$D$1),ROW(),"")</f>
        <v/>
      </c>
      <c r="X2054" s="2" t="str">
        <f aca="false">IF(C2054=Agent!$A$1,ROW(),"")</f>
        <v/>
      </c>
      <c r="Z2054" s="8" t="str">
        <f aca="true">IF(AND(INDIRECT("F2!I"&amp;MATCH(Sites!$J$1,F2!H$1:H$15,0),1)=E2054,Sites!$J$2=A2054),ROW(),"")</f>
        <v/>
      </c>
    </row>
    <row r="2055" customFormat="false" ht="13.8" hidden="false" customHeight="false" outlineLevel="0" collapsed="false">
      <c r="A2055" s="7" t="n">
        <v>43831</v>
      </c>
      <c r="B2055" s="2" t="s">
        <v>5158</v>
      </c>
      <c r="C2055" s="2" t="s">
        <v>5159</v>
      </c>
      <c r="D2055" s="2" t="s">
        <v>5160</v>
      </c>
      <c r="E2055" s="2" t="s">
        <v>1801</v>
      </c>
      <c r="F2055" s="2" t="n">
        <v>0</v>
      </c>
      <c r="G2055" s="2" t="n">
        <v>0</v>
      </c>
      <c r="H2055" s="2" t="n">
        <v>0</v>
      </c>
      <c r="J2055" s="1"/>
      <c r="K2055" s="1"/>
      <c r="L2055" s="1"/>
      <c r="M2055" s="1"/>
      <c r="N2055" s="1"/>
      <c r="O2055" s="1"/>
      <c r="W2055" s="2" t="str">
        <f aca="false">IF(AND(C2055=Agent!$A$1,D2055=Agent!$D$1),ROW(),"")</f>
        <v/>
      </c>
      <c r="X2055" s="2" t="str">
        <f aca="false">IF(C2055=Agent!$A$1,ROW(),"")</f>
        <v/>
      </c>
      <c r="Z2055" s="8" t="str">
        <f aca="true">IF(AND(INDIRECT("F2!I"&amp;MATCH(Sites!$J$1,F2!H$1:H$15,0),1)=E2055,Sites!$J$2=A2055),ROW(),"")</f>
        <v/>
      </c>
    </row>
    <row r="2056" customFormat="false" ht="13.8" hidden="false" customHeight="false" outlineLevel="0" collapsed="false">
      <c r="A2056" s="7" t="n">
        <v>43831</v>
      </c>
      <c r="B2056" s="2" t="s">
        <v>5161</v>
      </c>
      <c r="C2056" s="2" t="s">
        <v>5162</v>
      </c>
      <c r="D2056" s="2" t="s">
        <v>59</v>
      </c>
      <c r="E2056" s="2" t="s">
        <v>1801</v>
      </c>
      <c r="F2056" s="2" t="n">
        <v>0</v>
      </c>
      <c r="G2056" s="2" t="n">
        <v>0</v>
      </c>
      <c r="H2056" s="2" t="n">
        <v>0</v>
      </c>
      <c r="J2056" s="1"/>
      <c r="K2056" s="1"/>
      <c r="L2056" s="1"/>
      <c r="M2056" s="1"/>
      <c r="N2056" s="1"/>
      <c r="O2056" s="1"/>
      <c r="W2056" s="2" t="str">
        <f aca="false">IF(AND(C2056=Agent!$A$1,D2056=Agent!$D$1),ROW(),"")</f>
        <v/>
      </c>
      <c r="X2056" s="2" t="str">
        <f aca="false">IF(C2056=Agent!$A$1,ROW(),"")</f>
        <v/>
      </c>
      <c r="Z2056" s="8" t="str">
        <f aca="true">IF(AND(INDIRECT("F2!I"&amp;MATCH(Sites!$J$1,F2!H$1:H$15,0),1)=E2056,Sites!$J$2=A2056),ROW(),"")</f>
        <v/>
      </c>
    </row>
    <row r="2057" customFormat="false" ht="13.8" hidden="false" customHeight="false" outlineLevel="0" collapsed="false">
      <c r="A2057" s="7" t="n">
        <v>43831</v>
      </c>
      <c r="B2057" s="2" t="s">
        <v>5163</v>
      </c>
      <c r="C2057" s="2" t="s">
        <v>5164</v>
      </c>
      <c r="D2057" s="2" t="s">
        <v>5165</v>
      </c>
      <c r="E2057" s="2" t="s">
        <v>1801</v>
      </c>
      <c r="F2057" s="2" t="n">
        <v>0</v>
      </c>
      <c r="G2057" s="2" t="n">
        <v>0</v>
      </c>
      <c r="H2057" s="2" t="n">
        <v>0</v>
      </c>
      <c r="J2057" s="1"/>
      <c r="K2057" s="1"/>
      <c r="L2057" s="1"/>
      <c r="M2057" s="1"/>
      <c r="N2057" s="1"/>
      <c r="O2057" s="1"/>
      <c r="W2057" s="2" t="str">
        <f aca="false">IF(AND(C2057=Agent!$A$1,D2057=Agent!$D$1),ROW(),"")</f>
        <v/>
      </c>
      <c r="X2057" s="2" t="str">
        <f aca="false">IF(C2057=Agent!$A$1,ROW(),"")</f>
        <v/>
      </c>
      <c r="Z2057" s="8" t="str">
        <f aca="true">IF(AND(INDIRECT("F2!I"&amp;MATCH(Sites!$J$1,F2!H$1:H$15,0),1)=E2057,Sites!$J$2=A2057),ROW(),"")</f>
        <v/>
      </c>
    </row>
    <row r="2058" customFormat="false" ht="13.8" hidden="false" customHeight="false" outlineLevel="0" collapsed="false">
      <c r="A2058" s="7" t="n">
        <v>43831</v>
      </c>
      <c r="B2058" s="2" t="s">
        <v>5166</v>
      </c>
      <c r="C2058" s="2" t="s">
        <v>5167</v>
      </c>
      <c r="D2058" s="2" t="s">
        <v>5168</v>
      </c>
      <c r="E2058" s="2" t="s">
        <v>1801</v>
      </c>
      <c r="F2058" s="2" t="n">
        <v>0</v>
      </c>
      <c r="G2058" s="2" t="n">
        <v>0</v>
      </c>
      <c r="H2058" s="2" t="n">
        <v>0</v>
      </c>
      <c r="J2058" s="1"/>
      <c r="K2058" s="1"/>
      <c r="L2058" s="1"/>
      <c r="M2058" s="1"/>
      <c r="N2058" s="1"/>
      <c r="O2058" s="1"/>
      <c r="W2058" s="2" t="str">
        <f aca="false">IF(AND(C2058=Agent!$A$1,D2058=Agent!$D$1),ROW(),"")</f>
        <v/>
      </c>
      <c r="X2058" s="2" t="str">
        <f aca="false">IF(C2058=Agent!$A$1,ROW(),"")</f>
        <v/>
      </c>
      <c r="Z2058" s="8" t="str">
        <f aca="true">IF(AND(INDIRECT("F2!I"&amp;MATCH(Sites!$J$1,F2!H$1:H$15,0),1)=E2058,Sites!$J$2=A2058),ROW(),"")</f>
        <v/>
      </c>
    </row>
    <row r="2059" customFormat="false" ht="13.8" hidden="false" customHeight="false" outlineLevel="0" collapsed="false">
      <c r="A2059" s="7" t="n">
        <v>43831</v>
      </c>
      <c r="B2059" s="2" t="s">
        <v>5169</v>
      </c>
      <c r="C2059" s="2" t="s">
        <v>5170</v>
      </c>
      <c r="D2059" s="2" t="s">
        <v>5171</v>
      </c>
      <c r="E2059" s="2" t="s">
        <v>1801</v>
      </c>
      <c r="F2059" s="2" t="n">
        <v>0</v>
      </c>
      <c r="G2059" s="2" t="n">
        <v>0</v>
      </c>
      <c r="H2059" s="2" t="n">
        <v>0</v>
      </c>
      <c r="J2059" s="1"/>
      <c r="K2059" s="1"/>
      <c r="L2059" s="1"/>
      <c r="M2059" s="1"/>
      <c r="N2059" s="1"/>
      <c r="O2059" s="1"/>
      <c r="W2059" s="2" t="str">
        <f aca="false">IF(AND(C2059=Agent!$A$1,D2059=Agent!$D$1),ROW(),"")</f>
        <v/>
      </c>
      <c r="X2059" s="2" t="str">
        <f aca="false">IF(C2059=Agent!$A$1,ROW(),"")</f>
        <v/>
      </c>
      <c r="Z2059" s="8" t="str">
        <f aca="true">IF(AND(INDIRECT("F2!I"&amp;MATCH(Sites!$J$1,F2!H$1:H$15,0),1)=E2059,Sites!$J$2=A2059),ROW(),"")</f>
        <v/>
      </c>
    </row>
    <row r="2060" customFormat="false" ht="13.8" hidden="false" customHeight="false" outlineLevel="0" collapsed="false">
      <c r="A2060" s="7" t="n">
        <v>43831</v>
      </c>
      <c r="B2060" s="2" t="s">
        <v>5172</v>
      </c>
      <c r="C2060" s="2" t="s">
        <v>5173</v>
      </c>
      <c r="D2060" s="2" t="s">
        <v>5174</v>
      </c>
      <c r="E2060" s="2" t="s">
        <v>1801</v>
      </c>
      <c r="F2060" s="2" t="n">
        <v>0</v>
      </c>
      <c r="G2060" s="2" t="n">
        <v>0</v>
      </c>
      <c r="H2060" s="2" t="n">
        <v>0</v>
      </c>
      <c r="J2060" s="1"/>
      <c r="K2060" s="1"/>
      <c r="L2060" s="1"/>
      <c r="M2060" s="1"/>
      <c r="N2060" s="1"/>
      <c r="O2060" s="1"/>
      <c r="W2060" s="2" t="str">
        <f aca="false">IF(AND(C2060=Agent!$A$1,D2060=Agent!$D$1),ROW(),"")</f>
        <v/>
      </c>
      <c r="X2060" s="2" t="str">
        <f aca="false">IF(C2060=Agent!$A$1,ROW(),"")</f>
        <v/>
      </c>
      <c r="Z2060" s="8" t="str">
        <f aca="true">IF(AND(INDIRECT("F2!I"&amp;MATCH(Sites!$J$1,F2!H$1:H$15,0),1)=E2060,Sites!$J$2=A2060),ROW(),"")</f>
        <v/>
      </c>
    </row>
    <row r="2061" customFormat="false" ht="13.8" hidden="false" customHeight="false" outlineLevel="0" collapsed="false">
      <c r="A2061" s="7" t="n">
        <v>43831</v>
      </c>
      <c r="B2061" s="2" t="s">
        <v>5175</v>
      </c>
      <c r="C2061" s="2" t="s">
        <v>5176</v>
      </c>
      <c r="D2061" s="2" t="s">
        <v>920</v>
      </c>
      <c r="E2061" s="2" t="s">
        <v>1801</v>
      </c>
      <c r="F2061" s="2" t="n">
        <v>0</v>
      </c>
      <c r="G2061" s="2" t="n">
        <v>0</v>
      </c>
      <c r="H2061" s="2" t="n">
        <v>0</v>
      </c>
      <c r="J2061" s="1"/>
      <c r="K2061" s="1"/>
      <c r="L2061" s="1"/>
      <c r="M2061" s="1"/>
      <c r="N2061" s="1"/>
      <c r="O2061" s="1"/>
      <c r="W2061" s="2" t="str">
        <f aca="false">IF(AND(C2061=Agent!$A$1,D2061=Agent!$D$1),ROW(),"")</f>
        <v/>
      </c>
      <c r="X2061" s="2" t="str">
        <f aca="false">IF(C2061=Agent!$A$1,ROW(),"")</f>
        <v/>
      </c>
      <c r="Z2061" s="8" t="str">
        <f aca="true">IF(AND(INDIRECT("F2!I"&amp;MATCH(Sites!$J$1,F2!H$1:H$15,0),1)=E2061,Sites!$J$2=A2061),ROW(),"")</f>
        <v/>
      </c>
    </row>
    <row r="2062" customFormat="false" ht="13.8" hidden="false" customHeight="false" outlineLevel="0" collapsed="false">
      <c r="A2062" s="7" t="n">
        <v>43831</v>
      </c>
      <c r="B2062" s="2" t="s">
        <v>5177</v>
      </c>
      <c r="C2062" s="2" t="s">
        <v>5178</v>
      </c>
      <c r="D2062" s="2" t="s">
        <v>5179</v>
      </c>
      <c r="E2062" s="2" t="s">
        <v>1801</v>
      </c>
      <c r="F2062" s="2" t="n">
        <v>0</v>
      </c>
      <c r="G2062" s="2" t="n">
        <v>0</v>
      </c>
      <c r="H2062" s="2" t="n">
        <v>0</v>
      </c>
      <c r="J2062" s="1"/>
      <c r="K2062" s="1"/>
      <c r="L2062" s="1"/>
      <c r="M2062" s="1"/>
      <c r="N2062" s="1"/>
      <c r="O2062" s="1"/>
      <c r="W2062" s="2" t="str">
        <f aca="false">IF(AND(C2062=Agent!$A$1,D2062=Agent!$D$1),ROW(),"")</f>
        <v/>
      </c>
      <c r="X2062" s="2" t="str">
        <f aca="false">IF(C2062=Agent!$A$1,ROW(),"")</f>
        <v/>
      </c>
      <c r="Z2062" s="8" t="str">
        <f aca="true">IF(AND(INDIRECT("F2!I"&amp;MATCH(Sites!$J$1,F2!H$1:H$15,0),1)=E2062,Sites!$J$2=A2062),ROW(),"")</f>
        <v/>
      </c>
    </row>
    <row r="2063" customFormat="false" ht="13.8" hidden="false" customHeight="false" outlineLevel="0" collapsed="false">
      <c r="A2063" s="7" t="n">
        <v>43831</v>
      </c>
      <c r="B2063" s="2" t="s">
        <v>5180</v>
      </c>
      <c r="C2063" s="2" t="s">
        <v>5181</v>
      </c>
      <c r="D2063" s="2" t="s">
        <v>469</v>
      </c>
      <c r="E2063" s="2" t="s">
        <v>1801</v>
      </c>
      <c r="F2063" s="2" t="n">
        <v>0</v>
      </c>
      <c r="G2063" s="2" t="n">
        <v>0</v>
      </c>
      <c r="H2063" s="2" t="n">
        <v>0</v>
      </c>
      <c r="J2063" s="1"/>
      <c r="K2063" s="1"/>
      <c r="L2063" s="1"/>
      <c r="M2063" s="1"/>
      <c r="N2063" s="1"/>
      <c r="O2063" s="1"/>
      <c r="W2063" s="2" t="str">
        <f aca="false">IF(AND(C2063=Agent!$A$1,D2063=Agent!$D$1),ROW(),"")</f>
        <v/>
      </c>
      <c r="X2063" s="2" t="str">
        <f aca="false">IF(C2063=Agent!$A$1,ROW(),"")</f>
        <v/>
      </c>
      <c r="Z2063" s="8" t="str">
        <f aca="true">IF(AND(INDIRECT("F2!I"&amp;MATCH(Sites!$J$1,F2!H$1:H$15,0),1)=E2063,Sites!$J$2=A2063),ROW(),"")</f>
        <v/>
      </c>
    </row>
    <row r="2064" customFormat="false" ht="13.8" hidden="false" customHeight="false" outlineLevel="0" collapsed="false">
      <c r="A2064" s="7" t="n">
        <v>43831</v>
      </c>
      <c r="B2064" s="2" t="s">
        <v>5182</v>
      </c>
      <c r="C2064" s="2" t="s">
        <v>5183</v>
      </c>
      <c r="D2064" s="2" t="s">
        <v>5184</v>
      </c>
      <c r="E2064" s="2" t="s">
        <v>1801</v>
      </c>
      <c r="F2064" s="2" t="n">
        <v>0</v>
      </c>
      <c r="G2064" s="2" t="n">
        <v>0</v>
      </c>
      <c r="H2064" s="2" t="n">
        <v>0</v>
      </c>
      <c r="J2064" s="1"/>
      <c r="K2064" s="1"/>
      <c r="L2064" s="1"/>
      <c r="M2064" s="1"/>
      <c r="N2064" s="1"/>
      <c r="O2064" s="1"/>
      <c r="W2064" s="2" t="str">
        <f aca="false">IF(AND(C2064=Agent!$A$1,D2064=Agent!$D$1),ROW(),"")</f>
        <v/>
      </c>
      <c r="X2064" s="2" t="str">
        <f aca="false">IF(C2064=Agent!$A$1,ROW(),"")</f>
        <v/>
      </c>
      <c r="Z2064" s="8" t="str">
        <f aca="true">IF(AND(INDIRECT("F2!I"&amp;MATCH(Sites!$J$1,F2!H$1:H$15,0),1)=E2064,Sites!$J$2=A2064),ROW(),"")</f>
        <v/>
      </c>
    </row>
    <row r="2065" customFormat="false" ht="13.8" hidden="false" customHeight="false" outlineLevel="0" collapsed="false">
      <c r="A2065" s="7" t="n">
        <v>43831</v>
      </c>
      <c r="B2065" s="2" t="s">
        <v>5185</v>
      </c>
      <c r="C2065" s="2" t="s">
        <v>5186</v>
      </c>
      <c r="D2065" s="2" t="s">
        <v>137</v>
      </c>
      <c r="E2065" s="2" t="s">
        <v>1801</v>
      </c>
      <c r="F2065" s="2" t="n">
        <v>0</v>
      </c>
      <c r="G2065" s="2" t="n">
        <v>0</v>
      </c>
      <c r="H2065" s="2" t="n">
        <v>0</v>
      </c>
      <c r="J2065" s="1"/>
      <c r="K2065" s="1"/>
      <c r="L2065" s="1"/>
      <c r="M2065" s="1"/>
      <c r="N2065" s="1"/>
      <c r="O2065" s="1"/>
      <c r="W2065" s="2" t="str">
        <f aca="false">IF(AND(C2065=Agent!$A$1,D2065=Agent!$D$1),ROW(),"")</f>
        <v/>
      </c>
      <c r="X2065" s="2" t="str">
        <f aca="false">IF(C2065=Agent!$A$1,ROW(),"")</f>
        <v/>
      </c>
      <c r="Z2065" s="8" t="str">
        <f aca="true">IF(AND(INDIRECT("F2!I"&amp;MATCH(Sites!$J$1,F2!H$1:H$15,0),1)=E2065,Sites!$J$2=A2065),ROW(),"")</f>
        <v/>
      </c>
    </row>
    <row r="2066" customFormat="false" ht="13.8" hidden="false" customHeight="false" outlineLevel="0" collapsed="false">
      <c r="A2066" s="7" t="n">
        <v>43831</v>
      </c>
      <c r="B2066" s="2" t="s">
        <v>5187</v>
      </c>
      <c r="C2066" s="2" t="s">
        <v>5188</v>
      </c>
      <c r="D2066" s="2" t="s">
        <v>5189</v>
      </c>
      <c r="E2066" s="2" t="s">
        <v>1801</v>
      </c>
      <c r="F2066" s="2" t="n">
        <v>0</v>
      </c>
      <c r="G2066" s="2" t="n">
        <v>0</v>
      </c>
      <c r="H2066" s="2" t="n">
        <v>0</v>
      </c>
      <c r="J2066" s="1"/>
      <c r="K2066" s="1"/>
      <c r="L2066" s="1"/>
      <c r="M2066" s="1"/>
      <c r="N2066" s="1"/>
      <c r="O2066" s="1"/>
      <c r="W2066" s="2" t="str">
        <f aca="false">IF(AND(C2066=Agent!$A$1,D2066=Agent!$D$1),ROW(),"")</f>
        <v/>
      </c>
      <c r="X2066" s="2" t="str">
        <f aca="false">IF(C2066=Agent!$A$1,ROW(),"")</f>
        <v/>
      </c>
      <c r="Z2066" s="8" t="str">
        <f aca="true">IF(AND(INDIRECT("F2!I"&amp;MATCH(Sites!$J$1,F2!H$1:H$15,0),1)=E2066,Sites!$J$2=A2066),ROW(),"")</f>
        <v/>
      </c>
    </row>
    <row r="2067" customFormat="false" ht="13.8" hidden="false" customHeight="false" outlineLevel="0" collapsed="false">
      <c r="A2067" s="7" t="n">
        <v>43831</v>
      </c>
      <c r="B2067" s="2" t="s">
        <v>5190</v>
      </c>
      <c r="C2067" s="2" t="s">
        <v>5191</v>
      </c>
      <c r="D2067" s="2" t="s">
        <v>107</v>
      </c>
      <c r="E2067" s="2" t="s">
        <v>1801</v>
      </c>
      <c r="F2067" s="2" t="n">
        <v>0</v>
      </c>
      <c r="G2067" s="2" t="n">
        <v>0</v>
      </c>
      <c r="H2067" s="2" t="n">
        <v>0</v>
      </c>
      <c r="J2067" s="1"/>
      <c r="K2067" s="1"/>
      <c r="L2067" s="1"/>
      <c r="M2067" s="1"/>
      <c r="N2067" s="1"/>
      <c r="O2067" s="1"/>
      <c r="W2067" s="2" t="str">
        <f aca="false">IF(AND(C2067=Agent!$A$1,D2067=Agent!$D$1),ROW(),"")</f>
        <v/>
      </c>
      <c r="X2067" s="2" t="str">
        <f aca="false">IF(C2067=Agent!$A$1,ROW(),"")</f>
        <v/>
      </c>
      <c r="Z2067" s="8" t="str">
        <f aca="true">IF(AND(INDIRECT("F2!I"&amp;MATCH(Sites!$J$1,F2!H$1:H$15,0),1)=E2067,Sites!$J$2=A2067),ROW(),"")</f>
        <v/>
      </c>
    </row>
    <row r="2068" customFormat="false" ht="13.8" hidden="false" customHeight="false" outlineLevel="0" collapsed="false">
      <c r="A2068" s="7" t="n">
        <v>43831</v>
      </c>
      <c r="B2068" s="2" t="s">
        <v>5192</v>
      </c>
      <c r="C2068" s="2" t="s">
        <v>5193</v>
      </c>
      <c r="D2068" s="2" t="s">
        <v>5194</v>
      </c>
      <c r="E2068" s="2" t="s">
        <v>1801</v>
      </c>
      <c r="F2068" s="2" t="n">
        <v>0</v>
      </c>
      <c r="G2068" s="2" t="n">
        <v>0</v>
      </c>
      <c r="H2068" s="2" t="n">
        <v>0</v>
      </c>
      <c r="J2068" s="1"/>
      <c r="K2068" s="1"/>
      <c r="L2068" s="1"/>
      <c r="M2068" s="1"/>
      <c r="N2068" s="1"/>
      <c r="O2068" s="1"/>
      <c r="W2068" s="2" t="str">
        <f aca="false">IF(AND(C2068=Agent!$A$1,D2068=Agent!$D$1),ROW(),"")</f>
        <v/>
      </c>
      <c r="X2068" s="2" t="str">
        <f aca="false">IF(C2068=Agent!$A$1,ROW(),"")</f>
        <v/>
      </c>
      <c r="Z2068" s="8" t="str">
        <f aca="true">IF(AND(INDIRECT("F2!I"&amp;MATCH(Sites!$J$1,F2!H$1:H$15,0),1)=E2068,Sites!$J$2=A2068),ROW(),"")</f>
        <v/>
      </c>
    </row>
    <row r="2069" customFormat="false" ht="13.8" hidden="false" customHeight="false" outlineLevel="0" collapsed="false">
      <c r="A2069" s="7" t="n">
        <v>43831</v>
      </c>
      <c r="B2069" s="2" t="s">
        <v>5195</v>
      </c>
      <c r="C2069" s="2" t="s">
        <v>5196</v>
      </c>
      <c r="D2069" s="2" t="s">
        <v>50</v>
      </c>
      <c r="E2069" s="2" t="s">
        <v>1801</v>
      </c>
      <c r="F2069" s="2" t="n">
        <v>0</v>
      </c>
      <c r="G2069" s="2" t="n">
        <v>0</v>
      </c>
      <c r="H2069" s="2" t="n">
        <v>0</v>
      </c>
      <c r="J2069" s="1"/>
      <c r="K2069" s="1"/>
      <c r="L2069" s="1"/>
      <c r="M2069" s="1"/>
      <c r="N2069" s="1"/>
      <c r="O2069" s="1"/>
      <c r="W2069" s="2" t="str">
        <f aca="false">IF(AND(C2069=Agent!$A$1,D2069=Agent!$D$1),ROW(),"")</f>
        <v/>
      </c>
      <c r="X2069" s="2" t="str">
        <f aca="false">IF(C2069=Agent!$A$1,ROW(),"")</f>
        <v/>
      </c>
      <c r="Z2069" s="8" t="str">
        <f aca="true">IF(AND(INDIRECT("F2!I"&amp;MATCH(Sites!$J$1,F2!H$1:H$15,0),1)=E2069,Sites!$J$2=A2069),ROW(),"")</f>
        <v/>
      </c>
    </row>
    <row r="2070" customFormat="false" ht="13.8" hidden="false" customHeight="false" outlineLevel="0" collapsed="false">
      <c r="A2070" s="7" t="n">
        <v>43831</v>
      </c>
      <c r="B2070" s="2" t="s">
        <v>5197</v>
      </c>
      <c r="C2070" s="2" t="s">
        <v>5198</v>
      </c>
      <c r="D2070" s="2" t="s">
        <v>5199</v>
      </c>
      <c r="E2070" s="2" t="s">
        <v>1801</v>
      </c>
      <c r="F2070" s="2" t="n">
        <v>0</v>
      </c>
      <c r="G2070" s="2" t="n">
        <v>0</v>
      </c>
      <c r="H2070" s="2" t="n">
        <v>0</v>
      </c>
      <c r="J2070" s="1"/>
      <c r="K2070" s="1"/>
      <c r="L2070" s="1"/>
      <c r="M2070" s="1"/>
      <c r="N2070" s="1"/>
      <c r="O2070" s="1"/>
      <c r="W2070" s="2" t="str">
        <f aca="false">IF(AND(C2070=Agent!$A$1,D2070=Agent!$D$1),ROW(),"")</f>
        <v/>
      </c>
      <c r="X2070" s="2" t="str">
        <f aca="false">IF(C2070=Agent!$A$1,ROW(),"")</f>
        <v/>
      </c>
      <c r="Z2070" s="8" t="str">
        <f aca="true">IF(AND(INDIRECT("F2!I"&amp;MATCH(Sites!$J$1,F2!H$1:H$15,0),1)=E2070,Sites!$J$2=A2070),ROW(),"")</f>
        <v/>
      </c>
    </row>
    <row r="2071" customFormat="false" ht="13.8" hidden="false" customHeight="false" outlineLevel="0" collapsed="false">
      <c r="A2071" s="7" t="n">
        <v>43831</v>
      </c>
      <c r="B2071" s="2" t="s">
        <v>5200</v>
      </c>
      <c r="C2071" s="2" t="s">
        <v>5201</v>
      </c>
      <c r="D2071" s="2" t="s">
        <v>101</v>
      </c>
      <c r="E2071" s="2" t="s">
        <v>1801</v>
      </c>
      <c r="F2071" s="2" t="n">
        <v>0</v>
      </c>
      <c r="G2071" s="2" t="n">
        <v>0</v>
      </c>
      <c r="H2071" s="2" t="n">
        <v>0</v>
      </c>
      <c r="J2071" s="1"/>
      <c r="K2071" s="1"/>
      <c r="L2071" s="1"/>
      <c r="M2071" s="1"/>
      <c r="N2071" s="1"/>
      <c r="O2071" s="1"/>
      <c r="W2071" s="2" t="str">
        <f aca="false">IF(AND(C2071=Agent!$A$1,D2071=Agent!$D$1),ROW(),"")</f>
        <v/>
      </c>
      <c r="X2071" s="2" t="str">
        <f aca="false">IF(C2071=Agent!$A$1,ROW(),"")</f>
        <v/>
      </c>
      <c r="Z2071" s="8" t="str">
        <f aca="true">IF(AND(INDIRECT("F2!I"&amp;MATCH(Sites!$J$1,F2!H$1:H$15,0),1)=E2071,Sites!$J$2=A2071),ROW(),"")</f>
        <v/>
      </c>
    </row>
    <row r="2072" customFormat="false" ht="13.8" hidden="false" customHeight="false" outlineLevel="0" collapsed="false">
      <c r="A2072" s="7" t="n">
        <v>43831</v>
      </c>
      <c r="B2072" s="2" t="s">
        <v>5202</v>
      </c>
      <c r="C2072" s="2" t="s">
        <v>5203</v>
      </c>
      <c r="D2072" s="2" t="s">
        <v>5204</v>
      </c>
      <c r="E2072" s="2" t="s">
        <v>1801</v>
      </c>
      <c r="F2072" s="2" t="n">
        <v>0</v>
      </c>
      <c r="G2072" s="2" t="n">
        <v>0</v>
      </c>
      <c r="H2072" s="2" t="n">
        <v>0</v>
      </c>
      <c r="J2072" s="1"/>
      <c r="K2072" s="1"/>
      <c r="L2072" s="1"/>
      <c r="M2072" s="1"/>
      <c r="N2072" s="1"/>
      <c r="O2072" s="1"/>
      <c r="W2072" s="2" t="str">
        <f aca="false">IF(AND(C2072=Agent!$A$1,D2072=Agent!$D$1),ROW(),"")</f>
        <v/>
      </c>
      <c r="X2072" s="2" t="str">
        <f aca="false">IF(C2072=Agent!$A$1,ROW(),"")</f>
        <v/>
      </c>
      <c r="Z2072" s="8" t="str">
        <f aca="true">IF(AND(INDIRECT("F2!I"&amp;MATCH(Sites!$J$1,F2!H$1:H$15,0),1)=E2072,Sites!$J$2=A2072),ROW(),"")</f>
        <v/>
      </c>
    </row>
    <row r="2073" customFormat="false" ht="13.8" hidden="false" customHeight="false" outlineLevel="0" collapsed="false">
      <c r="A2073" s="7" t="n">
        <v>43831</v>
      </c>
      <c r="B2073" s="2" t="s">
        <v>5205</v>
      </c>
      <c r="C2073" s="2" t="s">
        <v>5206</v>
      </c>
      <c r="D2073" s="2" t="s">
        <v>5207</v>
      </c>
      <c r="E2073" s="2" t="s">
        <v>1801</v>
      </c>
      <c r="F2073" s="2" t="n">
        <v>0</v>
      </c>
      <c r="G2073" s="2" t="n">
        <v>0</v>
      </c>
      <c r="H2073" s="2" t="n">
        <v>0</v>
      </c>
      <c r="J2073" s="1"/>
      <c r="K2073" s="1"/>
      <c r="L2073" s="1"/>
      <c r="M2073" s="1"/>
      <c r="N2073" s="1"/>
      <c r="O2073" s="1"/>
      <c r="W2073" s="2" t="str">
        <f aca="false">IF(AND(C2073=Agent!$A$1,D2073=Agent!$D$1),ROW(),"")</f>
        <v/>
      </c>
      <c r="X2073" s="2" t="str">
        <f aca="false">IF(C2073=Agent!$A$1,ROW(),"")</f>
        <v/>
      </c>
      <c r="Z2073" s="8" t="str">
        <f aca="true">IF(AND(INDIRECT("F2!I"&amp;MATCH(Sites!$J$1,F2!H$1:H$15,0),1)=E2073,Sites!$J$2=A2073),ROW(),"")</f>
        <v/>
      </c>
    </row>
    <row r="2074" customFormat="false" ht="13.8" hidden="false" customHeight="false" outlineLevel="0" collapsed="false">
      <c r="A2074" s="7" t="n">
        <v>43831</v>
      </c>
      <c r="B2074" s="2" t="s">
        <v>5208</v>
      </c>
      <c r="C2074" s="2" t="s">
        <v>2386</v>
      </c>
      <c r="D2074" s="2" t="s">
        <v>59</v>
      </c>
      <c r="E2074" s="2" t="s">
        <v>1801</v>
      </c>
      <c r="F2074" s="2" t="n">
        <v>0</v>
      </c>
      <c r="G2074" s="2" t="n">
        <v>0</v>
      </c>
      <c r="H2074" s="2" t="n">
        <v>0</v>
      </c>
      <c r="J2074" s="1"/>
      <c r="K2074" s="1"/>
      <c r="L2074" s="1"/>
      <c r="M2074" s="1"/>
      <c r="N2074" s="1"/>
      <c r="O2074" s="1"/>
      <c r="W2074" s="2" t="str">
        <f aca="false">IF(AND(C2074=Agent!$A$1,D2074=Agent!$D$1),ROW(),"")</f>
        <v/>
      </c>
      <c r="X2074" s="2" t="str">
        <f aca="false">IF(C2074=Agent!$A$1,ROW(),"")</f>
        <v/>
      </c>
      <c r="Z2074" s="8" t="str">
        <f aca="true">IF(AND(INDIRECT("F2!I"&amp;MATCH(Sites!$J$1,F2!H$1:H$15,0),1)=E2074,Sites!$J$2=A2074),ROW(),"")</f>
        <v/>
      </c>
    </row>
    <row r="2075" customFormat="false" ht="13.8" hidden="false" customHeight="false" outlineLevel="0" collapsed="false">
      <c r="A2075" s="7" t="n">
        <v>43831</v>
      </c>
      <c r="B2075" s="2" t="s">
        <v>5209</v>
      </c>
      <c r="C2075" s="2" t="s">
        <v>5210</v>
      </c>
      <c r="D2075" s="2" t="s">
        <v>5211</v>
      </c>
      <c r="E2075" s="2" t="s">
        <v>1801</v>
      </c>
      <c r="F2075" s="2" t="n">
        <v>0</v>
      </c>
      <c r="G2075" s="2" t="n">
        <v>0</v>
      </c>
      <c r="H2075" s="2" t="n">
        <v>0</v>
      </c>
      <c r="J2075" s="1"/>
      <c r="K2075" s="1"/>
      <c r="L2075" s="1"/>
      <c r="M2075" s="1"/>
      <c r="N2075" s="1"/>
      <c r="O2075" s="1"/>
      <c r="W2075" s="2" t="str">
        <f aca="false">IF(AND(C2075=Agent!$A$1,D2075=Agent!$D$1),ROW(),"")</f>
        <v/>
      </c>
      <c r="X2075" s="2" t="str">
        <f aca="false">IF(C2075=Agent!$A$1,ROW(),"")</f>
        <v/>
      </c>
      <c r="Z2075" s="8" t="str">
        <f aca="true">IF(AND(INDIRECT("F2!I"&amp;MATCH(Sites!$J$1,F2!H$1:H$15,0),1)=E2075,Sites!$J$2=A2075),ROW(),"")</f>
        <v/>
      </c>
    </row>
    <row r="2076" customFormat="false" ht="13.8" hidden="false" customHeight="false" outlineLevel="0" collapsed="false">
      <c r="A2076" s="7" t="n">
        <v>43831</v>
      </c>
      <c r="B2076" s="2" t="s">
        <v>5212</v>
      </c>
      <c r="C2076" s="2" t="s">
        <v>4777</v>
      </c>
      <c r="D2076" s="2" t="s">
        <v>1577</v>
      </c>
      <c r="E2076" s="2" t="s">
        <v>1801</v>
      </c>
      <c r="F2076" s="2" t="n">
        <v>0</v>
      </c>
      <c r="G2076" s="2" t="n">
        <v>0</v>
      </c>
      <c r="H2076" s="2" t="n">
        <v>0</v>
      </c>
      <c r="J2076" s="1"/>
      <c r="K2076" s="1"/>
      <c r="L2076" s="1"/>
      <c r="M2076" s="1"/>
      <c r="N2076" s="1"/>
      <c r="O2076" s="1"/>
      <c r="W2076" s="2" t="str">
        <f aca="false">IF(AND(C2076=Agent!$A$1,D2076=Agent!$D$1),ROW(),"")</f>
        <v/>
      </c>
      <c r="X2076" s="2" t="str">
        <f aca="false">IF(C2076=Agent!$A$1,ROW(),"")</f>
        <v/>
      </c>
      <c r="Z2076" s="8" t="str">
        <f aca="true">IF(AND(INDIRECT("F2!I"&amp;MATCH(Sites!$J$1,F2!H$1:H$15,0),1)=E2076,Sites!$J$2=A2076),ROW(),"")</f>
        <v/>
      </c>
    </row>
    <row r="2077" customFormat="false" ht="13.8" hidden="false" customHeight="false" outlineLevel="0" collapsed="false">
      <c r="A2077" s="7" t="n">
        <v>43831</v>
      </c>
      <c r="B2077" s="2" t="s">
        <v>5213</v>
      </c>
      <c r="C2077" s="2" t="s">
        <v>5214</v>
      </c>
      <c r="D2077" s="2" t="s">
        <v>5215</v>
      </c>
      <c r="E2077" s="2" t="s">
        <v>1801</v>
      </c>
      <c r="F2077" s="2" t="n">
        <v>0</v>
      </c>
      <c r="G2077" s="2" t="n">
        <v>0</v>
      </c>
      <c r="H2077" s="2" t="n">
        <v>0</v>
      </c>
      <c r="J2077" s="1"/>
      <c r="K2077" s="1"/>
      <c r="L2077" s="1"/>
      <c r="M2077" s="1"/>
      <c r="N2077" s="1"/>
      <c r="O2077" s="1"/>
      <c r="W2077" s="2" t="str">
        <f aca="false">IF(AND(C2077=Agent!$A$1,D2077=Agent!$D$1),ROW(),"")</f>
        <v/>
      </c>
      <c r="X2077" s="2" t="str">
        <f aca="false">IF(C2077=Agent!$A$1,ROW(),"")</f>
        <v/>
      </c>
      <c r="Z2077" s="8" t="str">
        <f aca="true">IF(AND(INDIRECT("F2!I"&amp;MATCH(Sites!$J$1,F2!H$1:H$15,0),1)=E2077,Sites!$J$2=A2077),ROW(),"")</f>
        <v/>
      </c>
    </row>
    <row r="2078" customFormat="false" ht="13.8" hidden="false" customHeight="false" outlineLevel="0" collapsed="false">
      <c r="A2078" s="7" t="n">
        <v>43831</v>
      </c>
      <c r="B2078" s="2" t="s">
        <v>5216</v>
      </c>
      <c r="C2078" s="2" t="s">
        <v>4386</v>
      </c>
      <c r="D2078" s="2" t="s">
        <v>5217</v>
      </c>
      <c r="E2078" s="2" t="s">
        <v>1801</v>
      </c>
      <c r="F2078" s="2" t="n">
        <v>0</v>
      </c>
      <c r="G2078" s="2" t="n">
        <v>0</v>
      </c>
      <c r="H2078" s="2" t="n">
        <v>0</v>
      </c>
      <c r="J2078" s="1"/>
      <c r="K2078" s="1"/>
      <c r="L2078" s="1"/>
      <c r="M2078" s="1"/>
      <c r="N2078" s="1"/>
      <c r="O2078" s="1"/>
      <c r="W2078" s="2" t="str">
        <f aca="false">IF(AND(C2078=Agent!$A$1,D2078=Agent!$D$1),ROW(),"")</f>
        <v/>
      </c>
      <c r="X2078" s="2" t="str">
        <f aca="false">IF(C2078=Agent!$A$1,ROW(),"")</f>
        <v/>
      </c>
      <c r="Z2078" s="8" t="str">
        <f aca="true">IF(AND(INDIRECT("F2!I"&amp;MATCH(Sites!$J$1,F2!H$1:H$15,0),1)=E2078,Sites!$J$2=A2078),ROW(),"")</f>
        <v/>
      </c>
    </row>
    <row r="2079" customFormat="false" ht="13.8" hidden="false" customHeight="false" outlineLevel="0" collapsed="false">
      <c r="A2079" s="7" t="n">
        <v>43831</v>
      </c>
      <c r="B2079" s="2" t="s">
        <v>5218</v>
      </c>
      <c r="C2079" s="2" t="s">
        <v>5219</v>
      </c>
      <c r="D2079" s="2" t="s">
        <v>1925</v>
      </c>
      <c r="E2079" s="2" t="s">
        <v>1801</v>
      </c>
      <c r="F2079" s="2" t="n">
        <v>0</v>
      </c>
      <c r="G2079" s="2" t="n">
        <v>0</v>
      </c>
      <c r="H2079" s="2" t="n">
        <v>0</v>
      </c>
      <c r="J2079" s="1"/>
      <c r="K2079" s="1"/>
      <c r="L2079" s="1"/>
      <c r="M2079" s="1"/>
      <c r="N2079" s="1"/>
      <c r="O2079" s="1"/>
      <c r="W2079" s="2" t="str">
        <f aca="false">IF(AND(C2079=Agent!$A$1,D2079=Agent!$D$1),ROW(),"")</f>
        <v/>
      </c>
      <c r="X2079" s="2" t="str">
        <f aca="false">IF(C2079=Agent!$A$1,ROW(),"")</f>
        <v/>
      </c>
      <c r="Z2079" s="8" t="str">
        <f aca="true">IF(AND(INDIRECT("F2!I"&amp;MATCH(Sites!$J$1,F2!H$1:H$15,0),1)=E2079,Sites!$J$2=A2079),ROW(),"")</f>
        <v/>
      </c>
    </row>
    <row r="2080" customFormat="false" ht="13.8" hidden="false" customHeight="false" outlineLevel="0" collapsed="false">
      <c r="A2080" s="7" t="n">
        <v>43831</v>
      </c>
      <c r="B2080" s="2" t="s">
        <v>5220</v>
      </c>
      <c r="C2080" s="2" t="s">
        <v>5221</v>
      </c>
      <c r="D2080" s="2" t="s">
        <v>5222</v>
      </c>
      <c r="E2080" s="2" t="s">
        <v>1801</v>
      </c>
      <c r="F2080" s="2" t="n">
        <v>0</v>
      </c>
      <c r="G2080" s="2" t="n">
        <v>0</v>
      </c>
      <c r="H2080" s="2" t="n">
        <v>0</v>
      </c>
      <c r="J2080" s="1"/>
      <c r="K2080" s="1"/>
      <c r="L2080" s="1"/>
      <c r="M2080" s="1"/>
      <c r="N2080" s="1"/>
      <c r="O2080" s="1"/>
      <c r="W2080" s="2" t="str">
        <f aca="false">IF(AND(C2080=Agent!$A$1,D2080=Agent!$D$1),ROW(),"")</f>
        <v/>
      </c>
      <c r="X2080" s="2" t="str">
        <f aca="false">IF(C2080=Agent!$A$1,ROW(),"")</f>
        <v/>
      </c>
      <c r="Z2080" s="8" t="str">
        <f aca="true">IF(AND(INDIRECT("F2!I"&amp;MATCH(Sites!$J$1,F2!H$1:H$15,0),1)=E2080,Sites!$J$2=A2080),ROW(),"")</f>
        <v/>
      </c>
    </row>
    <row r="2081" customFormat="false" ht="13.8" hidden="false" customHeight="false" outlineLevel="0" collapsed="false">
      <c r="A2081" s="7" t="n">
        <v>43831</v>
      </c>
      <c r="B2081" s="2" t="s">
        <v>5223</v>
      </c>
      <c r="C2081" s="2" t="s">
        <v>951</v>
      </c>
      <c r="D2081" s="2" t="s">
        <v>90</v>
      </c>
      <c r="E2081" s="2" t="s">
        <v>1801</v>
      </c>
      <c r="F2081" s="2" t="n">
        <v>0</v>
      </c>
      <c r="G2081" s="2" t="n">
        <v>0</v>
      </c>
      <c r="H2081" s="2" t="n">
        <v>0</v>
      </c>
      <c r="J2081" s="1"/>
      <c r="K2081" s="1"/>
      <c r="L2081" s="1"/>
      <c r="M2081" s="1"/>
      <c r="N2081" s="1"/>
      <c r="O2081" s="1"/>
      <c r="W2081" s="2" t="str">
        <f aca="false">IF(AND(C2081=Agent!$A$1,D2081=Agent!$D$1),ROW(),"")</f>
        <v/>
      </c>
      <c r="X2081" s="2" t="str">
        <f aca="false">IF(C2081=Agent!$A$1,ROW(),"")</f>
        <v/>
      </c>
      <c r="Z2081" s="8" t="str">
        <f aca="true">IF(AND(INDIRECT("F2!I"&amp;MATCH(Sites!$J$1,F2!H$1:H$15,0),1)=E2081,Sites!$J$2=A2081),ROW(),"")</f>
        <v/>
      </c>
    </row>
    <row r="2082" customFormat="false" ht="13.8" hidden="false" customHeight="false" outlineLevel="0" collapsed="false">
      <c r="A2082" s="7" t="n">
        <v>43831</v>
      </c>
      <c r="B2082" s="2" t="s">
        <v>5224</v>
      </c>
      <c r="C2082" s="2" t="s">
        <v>5225</v>
      </c>
      <c r="D2082" s="2" t="s">
        <v>796</v>
      </c>
      <c r="E2082" s="2" t="s">
        <v>1801</v>
      </c>
      <c r="F2082" s="2" t="n">
        <v>0</v>
      </c>
      <c r="G2082" s="2" t="n">
        <v>0</v>
      </c>
      <c r="H2082" s="2" t="n">
        <v>0</v>
      </c>
      <c r="J2082" s="1"/>
      <c r="K2082" s="1"/>
      <c r="L2082" s="1"/>
      <c r="M2082" s="1"/>
      <c r="N2082" s="1"/>
      <c r="O2082" s="1"/>
      <c r="W2082" s="2" t="str">
        <f aca="false">IF(AND(C2082=Agent!$A$1,D2082=Agent!$D$1),ROW(),"")</f>
        <v/>
      </c>
      <c r="X2082" s="2" t="str">
        <f aca="false">IF(C2082=Agent!$A$1,ROW(),"")</f>
        <v/>
      </c>
      <c r="Z2082" s="8" t="str">
        <f aca="true">IF(AND(INDIRECT("F2!I"&amp;MATCH(Sites!$J$1,F2!H$1:H$15,0),1)=E2082,Sites!$J$2=A2082),ROW(),"")</f>
        <v/>
      </c>
    </row>
    <row r="2083" customFormat="false" ht="13.8" hidden="false" customHeight="false" outlineLevel="0" collapsed="false">
      <c r="A2083" s="7" t="n">
        <v>43831</v>
      </c>
      <c r="B2083" s="2" t="s">
        <v>5226</v>
      </c>
      <c r="C2083" s="2" t="s">
        <v>5227</v>
      </c>
      <c r="D2083" s="2" t="s">
        <v>5228</v>
      </c>
      <c r="E2083" s="2" t="s">
        <v>1801</v>
      </c>
      <c r="F2083" s="2" t="n">
        <v>0</v>
      </c>
      <c r="G2083" s="2" t="n">
        <v>0</v>
      </c>
      <c r="H2083" s="2" t="n">
        <v>0</v>
      </c>
      <c r="J2083" s="1"/>
      <c r="K2083" s="1"/>
      <c r="L2083" s="1"/>
      <c r="M2083" s="1"/>
      <c r="N2083" s="1"/>
      <c r="O2083" s="1"/>
      <c r="W2083" s="2" t="str">
        <f aca="false">IF(AND(C2083=Agent!$A$1,D2083=Agent!$D$1),ROW(),"")</f>
        <v/>
      </c>
      <c r="X2083" s="2" t="str">
        <f aca="false">IF(C2083=Agent!$A$1,ROW(),"")</f>
        <v/>
      </c>
      <c r="Z2083" s="8" t="str">
        <f aca="true">IF(AND(INDIRECT("F2!I"&amp;MATCH(Sites!$J$1,F2!H$1:H$15,0),1)=E2083,Sites!$J$2=A2083),ROW(),"")</f>
        <v/>
      </c>
    </row>
    <row r="2084" customFormat="false" ht="13.8" hidden="false" customHeight="false" outlineLevel="0" collapsed="false">
      <c r="A2084" s="7" t="n">
        <v>43831</v>
      </c>
      <c r="B2084" s="2" t="s">
        <v>5229</v>
      </c>
      <c r="C2084" s="2" t="s">
        <v>5230</v>
      </c>
      <c r="D2084" s="2" t="s">
        <v>5015</v>
      </c>
      <c r="E2084" s="2" t="s">
        <v>1801</v>
      </c>
      <c r="F2084" s="2" t="n">
        <v>0</v>
      </c>
      <c r="G2084" s="2" t="n">
        <v>0</v>
      </c>
      <c r="H2084" s="2" t="n">
        <v>0</v>
      </c>
      <c r="J2084" s="1"/>
      <c r="K2084" s="1"/>
      <c r="L2084" s="1"/>
      <c r="M2084" s="1"/>
      <c r="N2084" s="1"/>
      <c r="O2084" s="1"/>
      <c r="W2084" s="2" t="str">
        <f aca="false">IF(AND(C2084=Agent!$A$1,D2084=Agent!$D$1),ROW(),"")</f>
        <v/>
      </c>
      <c r="X2084" s="2" t="str">
        <f aca="false">IF(C2084=Agent!$A$1,ROW(),"")</f>
        <v/>
      </c>
      <c r="Z2084" s="8" t="str">
        <f aca="true">IF(AND(INDIRECT("F2!I"&amp;MATCH(Sites!$J$1,F2!H$1:H$15,0),1)=E2084,Sites!$J$2=A2084),ROW(),"")</f>
        <v/>
      </c>
    </row>
    <row r="2085" customFormat="false" ht="13.8" hidden="false" customHeight="false" outlineLevel="0" collapsed="false">
      <c r="A2085" s="7" t="n">
        <v>43831</v>
      </c>
      <c r="B2085" s="2" t="s">
        <v>5231</v>
      </c>
      <c r="C2085" s="2" t="s">
        <v>5232</v>
      </c>
      <c r="D2085" s="2" t="s">
        <v>5233</v>
      </c>
      <c r="E2085" s="2" t="s">
        <v>1801</v>
      </c>
      <c r="F2085" s="2" t="n">
        <v>0</v>
      </c>
      <c r="G2085" s="2" t="n">
        <v>0</v>
      </c>
      <c r="H2085" s="2" t="n">
        <v>0</v>
      </c>
      <c r="J2085" s="1"/>
      <c r="K2085" s="1"/>
      <c r="L2085" s="1"/>
      <c r="M2085" s="1"/>
      <c r="N2085" s="1"/>
      <c r="O2085" s="1"/>
      <c r="W2085" s="2" t="str">
        <f aca="false">IF(AND(C2085=Agent!$A$1,D2085=Agent!$D$1),ROW(),"")</f>
        <v/>
      </c>
      <c r="X2085" s="2" t="str">
        <f aca="false">IF(C2085=Agent!$A$1,ROW(),"")</f>
        <v/>
      </c>
      <c r="Z2085" s="8" t="str">
        <f aca="true">IF(AND(INDIRECT("F2!I"&amp;MATCH(Sites!$J$1,F2!H$1:H$15,0),1)=E2085,Sites!$J$2=A2085),ROW(),"")</f>
        <v/>
      </c>
    </row>
    <row r="2086" customFormat="false" ht="13.8" hidden="false" customHeight="false" outlineLevel="0" collapsed="false">
      <c r="A2086" s="7" t="n">
        <v>43831</v>
      </c>
      <c r="B2086" s="2" t="s">
        <v>5234</v>
      </c>
      <c r="C2086" s="2" t="s">
        <v>5235</v>
      </c>
      <c r="D2086" s="2" t="s">
        <v>1360</v>
      </c>
      <c r="E2086" s="2" t="s">
        <v>1801</v>
      </c>
      <c r="F2086" s="2" t="n">
        <v>0</v>
      </c>
      <c r="G2086" s="2" t="n">
        <v>0</v>
      </c>
      <c r="H2086" s="2" t="n">
        <v>0</v>
      </c>
      <c r="J2086" s="1"/>
      <c r="K2086" s="1"/>
      <c r="L2086" s="1"/>
      <c r="M2086" s="1"/>
      <c r="N2086" s="1"/>
      <c r="O2086" s="1"/>
      <c r="W2086" s="2" t="str">
        <f aca="false">IF(AND(C2086=Agent!$A$1,D2086=Agent!$D$1),ROW(),"")</f>
        <v/>
      </c>
      <c r="X2086" s="2" t="str">
        <f aca="false">IF(C2086=Agent!$A$1,ROW(),"")</f>
        <v/>
      </c>
      <c r="Z2086" s="8" t="str">
        <f aca="true">IF(AND(INDIRECT("F2!I"&amp;MATCH(Sites!$J$1,F2!H$1:H$15,0),1)=E2086,Sites!$J$2=A2086),ROW(),"")</f>
        <v/>
      </c>
    </row>
    <row r="2087" customFormat="false" ht="13.8" hidden="false" customHeight="false" outlineLevel="0" collapsed="false">
      <c r="A2087" s="7" t="n">
        <v>43831</v>
      </c>
      <c r="B2087" s="2" t="s">
        <v>5236</v>
      </c>
      <c r="C2087" s="2" t="s">
        <v>5237</v>
      </c>
      <c r="D2087" s="2" t="s">
        <v>1470</v>
      </c>
      <c r="E2087" s="2" t="s">
        <v>1801</v>
      </c>
      <c r="F2087" s="2" t="n">
        <v>0</v>
      </c>
      <c r="G2087" s="2" t="n">
        <v>0</v>
      </c>
      <c r="H2087" s="2" t="n">
        <v>0</v>
      </c>
      <c r="J2087" s="1"/>
      <c r="K2087" s="1"/>
      <c r="L2087" s="1"/>
      <c r="M2087" s="1"/>
      <c r="N2087" s="1"/>
      <c r="O2087" s="1"/>
      <c r="W2087" s="2" t="str">
        <f aca="false">IF(AND(C2087=Agent!$A$1,D2087=Agent!$D$1),ROW(),"")</f>
        <v/>
      </c>
      <c r="X2087" s="2" t="str">
        <f aca="false">IF(C2087=Agent!$A$1,ROW(),"")</f>
        <v/>
      </c>
      <c r="Z2087" s="8" t="str">
        <f aca="true">IF(AND(INDIRECT("F2!I"&amp;MATCH(Sites!$J$1,F2!H$1:H$15,0),1)=E2087,Sites!$J$2=A2087),ROW(),"")</f>
        <v/>
      </c>
    </row>
    <row r="2088" customFormat="false" ht="13.8" hidden="false" customHeight="false" outlineLevel="0" collapsed="false">
      <c r="A2088" s="7" t="n">
        <v>43831</v>
      </c>
      <c r="B2088" s="2" t="s">
        <v>5238</v>
      </c>
      <c r="C2088" s="2" t="s">
        <v>5239</v>
      </c>
      <c r="D2088" s="2" t="s">
        <v>5240</v>
      </c>
      <c r="E2088" s="2" t="s">
        <v>1801</v>
      </c>
      <c r="F2088" s="2" t="n">
        <v>0</v>
      </c>
      <c r="G2088" s="2" t="n">
        <v>0</v>
      </c>
      <c r="H2088" s="2" t="n">
        <v>0</v>
      </c>
      <c r="J2088" s="1"/>
      <c r="K2088" s="1"/>
      <c r="L2088" s="1"/>
      <c r="M2088" s="1"/>
      <c r="N2088" s="1"/>
      <c r="O2088" s="1"/>
      <c r="W2088" s="2" t="str">
        <f aca="false">IF(AND(C2088=Agent!$A$1,D2088=Agent!$D$1),ROW(),"")</f>
        <v/>
      </c>
      <c r="X2088" s="2" t="str">
        <f aca="false">IF(C2088=Agent!$A$1,ROW(),"")</f>
        <v/>
      </c>
      <c r="Z2088" s="8" t="str">
        <f aca="true">IF(AND(INDIRECT("F2!I"&amp;MATCH(Sites!$J$1,F2!H$1:H$15,0),1)=E2088,Sites!$J$2=A2088),ROW(),"")</f>
        <v/>
      </c>
    </row>
    <row r="2089" customFormat="false" ht="13.8" hidden="false" customHeight="false" outlineLevel="0" collapsed="false">
      <c r="A2089" s="7" t="n">
        <v>43831</v>
      </c>
      <c r="B2089" s="2" t="s">
        <v>5241</v>
      </c>
      <c r="C2089" s="2" t="s">
        <v>5242</v>
      </c>
      <c r="D2089" s="2" t="s">
        <v>151</v>
      </c>
      <c r="E2089" s="2" t="s">
        <v>1801</v>
      </c>
      <c r="F2089" s="2" t="n">
        <v>0</v>
      </c>
      <c r="G2089" s="2" t="n">
        <v>0</v>
      </c>
      <c r="H2089" s="2" t="n">
        <v>0</v>
      </c>
      <c r="J2089" s="1"/>
      <c r="K2089" s="1"/>
      <c r="L2089" s="1"/>
      <c r="M2089" s="1"/>
      <c r="N2089" s="1"/>
      <c r="O2089" s="1"/>
      <c r="W2089" s="2" t="str">
        <f aca="false">IF(AND(C2089=Agent!$A$1,D2089=Agent!$D$1),ROW(),"")</f>
        <v/>
      </c>
      <c r="X2089" s="2" t="str">
        <f aca="false">IF(C2089=Agent!$A$1,ROW(),"")</f>
        <v/>
      </c>
      <c r="Z2089" s="8" t="str">
        <f aca="true">IF(AND(INDIRECT("F2!I"&amp;MATCH(Sites!$J$1,F2!H$1:H$15,0),1)=E2089,Sites!$J$2=A2089),ROW(),"")</f>
        <v/>
      </c>
    </row>
    <row r="2090" customFormat="false" ht="13.8" hidden="false" customHeight="false" outlineLevel="0" collapsed="false">
      <c r="A2090" s="7" t="n">
        <v>43831</v>
      </c>
      <c r="B2090" s="2" t="s">
        <v>5243</v>
      </c>
      <c r="C2090" s="2" t="s">
        <v>5244</v>
      </c>
      <c r="D2090" s="2" t="s">
        <v>21</v>
      </c>
      <c r="E2090" s="2" t="s">
        <v>1801</v>
      </c>
      <c r="F2090" s="2" t="n">
        <v>0</v>
      </c>
      <c r="G2090" s="2" t="n">
        <v>0</v>
      </c>
      <c r="H2090" s="2" t="n">
        <v>0</v>
      </c>
      <c r="J2090" s="1"/>
      <c r="K2090" s="1"/>
      <c r="L2090" s="1"/>
      <c r="M2090" s="1"/>
      <c r="N2090" s="1"/>
      <c r="O2090" s="1"/>
      <c r="W2090" s="2" t="str">
        <f aca="false">IF(AND(C2090=Agent!$A$1,D2090=Agent!$D$1),ROW(),"")</f>
        <v/>
      </c>
      <c r="X2090" s="2" t="str">
        <f aca="false">IF(C2090=Agent!$A$1,ROW(),"")</f>
        <v/>
      </c>
      <c r="Z2090" s="8" t="str">
        <f aca="true">IF(AND(INDIRECT("F2!I"&amp;MATCH(Sites!$J$1,F2!H$1:H$15,0),1)=E2090,Sites!$J$2=A2090),ROW(),"")</f>
        <v/>
      </c>
    </row>
    <row r="2091" customFormat="false" ht="13.8" hidden="false" customHeight="false" outlineLevel="0" collapsed="false">
      <c r="A2091" s="7" t="n">
        <v>43831</v>
      </c>
      <c r="B2091" s="2" t="s">
        <v>5245</v>
      </c>
      <c r="C2091" s="2" t="s">
        <v>5246</v>
      </c>
      <c r="D2091" s="2" t="s">
        <v>5247</v>
      </c>
      <c r="E2091" s="2" t="s">
        <v>1801</v>
      </c>
      <c r="F2091" s="2" t="n">
        <v>0</v>
      </c>
      <c r="G2091" s="2" t="n">
        <v>0</v>
      </c>
      <c r="H2091" s="2" t="n">
        <v>0</v>
      </c>
      <c r="J2091" s="1"/>
      <c r="K2091" s="1"/>
      <c r="L2091" s="1"/>
      <c r="M2091" s="1"/>
      <c r="N2091" s="1"/>
      <c r="O2091" s="1"/>
      <c r="W2091" s="2" t="str">
        <f aca="false">IF(AND(C2091=Agent!$A$1,D2091=Agent!$D$1),ROW(),"")</f>
        <v/>
      </c>
      <c r="X2091" s="2" t="str">
        <f aca="false">IF(C2091=Agent!$A$1,ROW(),"")</f>
        <v/>
      </c>
      <c r="Z2091" s="8" t="str">
        <f aca="true">IF(AND(INDIRECT("F2!I"&amp;MATCH(Sites!$J$1,F2!H$1:H$15,0),1)=E2091,Sites!$J$2=A2091),ROW(),"")</f>
        <v/>
      </c>
    </row>
    <row r="2092" customFormat="false" ht="13.8" hidden="false" customHeight="false" outlineLevel="0" collapsed="false">
      <c r="A2092" s="7" t="n">
        <v>43831</v>
      </c>
      <c r="B2092" s="2" t="s">
        <v>5248</v>
      </c>
      <c r="C2092" s="2" t="s">
        <v>1006</v>
      </c>
      <c r="D2092" s="2" t="s">
        <v>5249</v>
      </c>
      <c r="E2092" s="2" t="s">
        <v>1801</v>
      </c>
      <c r="F2092" s="2" t="n">
        <v>0</v>
      </c>
      <c r="G2092" s="2" t="n">
        <v>0</v>
      </c>
      <c r="H2092" s="2" t="n">
        <v>0</v>
      </c>
      <c r="J2092" s="1"/>
      <c r="K2092" s="1"/>
      <c r="L2092" s="1"/>
      <c r="M2092" s="1"/>
      <c r="N2092" s="1"/>
      <c r="O2092" s="1"/>
      <c r="W2092" s="2" t="str">
        <f aca="false">IF(AND(C2092=Agent!$A$1,D2092=Agent!$D$1),ROW(),"")</f>
        <v/>
      </c>
      <c r="X2092" s="2" t="str">
        <f aca="false">IF(C2092=Agent!$A$1,ROW(),"")</f>
        <v/>
      </c>
      <c r="Z2092" s="8" t="str">
        <f aca="true">IF(AND(INDIRECT("F2!I"&amp;MATCH(Sites!$J$1,F2!H$1:H$15,0),1)=E2092,Sites!$J$2=A2092),ROW(),"")</f>
        <v/>
      </c>
    </row>
    <row r="2093" customFormat="false" ht="13.8" hidden="false" customHeight="false" outlineLevel="0" collapsed="false">
      <c r="A2093" s="7" t="n">
        <v>43831</v>
      </c>
      <c r="B2093" s="2" t="s">
        <v>5250</v>
      </c>
      <c r="C2093" s="2" t="s">
        <v>5251</v>
      </c>
      <c r="D2093" s="2" t="s">
        <v>2893</v>
      </c>
      <c r="E2093" s="2" t="s">
        <v>1801</v>
      </c>
      <c r="F2093" s="2" t="n">
        <v>0</v>
      </c>
      <c r="G2093" s="2" t="n">
        <v>0</v>
      </c>
      <c r="H2093" s="2" t="n">
        <v>0</v>
      </c>
      <c r="J2093" s="1"/>
      <c r="K2093" s="1"/>
      <c r="L2093" s="1"/>
      <c r="M2093" s="1"/>
      <c r="N2093" s="1"/>
      <c r="O2093" s="1"/>
      <c r="W2093" s="2" t="str">
        <f aca="false">IF(AND(C2093=Agent!$A$1,D2093=Agent!$D$1),ROW(),"")</f>
        <v/>
      </c>
      <c r="X2093" s="2" t="str">
        <f aca="false">IF(C2093=Agent!$A$1,ROW(),"")</f>
        <v/>
      </c>
      <c r="Z2093" s="8" t="str">
        <f aca="true">IF(AND(INDIRECT("F2!I"&amp;MATCH(Sites!$J$1,F2!H$1:H$15,0),1)=E2093,Sites!$J$2=A2093),ROW(),"")</f>
        <v/>
      </c>
    </row>
    <row r="2094" customFormat="false" ht="13.8" hidden="false" customHeight="false" outlineLevel="0" collapsed="false">
      <c r="A2094" s="7" t="n">
        <v>43831</v>
      </c>
      <c r="B2094" s="2" t="s">
        <v>5252</v>
      </c>
      <c r="C2094" s="2" t="s">
        <v>5253</v>
      </c>
      <c r="D2094" s="2" t="s">
        <v>21</v>
      </c>
      <c r="E2094" s="2" t="s">
        <v>1801</v>
      </c>
      <c r="F2094" s="2" t="n">
        <v>0</v>
      </c>
      <c r="G2094" s="2" t="n">
        <v>0</v>
      </c>
      <c r="H2094" s="2" t="n">
        <v>0</v>
      </c>
      <c r="J2094" s="1"/>
      <c r="K2094" s="1"/>
      <c r="L2094" s="1"/>
      <c r="M2094" s="1"/>
      <c r="N2094" s="1"/>
      <c r="O2094" s="1"/>
      <c r="W2094" s="2" t="str">
        <f aca="false">IF(AND(C2094=Agent!$A$1,D2094=Agent!$D$1),ROW(),"")</f>
        <v/>
      </c>
      <c r="X2094" s="2" t="str">
        <f aca="false">IF(C2094=Agent!$A$1,ROW(),"")</f>
        <v/>
      </c>
      <c r="Z2094" s="8" t="str">
        <f aca="true">IF(AND(INDIRECT("F2!I"&amp;MATCH(Sites!$J$1,F2!H$1:H$15,0),1)=E2094,Sites!$J$2=A2094),ROW(),"")</f>
        <v/>
      </c>
    </row>
    <row r="2095" customFormat="false" ht="13.8" hidden="false" customHeight="false" outlineLevel="0" collapsed="false">
      <c r="A2095" s="7" t="n">
        <v>43831</v>
      </c>
      <c r="B2095" s="2" t="s">
        <v>5254</v>
      </c>
      <c r="C2095" s="2" t="s">
        <v>2678</v>
      </c>
      <c r="D2095" s="2" t="s">
        <v>5255</v>
      </c>
      <c r="E2095" s="2" t="s">
        <v>1801</v>
      </c>
      <c r="F2095" s="2" t="n">
        <v>0</v>
      </c>
      <c r="G2095" s="2" t="n">
        <v>0</v>
      </c>
      <c r="H2095" s="2" t="n">
        <v>0</v>
      </c>
      <c r="J2095" s="1"/>
      <c r="K2095" s="1"/>
      <c r="L2095" s="1"/>
      <c r="M2095" s="1"/>
      <c r="N2095" s="1"/>
      <c r="O2095" s="1"/>
      <c r="W2095" s="2" t="str">
        <f aca="false">IF(AND(C2095=Agent!$A$1,D2095=Agent!$D$1),ROW(),"")</f>
        <v/>
      </c>
      <c r="X2095" s="2" t="str">
        <f aca="false">IF(C2095=Agent!$A$1,ROW(),"")</f>
        <v/>
      </c>
      <c r="Z2095" s="8" t="str">
        <f aca="true">IF(AND(INDIRECT("F2!I"&amp;MATCH(Sites!$J$1,F2!H$1:H$15,0),1)=E2095,Sites!$J$2=A2095),ROW(),"")</f>
        <v/>
      </c>
    </row>
    <row r="2096" customFormat="false" ht="13.8" hidden="false" customHeight="false" outlineLevel="0" collapsed="false">
      <c r="A2096" s="7" t="n">
        <v>43831</v>
      </c>
      <c r="B2096" s="2" t="s">
        <v>5256</v>
      </c>
      <c r="C2096" s="2" t="s">
        <v>5257</v>
      </c>
      <c r="D2096" s="2" t="s">
        <v>1492</v>
      </c>
      <c r="E2096" s="2" t="s">
        <v>1801</v>
      </c>
      <c r="F2096" s="2" t="n">
        <v>0</v>
      </c>
      <c r="G2096" s="2" t="n">
        <v>0</v>
      </c>
      <c r="H2096" s="2" t="n">
        <v>0</v>
      </c>
      <c r="J2096" s="1"/>
      <c r="K2096" s="1"/>
      <c r="L2096" s="1"/>
      <c r="M2096" s="1"/>
      <c r="N2096" s="1"/>
      <c r="O2096" s="1"/>
      <c r="W2096" s="2" t="str">
        <f aca="false">IF(AND(C2096=Agent!$A$1,D2096=Agent!$D$1),ROW(),"")</f>
        <v/>
      </c>
      <c r="X2096" s="2" t="str">
        <f aca="false">IF(C2096=Agent!$A$1,ROW(),"")</f>
        <v/>
      </c>
      <c r="Z2096" s="8" t="str">
        <f aca="true">IF(AND(INDIRECT("F2!I"&amp;MATCH(Sites!$J$1,F2!H$1:H$15,0),1)=E2096,Sites!$J$2=A2096),ROW(),"")</f>
        <v/>
      </c>
    </row>
    <row r="2097" customFormat="false" ht="13.8" hidden="false" customHeight="false" outlineLevel="0" collapsed="false">
      <c r="A2097" s="7" t="n">
        <v>43831</v>
      </c>
      <c r="B2097" s="2" t="s">
        <v>5258</v>
      </c>
      <c r="C2097" s="2" t="s">
        <v>5259</v>
      </c>
      <c r="D2097" s="2" t="s">
        <v>5260</v>
      </c>
      <c r="E2097" s="2" t="s">
        <v>1801</v>
      </c>
      <c r="F2097" s="2" t="n">
        <v>0</v>
      </c>
      <c r="G2097" s="2" t="n">
        <v>0</v>
      </c>
      <c r="H2097" s="2" t="n">
        <v>0</v>
      </c>
      <c r="J2097" s="1"/>
      <c r="K2097" s="1"/>
      <c r="L2097" s="1"/>
      <c r="M2097" s="1"/>
      <c r="N2097" s="1"/>
      <c r="O2097" s="1"/>
      <c r="W2097" s="2" t="str">
        <f aca="false">IF(AND(C2097=Agent!$A$1,D2097=Agent!$D$1),ROW(),"")</f>
        <v/>
      </c>
      <c r="X2097" s="2" t="str">
        <f aca="false">IF(C2097=Agent!$A$1,ROW(),"")</f>
        <v/>
      </c>
      <c r="Z2097" s="8" t="str">
        <f aca="true">IF(AND(INDIRECT("F2!I"&amp;MATCH(Sites!$J$1,F2!H$1:H$15,0),1)=E2097,Sites!$J$2=A2097),ROW(),"")</f>
        <v/>
      </c>
    </row>
    <row r="2098" customFormat="false" ht="13.8" hidden="false" customHeight="false" outlineLevel="0" collapsed="false">
      <c r="A2098" s="7" t="n">
        <v>43831</v>
      </c>
      <c r="B2098" s="2" t="s">
        <v>5261</v>
      </c>
      <c r="C2098" s="2" t="s">
        <v>5262</v>
      </c>
      <c r="D2098" s="2" t="s">
        <v>2035</v>
      </c>
      <c r="E2098" s="2" t="s">
        <v>1801</v>
      </c>
      <c r="F2098" s="2" t="n">
        <v>0</v>
      </c>
      <c r="G2098" s="2" t="n">
        <v>0</v>
      </c>
      <c r="H2098" s="2" t="n">
        <v>0</v>
      </c>
      <c r="J2098" s="1"/>
      <c r="K2098" s="1"/>
      <c r="L2098" s="1"/>
      <c r="M2098" s="1"/>
      <c r="N2098" s="1"/>
      <c r="O2098" s="1"/>
      <c r="W2098" s="2" t="str">
        <f aca="false">IF(AND(C2098=Agent!$A$1,D2098=Agent!$D$1),ROW(),"")</f>
        <v/>
      </c>
      <c r="X2098" s="2" t="str">
        <f aca="false">IF(C2098=Agent!$A$1,ROW(),"")</f>
        <v/>
      </c>
      <c r="Z2098" s="8" t="str">
        <f aca="true">IF(AND(INDIRECT("F2!I"&amp;MATCH(Sites!$J$1,F2!H$1:H$15,0),1)=E2098,Sites!$J$2=A2098),ROW(),"")</f>
        <v/>
      </c>
    </row>
    <row r="2099" customFormat="false" ht="13.8" hidden="false" customHeight="false" outlineLevel="0" collapsed="false">
      <c r="A2099" s="7" t="n">
        <v>43831</v>
      </c>
      <c r="B2099" s="2" t="s">
        <v>5263</v>
      </c>
      <c r="C2099" s="2" t="s">
        <v>5264</v>
      </c>
      <c r="D2099" s="2" t="s">
        <v>170</v>
      </c>
      <c r="E2099" s="2" t="s">
        <v>1801</v>
      </c>
      <c r="F2099" s="2" t="n">
        <v>0</v>
      </c>
      <c r="G2099" s="2" t="n">
        <v>0</v>
      </c>
      <c r="H2099" s="2" t="n">
        <v>0</v>
      </c>
      <c r="J2099" s="1"/>
      <c r="K2099" s="1"/>
      <c r="L2099" s="1"/>
      <c r="M2099" s="1"/>
      <c r="N2099" s="1"/>
      <c r="O2099" s="1"/>
      <c r="W2099" s="2" t="str">
        <f aca="false">IF(AND(C2099=Agent!$A$1,D2099=Agent!$D$1),ROW(),"")</f>
        <v/>
      </c>
      <c r="X2099" s="2" t="str">
        <f aca="false">IF(C2099=Agent!$A$1,ROW(),"")</f>
        <v/>
      </c>
      <c r="Z2099" s="8" t="str">
        <f aca="true">IF(AND(INDIRECT("F2!I"&amp;MATCH(Sites!$J$1,F2!H$1:H$15,0),1)=E2099,Sites!$J$2=A2099),ROW(),"")</f>
        <v/>
      </c>
    </row>
    <row r="2100" customFormat="false" ht="13.8" hidden="false" customHeight="false" outlineLevel="0" collapsed="false">
      <c r="A2100" s="7" t="n">
        <v>43831</v>
      </c>
      <c r="B2100" s="2" t="s">
        <v>5265</v>
      </c>
      <c r="C2100" s="2" t="s">
        <v>5266</v>
      </c>
      <c r="D2100" s="2" t="s">
        <v>21</v>
      </c>
      <c r="E2100" s="2" t="s">
        <v>1801</v>
      </c>
      <c r="F2100" s="2" t="n">
        <v>0</v>
      </c>
      <c r="G2100" s="2" t="n">
        <v>0</v>
      </c>
      <c r="H2100" s="2" t="n">
        <v>0</v>
      </c>
      <c r="J2100" s="1"/>
      <c r="K2100" s="1"/>
      <c r="L2100" s="1"/>
      <c r="M2100" s="1"/>
      <c r="N2100" s="1"/>
      <c r="O2100" s="1"/>
      <c r="W2100" s="2" t="str">
        <f aca="false">IF(AND(C2100=Agent!$A$1,D2100=Agent!$D$1),ROW(),"")</f>
        <v/>
      </c>
      <c r="X2100" s="2" t="str">
        <f aca="false">IF(C2100=Agent!$A$1,ROW(),"")</f>
        <v/>
      </c>
      <c r="Z2100" s="8" t="str">
        <f aca="true">IF(AND(INDIRECT("F2!I"&amp;MATCH(Sites!$J$1,F2!H$1:H$15,0),1)=E2100,Sites!$J$2=A2100),ROW(),"")</f>
        <v/>
      </c>
    </row>
    <row r="2101" customFormat="false" ht="13.8" hidden="false" customHeight="false" outlineLevel="0" collapsed="false">
      <c r="A2101" s="7" t="n">
        <v>43831</v>
      </c>
      <c r="B2101" s="2" t="s">
        <v>5267</v>
      </c>
      <c r="C2101" s="2" t="s">
        <v>5268</v>
      </c>
      <c r="D2101" s="2" t="s">
        <v>2479</v>
      </c>
      <c r="E2101" s="2" t="s">
        <v>1801</v>
      </c>
      <c r="F2101" s="2" t="n">
        <v>0</v>
      </c>
      <c r="G2101" s="2" t="n">
        <v>0</v>
      </c>
      <c r="H2101" s="2" t="n">
        <v>0</v>
      </c>
      <c r="J2101" s="1"/>
      <c r="K2101" s="1"/>
      <c r="L2101" s="1"/>
      <c r="M2101" s="1"/>
      <c r="N2101" s="1"/>
      <c r="O2101" s="1"/>
      <c r="W2101" s="2" t="str">
        <f aca="false">IF(AND(C2101=Agent!$A$1,D2101=Agent!$D$1),ROW(),"")</f>
        <v/>
      </c>
      <c r="X2101" s="2" t="str">
        <f aca="false">IF(C2101=Agent!$A$1,ROW(),"")</f>
        <v/>
      </c>
      <c r="Z2101" s="8" t="str">
        <f aca="true">IF(AND(INDIRECT("F2!I"&amp;MATCH(Sites!$J$1,F2!H$1:H$15,0),1)=E2101,Sites!$J$2=A2101),ROW(),"")</f>
        <v/>
      </c>
    </row>
    <row r="2102" customFormat="false" ht="13.8" hidden="false" customHeight="false" outlineLevel="0" collapsed="false">
      <c r="A2102" s="7" t="n">
        <v>43831</v>
      </c>
      <c r="B2102" s="2" t="s">
        <v>5269</v>
      </c>
      <c r="C2102" s="2" t="s">
        <v>5270</v>
      </c>
      <c r="D2102" s="2" t="s">
        <v>5271</v>
      </c>
      <c r="E2102" s="2" t="s">
        <v>1801</v>
      </c>
      <c r="F2102" s="2" t="n">
        <v>0</v>
      </c>
      <c r="G2102" s="2" t="n">
        <v>0</v>
      </c>
      <c r="H2102" s="2" t="n">
        <v>0</v>
      </c>
      <c r="J2102" s="1"/>
      <c r="K2102" s="1"/>
      <c r="L2102" s="1"/>
      <c r="M2102" s="1"/>
      <c r="N2102" s="1"/>
      <c r="O2102" s="1"/>
      <c r="W2102" s="2" t="str">
        <f aca="false">IF(AND(C2102=Agent!$A$1,D2102=Agent!$D$1),ROW(),"")</f>
        <v/>
      </c>
      <c r="X2102" s="2" t="str">
        <f aca="false">IF(C2102=Agent!$A$1,ROW(),"")</f>
        <v/>
      </c>
      <c r="Z2102" s="8" t="str">
        <f aca="true">IF(AND(INDIRECT("F2!I"&amp;MATCH(Sites!$J$1,F2!H$1:H$15,0),1)=E2102,Sites!$J$2=A2102),ROW(),"")</f>
        <v/>
      </c>
    </row>
    <row r="2103" customFormat="false" ht="13.8" hidden="false" customHeight="false" outlineLevel="0" collapsed="false">
      <c r="A2103" s="7" t="n">
        <v>43831</v>
      </c>
      <c r="B2103" s="2" t="s">
        <v>5272</v>
      </c>
      <c r="C2103" s="2" t="s">
        <v>5273</v>
      </c>
      <c r="D2103" s="2" t="s">
        <v>402</v>
      </c>
      <c r="E2103" s="2" t="s">
        <v>1801</v>
      </c>
      <c r="F2103" s="2" t="n">
        <v>0</v>
      </c>
      <c r="G2103" s="2" t="n">
        <v>0</v>
      </c>
      <c r="H2103" s="2" t="n">
        <v>0</v>
      </c>
      <c r="J2103" s="1"/>
      <c r="K2103" s="1"/>
      <c r="L2103" s="1"/>
      <c r="M2103" s="1"/>
      <c r="N2103" s="1"/>
      <c r="O2103" s="1"/>
      <c r="W2103" s="2" t="str">
        <f aca="false">IF(AND(C2103=Agent!$A$1,D2103=Agent!$D$1),ROW(),"")</f>
        <v/>
      </c>
      <c r="X2103" s="2" t="str">
        <f aca="false">IF(C2103=Agent!$A$1,ROW(),"")</f>
        <v/>
      </c>
      <c r="Z2103" s="8" t="str">
        <f aca="true">IF(AND(INDIRECT("F2!I"&amp;MATCH(Sites!$J$1,F2!H$1:H$15,0),1)=E2103,Sites!$J$2=A2103),ROW(),"")</f>
        <v/>
      </c>
    </row>
    <row r="2104" customFormat="false" ht="13.8" hidden="false" customHeight="false" outlineLevel="0" collapsed="false">
      <c r="A2104" s="7" t="n">
        <v>43831</v>
      </c>
      <c r="B2104" s="2" t="s">
        <v>5274</v>
      </c>
      <c r="C2104" s="2" t="s">
        <v>5275</v>
      </c>
      <c r="D2104" s="2" t="s">
        <v>5276</v>
      </c>
      <c r="E2104" s="2" t="s">
        <v>1801</v>
      </c>
      <c r="F2104" s="2" t="n">
        <v>0</v>
      </c>
      <c r="G2104" s="2" t="n">
        <v>0</v>
      </c>
      <c r="H2104" s="2" t="n">
        <v>0</v>
      </c>
      <c r="J2104" s="1"/>
      <c r="K2104" s="1"/>
      <c r="L2104" s="1"/>
      <c r="M2104" s="1"/>
      <c r="N2104" s="1"/>
      <c r="O2104" s="1"/>
      <c r="W2104" s="2" t="str">
        <f aca="false">IF(AND(C2104=Agent!$A$1,D2104=Agent!$D$1),ROW(),"")</f>
        <v/>
      </c>
      <c r="X2104" s="2" t="str">
        <f aca="false">IF(C2104=Agent!$A$1,ROW(),"")</f>
        <v/>
      </c>
      <c r="Z2104" s="8" t="str">
        <f aca="true">IF(AND(INDIRECT("F2!I"&amp;MATCH(Sites!$J$1,F2!H$1:H$15,0),1)=E2104,Sites!$J$2=A2104),ROW(),"")</f>
        <v/>
      </c>
    </row>
    <row r="2105" customFormat="false" ht="13.8" hidden="false" customHeight="false" outlineLevel="0" collapsed="false">
      <c r="A2105" s="7" t="n">
        <v>43831</v>
      </c>
      <c r="B2105" s="2" t="s">
        <v>5277</v>
      </c>
      <c r="C2105" s="2" t="s">
        <v>5278</v>
      </c>
      <c r="D2105" s="2" t="s">
        <v>5279</v>
      </c>
      <c r="E2105" s="2" t="s">
        <v>1801</v>
      </c>
      <c r="F2105" s="2" t="n">
        <v>0</v>
      </c>
      <c r="G2105" s="2" t="n">
        <v>0</v>
      </c>
      <c r="H2105" s="2" t="n">
        <v>0</v>
      </c>
      <c r="J2105" s="1"/>
      <c r="K2105" s="1"/>
      <c r="L2105" s="1"/>
      <c r="M2105" s="1"/>
      <c r="N2105" s="1"/>
      <c r="O2105" s="1"/>
      <c r="W2105" s="2" t="str">
        <f aca="false">IF(AND(C2105=Agent!$A$1,D2105=Agent!$D$1),ROW(),"")</f>
        <v/>
      </c>
      <c r="X2105" s="2" t="str">
        <f aca="false">IF(C2105=Agent!$A$1,ROW(),"")</f>
        <v/>
      </c>
      <c r="Z2105" s="8" t="str">
        <f aca="true">IF(AND(INDIRECT("F2!I"&amp;MATCH(Sites!$J$1,F2!H$1:H$15,0),1)=E2105,Sites!$J$2=A2105),ROW(),"")</f>
        <v/>
      </c>
    </row>
    <row r="2106" customFormat="false" ht="13.8" hidden="false" customHeight="false" outlineLevel="0" collapsed="false">
      <c r="A2106" s="7" t="n">
        <v>43831</v>
      </c>
      <c r="B2106" s="2" t="s">
        <v>5280</v>
      </c>
      <c r="C2106" s="2" t="s">
        <v>5281</v>
      </c>
      <c r="D2106" s="2" t="s">
        <v>5282</v>
      </c>
      <c r="E2106" s="2" t="s">
        <v>1801</v>
      </c>
      <c r="F2106" s="2" t="n">
        <v>0</v>
      </c>
      <c r="G2106" s="2" t="n">
        <v>0</v>
      </c>
      <c r="H2106" s="2" t="n">
        <v>0</v>
      </c>
      <c r="J2106" s="1"/>
      <c r="K2106" s="1"/>
      <c r="L2106" s="1"/>
      <c r="M2106" s="1"/>
      <c r="N2106" s="1"/>
      <c r="O2106" s="1"/>
      <c r="W2106" s="2" t="str">
        <f aca="false">IF(AND(C2106=Agent!$A$1,D2106=Agent!$D$1),ROW(),"")</f>
        <v/>
      </c>
      <c r="X2106" s="2" t="str">
        <f aca="false">IF(C2106=Agent!$A$1,ROW(),"")</f>
        <v/>
      </c>
      <c r="Z2106" s="8" t="str">
        <f aca="true">IF(AND(INDIRECT("F2!I"&amp;MATCH(Sites!$J$1,F2!H$1:H$15,0),1)=E2106,Sites!$J$2=A2106),ROW(),"")</f>
        <v/>
      </c>
    </row>
    <row r="2107" customFormat="false" ht="13.8" hidden="false" customHeight="false" outlineLevel="0" collapsed="false">
      <c r="A2107" s="7" t="n">
        <v>43831</v>
      </c>
      <c r="B2107" s="2" t="s">
        <v>5283</v>
      </c>
      <c r="C2107" s="2" t="s">
        <v>5284</v>
      </c>
      <c r="D2107" s="2" t="s">
        <v>5285</v>
      </c>
      <c r="E2107" s="2" t="s">
        <v>1801</v>
      </c>
      <c r="F2107" s="2" t="n">
        <v>0</v>
      </c>
      <c r="G2107" s="2" t="n">
        <v>0</v>
      </c>
      <c r="H2107" s="2" t="n">
        <v>0</v>
      </c>
      <c r="J2107" s="1"/>
      <c r="K2107" s="1"/>
      <c r="L2107" s="1"/>
      <c r="M2107" s="1"/>
      <c r="N2107" s="1"/>
      <c r="O2107" s="1"/>
      <c r="W2107" s="2" t="str">
        <f aca="false">IF(AND(C2107=Agent!$A$1,D2107=Agent!$D$1),ROW(),"")</f>
        <v/>
      </c>
      <c r="X2107" s="2" t="str">
        <f aca="false">IF(C2107=Agent!$A$1,ROW(),"")</f>
        <v/>
      </c>
      <c r="Z2107" s="8" t="str">
        <f aca="true">IF(AND(INDIRECT("F2!I"&amp;MATCH(Sites!$J$1,F2!H$1:H$15,0),1)=E2107,Sites!$J$2=A2107),ROW(),"")</f>
        <v/>
      </c>
    </row>
    <row r="2108" customFormat="false" ht="13.8" hidden="false" customHeight="false" outlineLevel="0" collapsed="false">
      <c r="A2108" s="7" t="n">
        <v>43831</v>
      </c>
      <c r="B2108" s="2" t="s">
        <v>5286</v>
      </c>
      <c r="C2108" s="2" t="s">
        <v>5287</v>
      </c>
      <c r="D2108" s="2" t="s">
        <v>5288</v>
      </c>
      <c r="E2108" s="2" t="s">
        <v>1801</v>
      </c>
      <c r="F2108" s="2" t="n">
        <v>0</v>
      </c>
      <c r="G2108" s="2" t="n">
        <v>0</v>
      </c>
      <c r="H2108" s="2" t="n">
        <v>0</v>
      </c>
      <c r="J2108" s="1"/>
      <c r="K2108" s="1"/>
      <c r="L2108" s="1"/>
      <c r="M2108" s="1"/>
      <c r="N2108" s="1"/>
      <c r="O2108" s="1"/>
      <c r="W2108" s="2" t="str">
        <f aca="false">IF(AND(C2108=Agent!$A$1,D2108=Agent!$D$1),ROW(),"")</f>
        <v/>
      </c>
      <c r="X2108" s="2" t="str">
        <f aca="false">IF(C2108=Agent!$A$1,ROW(),"")</f>
        <v/>
      </c>
      <c r="Z2108" s="8" t="str">
        <f aca="true">IF(AND(INDIRECT("F2!I"&amp;MATCH(Sites!$J$1,F2!H$1:H$15,0),1)=E2108,Sites!$J$2=A2108),ROW(),"")</f>
        <v/>
      </c>
    </row>
    <row r="2109" customFormat="false" ht="13.8" hidden="false" customHeight="false" outlineLevel="0" collapsed="false">
      <c r="A2109" s="7" t="n">
        <v>43831</v>
      </c>
      <c r="B2109" s="2" t="s">
        <v>5289</v>
      </c>
      <c r="C2109" s="2" t="s">
        <v>5290</v>
      </c>
      <c r="D2109" s="2" t="s">
        <v>1676</v>
      </c>
      <c r="E2109" s="2" t="s">
        <v>1801</v>
      </c>
      <c r="F2109" s="2" t="n">
        <v>0</v>
      </c>
      <c r="G2109" s="2" t="n">
        <v>0</v>
      </c>
      <c r="H2109" s="2" t="n">
        <v>0</v>
      </c>
      <c r="J2109" s="1"/>
      <c r="K2109" s="1"/>
      <c r="L2109" s="1"/>
      <c r="M2109" s="1"/>
      <c r="N2109" s="1"/>
      <c r="O2109" s="1"/>
      <c r="W2109" s="2" t="str">
        <f aca="false">IF(AND(C2109=Agent!$A$1,D2109=Agent!$D$1),ROW(),"")</f>
        <v/>
      </c>
      <c r="X2109" s="2" t="str">
        <f aca="false">IF(C2109=Agent!$A$1,ROW(),"")</f>
        <v/>
      </c>
      <c r="Z2109" s="8" t="str">
        <f aca="true">IF(AND(INDIRECT("F2!I"&amp;MATCH(Sites!$J$1,F2!H$1:H$15,0),1)=E2109,Sites!$J$2=A2109),ROW(),"")</f>
        <v/>
      </c>
    </row>
    <row r="2110" customFormat="false" ht="13.8" hidden="false" customHeight="false" outlineLevel="0" collapsed="false">
      <c r="A2110" s="7" t="n">
        <v>43831</v>
      </c>
      <c r="B2110" s="2" t="s">
        <v>5291</v>
      </c>
      <c r="C2110" s="2" t="s">
        <v>5292</v>
      </c>
      <c r="D2110" s="2" t="s">
        <v>5293</v>
      </c>
      <c r="E2110" s="2" t="s">
        <v>1801</v>
      </c>
      <c r="F2110" s="2" t="n">
        <v>0</v>
      </c>
      <c r="G2110" s="2" t="n">
        <v>0</v>
      </c>
      <c r="H2110" s="2" t="n">
        <v>0</v>
      </c>
      <c r="J2110" s="1"/>
      <c r="K2110" s="1"/>
      <c r="L2110" s="1"/>
      <c r="M2110" s="1"/>
      <c r="N2110" s="1"/>
      <c r="O2110" s="1"/>
      <c r="W2110" s="2" t="str">
        <f aca="false">IF(AND(C2110=Agent!$A$1,D2110=Agent!$D$1),ROW(),"")</f>
        <v/>
      </c>
      <c r="X2110" s="2" t="str">
        <f aca="false">IF(C2110=Agent!$A$1,ROW(),"")</f>
        <v/>
      </c>
      <c r="Z2110" s="8" t="str">
        <f aca="true">IF(AND(INDIRECT("F2!I"&amp;MATCH(Sites!$J$1,F2!H$1:H$15,0),1)=E2110,Sites!$J$2=A2110),ROW(),"")</f>
        <v/>
      </c>
    </row>
    <row r="2111" customFormat="false" ht="13.8" hidden="false" customHeight="false" outlineLevel="0" collapsed="false">
      <c r="A2111" s="7" t="n">
        <v>43831</v>
      </c>
      <c r="B2111" s="2" t="s">
        <v>5294</v>
      </c>
      <c r="C2111" s="2" t="s">
        <v>5295</v>
      </c>
      <c r="D2111" s="2" t="s">
        <v>3216</v>
      </c>
      <c r="E2111" s="2" t="s">
        <v>1801</v>
      </c>
      <c r="F2111" s="2" t="n">
        <v>0</v>
      </c>
      <c r="G2111" s="2" t="n">
        <v>0</v>
      </c>
      <c r="H2111" s="2" t="n">
        <v>0</v>
      </c>
      <c r="J2111" s="1"/>
      <c r="K2111" s="1"/>
      <c r="L2111" s="1"/>
      <c r="M2111" s="1"/>
      <c r="N2111" s="1"/>
      <c r="O2111" s="1"/>
      <c r="W2111" s="2" t="str">
        <f aca="false">IF(AND(C2111=Agent!$A$1,D2111=Agent!$D$1),ROW(),"")</f>
        <v/>
      </c>
      <c r="X2111" s="2" t="str">
        <f aca="false">IF(C2111=Agent!$A$1,ROW(),"")</f>
        <v/>
      </c>
      <c r="Z2111" s="8" t="str">
        <f aca="true">IF(AND(INDIRECT("F2!I"&amp;MATCH(Sites!$J$1,F2!H$1:H$15,0),1)=E2111,Sites!$J$2=A2111),ROW(),"")</f>
        <v/>
      </c>
    </row>
    <row r="2112" customFormat="false" ht="13.8" hidden="false" customHeight="false" outlineLevel="0" collapsed="false">
      <c r="A2112" s="7" t="n">
        <v>43831</v>
      </c>
      <c r="B2112" s="2" t="s">
        <v>5296</v>
      </c>
      <c r="C2112" s="2" t="s">
        <v>5297</v>
      </c>
      <c r="D2112" s="2" t="s">
        <v>852</v>
      </c>
      <c r="E2112" s="2" t="s">
        <v>1801</v>
      </c>
      <c r="F2112" s="2" t="n">
        <v>0</v>
      </c>
      <c r="G2112" s="2" t="n">
        <v>0</v>
      </c>
      <c r="H2112" s="2" t="n">
        <v>0</v>
      </c>
      <c r="J2112" s="1"/>
      <c r="K2112" s="1"/>
      <c r="L2112" s="1"/>
      <c r="M2112" s="1"/>
      <c r="N2112" s="1"/>
      <c r="O2112" s="1"/>
      <c r="W2112" s="2" t="str">
        <f aca="false">IF(AND(C2112=Agent!$A$1,D2112=Agent!$D$1),ROW(),"")</f>
        <v/>
      </c>
      <c r="X2112" s="2" t="str">
        <f aca="false">IF(C2112=Agent!$A$1,ROW(),"")</f>
        <v/>
      </c>
      <c r="Z2112" s="8" t="str">
        <f aca="true">IF(AND(INDIRECT("F2!I"&amp;MATCH(Sites!$J$1,F2!H$1:H$15,0),1)=E2112,Sites!$J$2=A2112),ROW(),"")</f>
        <v/>
      </c>
    </row>
    <row r="2113" customFormat="false" ht="13.8" hidden="false" customHeight="false" outlineLevel="0" collapsed="false">
      <c r="A2113" s="7" t="n">
        <v>43831</v>
      </c>
      <c r="B2113" s="2" t="s">
        <v>5298</v>
      </c>
      <c r="C2113" s="2" t="s">
        <v>5299</v>
      </c>
      <c r="D2113" s="2" t="s">
        <v>5300</v>
      </c>
      <c r="E2113" s="2" t="s">
        <v>1801</v>
      </c>
      <c r="F2113" s="2" t="n">
        <v>0</v>
      </c>
      <c r="G2113" s="2" t="n">
        <v>0</v>
      </c>
      <c r="H2113" s="2" t="n">
        <v>0</v>
      </c>
      <c r="J2113" s="1"/>
      <c r="K2113" s="1"/>
      <c r="L2113" s="1"/>
      <c r="M2113" s="1"/>
      <c r="N2113" s="1"/>
      <c r="O2113" s="1"/>
      <c r="W2113" s="2" t="str">
        <f aca="false">IF(AND(C2113=Agent!$A$1,D2113=Agent!$D$1),ROW(),"")</f>
        <v/>
      </c>
      <c r="X2113" s="2" t="str">
        <f aca="false">IF(C2113=Agent!$A$1,ROW(),"")</f>
        <v/>
      </c>
      <c r="Z2113" s="8" t="str">
        <f aca="true">IF(AND(INDIRECT("F2!I"&amp;MATCH(Sites!$J$1,F2!H$1:H$15,0),1)=E2113,Sites!$J$2=A2113),ROW(),"")</f>
        <v/>
      </c>
    </row>
    <row r="2114" customFormat="false" ht="13.8" hidden="false" customHeight="false" outlineLevel="0" collapsed="false">
      <c r="A2114" s="7" t="n">
        <v>43831</v>
      </c>
      <c r="B2114" s="2" t="s">
        <v>5301</v>
      </c>
      <c r="C2114" s="2" t="s">
        <v>5302</v>
      </c>
      <c r="D2114" s="2" t="s">
        <v>5303</v>
      </c>
      <c r="E2114" s="2" t="s">
        <v>1801</v>
      </c>
      <c r="F2114" s="2" t="n">
        <v>0</v>
      </c>
      <c r="G2114" s="2" t="n">
        <v>0</v>
      </c>
      <c r="H2114" s="2" t="n">
        <v>0</v>
      </c>
      <c r="J2114" s="1"/>
      <c r="K2114" s="1"/>
      <c r="L2114" s="1"/>
      <c r="M2114" s="1"/>
      <c r="N2114" s="1"/>
      <c r="O2114" s="1"/>
      <c r="W2114" s="2" t="str">
        <f aca="false">IF(AND(C2114=Agent!$A$1,D2114=Agent!$D$1),ROW(),"")</f>
        <v/>
      </c>
      <c r="X2114" s="2" t="str">
        <f aca="false">IF(C2114=Agent!$A$1,ROW(),"")</f>
        <v/>
      </c>
      <c r="Z2114" s="8" t="str">
        <f aca="true">IF(AND(INDIRECT("F2!I"&amp;MATCH(Sites!$J$1,F2!H$1:H$15,0),1)=E2114,Sites!$J$2=A2114),ROW(),"")</f>
        <v/>
      </c>
    </row>
    <row r="2115" customFormat="false" ht="13.8" hidden="false" customHeight="false" outlineLevel="0" collapsed="false">
      <c r="A2115" s="7" t="n">
        <v>43831</v>
      </c>
      <c r="B2115" s="2" t="s">
        <v>5304</v>
      </c>
      <c r="C2115" s="2" t="s">
        <v>5305</v>
      </c>
      <c r="D2115" s="2" t="s">
        <v>377</v>
      </c>
      <c r="E2115" s="2" t="s">
        <v>1801</v>
      </c>
      <c r="F2115" s="2" t="n">
        <v>0</v>
      </c>
      <c r="G2115" s="2" t="n">
        <v>0</v>
      </c>
      <c r="H2115" s="2" t="n">
        <v>0</v>
      </c>
      <c r="J2115" s="1"/>
      <c r="K2115" s="1"/>
      <c r="L2115" s="1"/>
      <c r="M2115" s="1"/>
      <c r="N2115" s="1"/>
      <c r="O2115" s="1"/>
      <c r="W2115" s="2" t="str">
        <f aca="false">IF(AND(C2115=Agent!$A$1,D2115=Agent!$D$1),ROW(),"")</f>
        <v/>
      </c>
      <c r="X2115" s="2" t="str">
        <f aca="false">IF(C2115=Agent!$A$1,ROW(),"")</f>
        <v/>
      </c>
      <c r="Z2115" s="8" t="str">
        <f aca="true">IF(AND(INDIRECT("F2!I"&amp;MATCH(Sites!$J$1,F2!H$1:H$15,0),1)=E2115,Sites!$J$2=A2115),ROW(),"")</f>
        <v/>
      </c>
    </row>
    <row r="2116" customFormat="false" ht="13.8" hidden="false" customHeight="false" outlineLevel="0" collapsed="false">
      <c r="A2116" s="7" t="n">
        <v>43831</v>
      </c>
      <c r="B2116" s="2" t="s">
        <v>5306</v>
      </c>
      <c r="C2116" s="2" t="s">
        <v>5307</v>
      </c>
      <c r="D2116" s="2" t="s">
        <v>5308</v>
      </c>
      <c r="E2116" s="2" t="s">
        <v>1801</v>
      </c>
      <c r="F2116" s="2" t="n">
        <v>0</v>
      </c>
      <c r="G2116" s="2" t="n">
        <v>0</v>
      </c>
      <c r="H2116" s="2" t="n">
        <v>0</v>
      </c>
      <c r="J2116" s="1"/>
      <c r="K2116" s="1"/>
      <c r="L2116" s="1"/>
      <c r="M2116" s="1"/>
      <c r="N2116" s="1"/>
      <c r="O2116" s="1"/>
      <c r="W2116" s="2" t="str">
        <f aca="false">IF(AND(C2116=Agent!$A$1,D2116=Agent!$D$1),ROW(),"")</f>
        <v/>
      </c>
      <c r="X2116" s="2" t="str">
        <f aca="false">IF(C2116=Agent!$A$1,ROW(),"")</f>
        <v/>
      </c>
      <c r="Z2116" s="8" t="str">
        <f aca="true">IF(AND(INDIRECT("F2!I"&amp;MATCH(Sites!$J$1,F2!H$1:H$15,0),1)=E2116,Sites!$J$2=A2116),ROW(),"")</f>
        <v/>
      </c>
    </row>
    <row r="2117" customFormat="false" ht="13.8" hidden="false" customHeight="false" outlineLevel="0" collapsed="false">
      <c r="A2117" s="7" t="n">
        <v>43831</v>
      </c>
      <c r="B2117" s="2" t="s">
        <v>5309</v>
      </c>
      <c r="C2117" s="2" t="s">
        <v>5310</v>
      </c>
      <c r="D2117" s="2" t="s">
        <v>2763</v>
      </c>
      <c r="E2117" s="2" t="s">
        <v>1801</v>
      </c>
      <c r="F2117" s="2" t="n">
        <v>0</v>
      </c>
      <c r="G2117" s="2" t="n">
        <v>0</v>
      </c>
      <c r="H2117" s="2" t="n">
        <v>0</v>
      </c>
      <c r="J2117" s="1"/>
      <c r="K2117" s="1"/>
      <c r="L2117" s="1"/>
      <c r="M2117" s="1"/>
      <c r="N2117" s="1"/>
      <c r="O2117" s="1"/>
      <c r="W2117" s="2" t="str">
        <f aca="false">IF(AND(C2117=Agent!$A$1,D2117=Agent!$D$1),ROW(),"")</f>
        <v/>
      </c>
      <c r="X2117" s="2" t="str">
        <f aca="false">IF(C2117=Agent!$A$1,ROW(),"")</f>
        <v/>
      </c>
      <c r="Z2117" s="8" t="str">
        <f aca="true">IF(AND(INDIRECT("F2!I"&amp;MATCH(Sites!$J$1,F2!H$1:H$15,0),1)=E2117,Sites!$J$2=A2117),ROW(),"")</f>
        <v/>
      </c>
    </row>
    <row r="2118" customFormat="false" ht="13.8" hidden="false" customHeight="false" outlineLevel="0" collapsed="false">
      <c r="A2118" s="7" t="n">
        <v>43831</v>
      </c>
      <c r="B2118" s="2" t="s">
        <v>5311</v>
      </c>
      <c r="C2118" s="2" t="s">
        <v>2013</v>
      </c>
      <c r="D2118" s="2" t="s">
        <v>2394</v>
      </c>
      <c r="E2118" s="2" t="s">
        <v>1801</v>
      </c>
      <c r="F2118" s="2" t="n">
        <v>0</v>
      </c>
      <c r="G2118" s="2" t="n">
        <v>0</v>
      </c>
      <c r="H2118" s="2" t="n">
        <v>0</v>
      </c>
      <c r="J2118" s="1"/>
      <c r="K2118" s="1"/>
      <c r="L2118" s="1"/>
      <c r="M2118" s="1"/>
      <c r="N2118" s="1"/>
      <c r="O2118" s="1"/>
      <c r="W2118" s="2" t="str">
        <f aca="false">IF(AND(C2118=Agent!$A$1,D2118=Agent!$D$1),ROW(),"")</f>
        <v/>
      </c>
      <c r="X2118" s="2" t="str">
        <f aca="false">IF(C2118=Agent!$A$1,ROW(),"")</f>
        <v/>
      </c>
      <c r="Z2118" s="8" t="str">
        <f aca="true">IF(AND(INDIRECT("F2!I"&amp;MATCH(Sites!$J$1,F2!H$1:H$15,0),1)=E2118,Sites!$J$2=A2118),ROW(),"")</f>
        <v/>
      </c>
    </row>
    <row r="2119" customFormat="false" ht="13.8" hidden="false" customHeight="false" outlineLevel="0" collapsed="false">
      <c r="A2119" s="7" t="n">
        <v>43831</v>
      </c>
      <c r="B2119" s="2" t="s">
        <v>5312</v>
      </c>
      <c r="C2119" s="2" t="s">
        <v>5313</v>
      </c>
      <c r="D2119" s="2" t="s">
        <v>5314</v>
      </c>
      <c r="E2119" s="2" t="s">
        <v>1801</v>
      </c>
      <c r="F2119" s="2" t="n">
        <v>0</v>
      </c>
      <c r="G2119" s="2" t="n">
        <v>0</v>
      </c>
      <c r="H2119" s="2" t="n">
        <v>0</v>
      </c>
      <c r="J2119" s="1"/>
      <c r="K2119" s="1"/>
      <c r="L2119" s="1"/>
      <c r="M2119" s="1"/>
      <c r="N2119" s="1"/>
      <c r="O2119" s="1"/>
      <c r="W2119" s="2" t="str">
        <f aca="false">IF(AND(C2119=Agent!$A$1,D2119=Agent!$D$1),ROW(),"")</f>
        <v/>
      </c>
      <c r="X2119" s="2" t="str">
        <f aca="false">IF(C2119=Agent!$A$1,ROW(),"")</f>
        <v/>
      </c>
      <c r="Z2119" s="8" t="str">
        <f aca="true">IF(AND(INDIRECT("F2!I"&amp;MATCH(Sites!$J$1,F2!H$1:H$15,0),1)=E2119,Sites!$J$2=A2119),ROW(),"")</f>
        <v/>
      </c>
    </row>
    <row r="2120" customFormat="false" ht="13.8" hidden="false" customHeight="false" outlineLevel="0" collapsed="false">
      <c r="A2120" s="7" t="n">
        <v>43831</v>
      </c>
      <c r="B2120" s="2" t="s">
        <v>5315</v>
      </c>
      <c r="C2120" s="2" t="s">
        <v>5316</v>
      </c>
      <c r="D2120" s="2" t="s">
        <v>5317</v>
      </c>
      <c r="E2120" s="2" t="s">
        <v>1801</v>
      </c>
      <c r="F2120" s="2" t="n">
        <v>0</v>
      </c>
      <c r="G2120" s="2" t="n">
        <v>0</v>
      </c>
      <c r="H2120" s="2" t="n">
        <v>0</v>
      </c>
      <c r="J2120" s="1"/>
      <c r="K2120" s="1"/>
      <c r="L2120" s="1"/>
      <c r="M2120" s="1"/>
      <c r="N2120" s="1"/>
      <c r="O2120" s="1"/>
      <c r="W2120" s="2" t="str">
        <f aca="false">IF(AND(C2120=Agent!$A$1,D2120=Agent!$D$1),ROW(),"")</f>
        <v/>
      </c>
      <c r="X2120" s="2" t="str">
        <f aca="false">IF(C2120=Agent!$A$1,ROW(),"")</f>
        <v/>
      </c>
      <c r="Z2120" s="8" t="str">
        <f aca="true">IF(AND(INDIRECT("F2!I"&amp;MATCH(Sites!$J$1,F2!H$1:H$15,0),1)=E2120,Sites!$J$2=A2120),ROW(),"")</f>
        <v/>
      </c>
    </row>
    <row r="2121" customFormat="false" ht="13.8" hidden="false" customHeight="false" outlineLevel="0" collapsed="false">
      <c r="A2121" s="7" t="n">
        <v>43831</v>
      </c>
      <c r="B2121" s="2" t="s">
        <v>5318</v>
      </c>
      <c r="C2121" s="2" t="s">
        <v>5319</v>
      </c>
      <c r="D2121" s="2" t="s">
        <v>2431</v>
      </c>
      <c r="E2121" s="2" t="s">
        <v>1801</v>
      </c>
      <c r="F2121" s="2" t="n">
        <v>0</v>
      </c>
      <c r="G2121" s="2" t="n">
        <v>0</v>
      </c>
      <c r="H2121" s="2" t="n">
        <v>0</v>
      </c>
      <c r="J2121" s="1"/>
      <c r="K2121" s="1"/>
      <c r="L2121" s="1"/>
      <c r="M2121" s="1"/>
      <c r="N2121" s="1"/>
      <c r="O2121" s="1"/>
      <c r="W2121" s="2" t="str">
        <f aca="false">IF(AND(C2121=Agent!$A$1,D2121=Agent!$D$1),ROW(),"")</f>
        <v/>
      </c>
      <c r="X2121" s="2" t="str">
        <f aca="false">IF(C2121=Agent!$A$1,ROW(),"")</f>
        <v/>
      </c>
      <c r="Z2121" s="8" t="str">
        <f aca="true">IF(AND(INDIRECT("F2!I"&amp;MATCH(Sites!$J$1,F2!H$1:H$15,0),1)=E2121,Sites!$J$2=A2121),ROW(),"")</f>
        <v/>
      </c>
    </row>
    <row r="2122" customFormat="false" ht="13.8" hidden="false" customHeight="false" outlineLevel="0" collapsed="false">
      <c r="A2122" s="7" t="n">
        <v>43831</v>
      </c>
      <c r="B2122" s="2" t="s">
        <v>5320</v>
      </c>
      <c r="C2122" s="2" t="s">
        <v>5321</v>
      </c>
      <c r="D2122" s="2" t="s">
        <v>5322</v>
      </c>
      <c r="E2122" s="2" t="s">
        <v>1801</v>
      </c>
      <c r="F2122" s="2" t="n">
        <v>0</v>
      </c>
      <c r="G2122" s="2" t="n">
        <v>0</v>
      </c>
      <c r="H2122" s="2" t="n">
        <v>0</v>
      </c>
      <c r="J2122" s="1"/>
      <c r="K2122" s="1"/>
      <c r="L2122" s="1"/>
      <c r="M2122" s="1"/>
      <c r="N2122" s="1"/>
      <c r="O2122" s="1"/>
      <c r="W2122" s="2" t="str">
        <f aca="false">IF(AND(C2122=Agent!$A$1,D2122=Agent!$D$1),ROW(),"")</f>
        <v/>
      </c>
      <c r="X2122" s="2" t="str">
        <f aca="false">IF(C2122=Agent!$A$1,ROW(),"")</f>
        <v/>
      </c>
      <c r="Z2122" s="8" t="str">
        <f aca="true">IF(AND(INDIRECT("F2!I"&amp;MATCH(Sites!$J$1,F2!H$1:H$15,0),1)=E2122,Sites!$J$2=A2122),ROW(),"")</f>
        <v/>
      </c>
    </row>
    <row r="2123" customFormat="false" ht="13.8" hidden="false" customHeight="false" outlineLevel="0" collapsed="false">
      <c r="A2123" s="7" t="n">
        <v>43831</v>
      </c>
      <c r="B2123" s="2" t="s">
        <v>5323</v>
      </c>
      <c r="C2123" s="2" t="s">
        <v>5324</v>
      </c>
      <c r="D2123" s="2" t="s">
        <v>5325</v>
      </c>
      <c r="E2123" s="2" t="s">
        <v>1801</v>
      </c>
      <c r="F2123" s="2" t="n">
        <v>0</v>
      </c>
      <c r="G2123" s="2" t="n">
        <v>0</v>
      </c>
      <c r="H2123" s="2" t="n">
        <v>0</v>
      </c>
      <c r="J2123" s="1"/>
      <c r="K2123" s="1"/>
      <c r="L2123" s="1"/>
      <c r="M2123" s="1"/>
      <c r="N2123" s="1"/>
      <c r="O2123" s="1"/>
      <c r="W2123" s="2" t="str">
        <f aca="false">IF(AND(C2123=Agent!$A$1,D2123=Agent!$D$1),ROW(),"")</f>
        <v/>
      </c>
      <c r="X2123" s="2" t="str">
        <f aca="false">IF(C2123=Agent!$A$1,ROW(),"")</f>
        <v/>
      </c>
      <c r="Z2123" s="8" t="str">
        <f aca="true">IF(AND(INDIRECT("F2!I"&amp;MATCH(Sites!$J$1,F2!H$1:H$15,0),1)=E2123,Sites!$J$2=A2123),ROW(),"")</f>
        <v/>
      </c>
    </row>
    <row r="2124" customFormat="false" ht="13.8" hidden="false" customHeight="false" outlineLevel="0" collapsed="false">
      <c r="A2124" s="7" t="n">
        <v>43831</v>
      </c>
      <c r="B2124" s="2" t="s">
        <v>5326</v>
      </c>
      <c r="C2124" s="2" t="s">
        <v>5327</v>
      </c>
      <c r="D2124" s="2" t="s">
        <v>732</v>
      </c>
      <c r="E2124" s="2" t="s">
        <v>1801</v>
      </c>
      <c r="F2124" s="2" t="n">
        <v>0</v>
      </c>
      <c r="G2124" s="2" t="n">
        <v>0</v>
      </c>
      <c r="H2124" s="2" t="n">
        <v>0</v>
      </c>
      <c r="J2124" s="1"/>
      <c r="K2124" s="1"/>
      <c r="L2124" s="1"/>
      <c r="M2124" s="1"/>
      <c r="N2124" s="1"/>
      <c r="O2124" s="1"/>
      <c r="W2124" s="2" t="str">
        <f aca="false">IF(AND(C2124=Agent!$A$1,D2124=Agent!$D$1),ROW(),"")</f>
        <v/>
      </c>
      <c r="X2124" s="2" t="str">
        <f aca="false">IF(C2124=Agent!$A$1,ROW(),"")</f>
        <v/>
      </c>
      <c r="Z2124" s="8" t="str">
        <f aca="true">IF(AND(INDIRECT("F2!I"&amp;MATCH(Sites!$J$1,F2!H$1:H$15,0),1)=E2124,Sites!$J$2=A2124),ROW(),"")</f>
        <v/>
      </c>
    </row>
    <row r="2125" customFormat="false" ht="13.8" hidden="false" customHeight="false" outlineLevel="0" collapsed="false">
      <c r="A2125" s="7" t="n">
        <v>43831</v>
      </c>
      <c r="B2125" s="2" t="s">
        <v>5328</v>
      </c>
      <c r="C2125" s="2" t="s">
        <v>5329</v>
      </c>
      <c r="D2125" s="2" t="s">
        <v>229</v>
      </c>
      <c r="E2125" s="2" t="s">
        <v>1801</v>
      </c>
      <c r="F2125" s="2" t="n">
        <v>0</v>
      </c>
      <c r="G2125" s="2" t="n">
        <v>0</v>
      </c>
      <c r="H2125" s="2" t="n">
        <v>0</v>
      </c>
      <c r="J2125" s="1"/>
      <c r="K2125" s="1"/>
      <c r="L2125" s="1"/>
      <c r="M2125" s="1"/>
      <c r="N2125" s="1"/>
      <c r="O2125" s="1"/>
      <c r="W2125" s="2" t="str">
        <f aca="false">IF(AND(C2125=Agent!$A$1,D2125=Agent!$D$1),ROW(),"")</f>
        <v/>
      </c>
      <c r="X2125" s="2" t="str">
        <f aca="false">IF(C2125=Agent!$A$1,ROW(),"")</f>
        <v/>
      </c>
      <c r="Z2125" s="8" t="str">
        <f aca="true">IF(AND(INDIRECT("F2!I"&amp;MATCH(Sites!$J$1,F2!H$1:H$15,0),1)=E2125,Sites!$J$2=A2125),ROW(),"")</f>
        <v/>
      </c>
    </row>
    <row r="2126" customFormat="false" ht="13.8" hidden="false" customHeight="false" outlineLevel="0" collapsed="false">
      <c r="A2126" s="7" t="n">
        <v>43831</v>
      </c>
      <c r="B2126" s="2" t="s">
        <v>5330</v>
      </c>
      <c r="C2126" s="2" t="s">
        <v>2491</v>
      </c>
      <c r="D2126" s="2" t="s">
        <v>90</v>
      </c>
      <c r="E2126" s="2" t="s">
        <v>1801</v>
      </c>
      <c r="F2126" s="2" t="n">
        <v>0</v>
      </c>
      <c r="G2126" s="2" t="n">
        <v>0</v>
      </c>
      <c r="H2126" s="2" t="n">
        <v>0</v>
      </c>
      <c r="J2126" s="1"/>
      <c r="K2126" s="1"/>
      <c r="L2126" s="1"/>
      <c r="M2126" s="1"/>
      <c r="N2126" s="1"/>
      <c r="O2126" s="1"/>
      <c r="W2126" s="2" t="str">
        <f aca="false">IF(AND(C2126=Agent!$A$1,D2126=Agent!$D$1),ROW(),"")</f>
        <v/>
      </c>
      <c r="X2126" s="2" t="str">
        <f aca="false">IF(C2126=Agent!$A$1,ROW(),"")</f>
        <v/>
      </c>
      <c r="Z2126" s="8" t="str">
        <f aca="true">IF(AND(INDIRECT("F2!I"&amp;MATCH(Sites!$J$1,F2!H$1:H$15,0),1)=E2126,Sites!$J$2=A2126),ROW(),"")</f>
        <v/>
      </c>
    </row>
    <row r="2127" customFormat="false" ht="13.8" hidden="false" customHeight="false" outlineLevel="0" collapsed="false">
      <c r="A2127" s="7" t="n">
        <v>43831</v>
      </c>
      <c r="B2127" s="2" t="s">
        <v>5331</v>
      </c>
      <c r="C2127" s="2" t="s">
        <v>5332</v>
      </c>
      <c r="D2127" s="2" t="s">
        <v>134</v>
      </c>
      <c r="E2127" s="2" t="s">
        <v>1801</v>
      </c>
      <c r="F2127" s="2" t="n">
        <v>0</v>
      </c>
      <c r="G2127" s="2" t="n">
        <v>0</v>
      </c>
      <c r="H2127" s="2" t="n">
        <v>0</v>
      </c>
      <c r="J2127" s="1"/>
      <c r="K2127" s="1"/>
      <c r="L2127" s="1"/>
      <c r="M2127" s="1"/>
      <c r="N2127" s="1"/>
      <c r="O2127" s="1"/>
      <c r="W2127" s="2" t="str">
        <f aca="false">IF(AND(C2127=Agent!$A$1,D2127=Agent!$D$1),ROW(),"")</f>
        <v/>
      </c>
      <c r="X2127" s="2" t="str">
        <f aca="false">IF(C2127=Agent!$A$1,ROW(),"")</f>
        <v/>
      </c>
      <c r="Z2127" s="8" t="str">
        <f aca="true">IF(AND(INDIRECT("F2!I"&amp;MATCH(Sites!$J$1,F2!H$1:H$15,0),1)=E2127,Sites!$J$2=A2127),ROW(),"")</f>
        <v/>
      </c>
    </row>
    <row r="2128" customFormat="false" ht="13.8" hidden="false" customHeight="false" outlineLevel="0" collapsed="false">
      <c r="A2128" s="7" t="n">
        <v>43831</v>
      </c>
      <c r="B2128" s="2" t="s">
        <v>5333</v>
      </c>
      <c r="C2128" s="2" t="s">
        <v>5334</v>
      </c>
      <c r="D2128" s="2" t="s">
        <v>5335</v>
      </c>
      <c r="E2128" s="2" t="s">
        <v>1801</v>
      </c>
      <c r="F2128" s="2" t="n">
        <v>0</v>
      </c>
      <c r="G2128" s="2" t="n">
        <v>0</v>
      </c>
      <c r="H2128" s="2" t="n">
        <v>0</v>
      </c>
      <c r="J2128" s="1"/>
      <c r="K2128" s="1"/>
      <c r="L2128" s="1"/>
      <c r="M2128" s="1"/>
      <c r="N2128" s="1"/>
      <c r="O2128" s="1"/>
      <c r="W2128" s="2" t="str">
        <f aca="false">IF(AND(C2128=Agent!$A$1,D2128=Agent!$D$1),ROW(),"")</f>
        <v/>
      </c>
      <c r="X2128" s="2" t="str">
        <f aca="false">IF(C2128=Agent!$A$1,ROW(),"")</f>
        <v/>
      </c>
      <c r="Z2128" s="8" t="str">
        <f aca="true">IF(AND(INDIRECT("F2!I"&amp;MATCH(Sites!$J$1,F2!H$1:H$15,0),1)=E2128,Sites!$J$2=A2128),ROW(),"")</f>
        <v/>
      </c>
    </row>
    <row r="2129" customFormat="false" ht="13.8" hidden="false" customHeight="false" outlineLevel="0" collapsed="false">
      <c r="A2129" s="7" t="n">
        <v>43831</v>
      </c>
      <c r="B2129" s="2" t="s">
        <v>5336</v>
      </c>
      <c r="C2129" s="2" t="s">
        <v>5337</v>
      </c>
      <c r="D2129" s="2" t="s">
        <v>5338</v>
      </c>
      <c r="E2129" s="2" t="s">
        <v>1801</v>
      </c>
      <c r="F2129" s="2" t="n">
        <v>0</v>
      </c>
      <c r="G2129" s="2" t="n">
        <v>0</v>
      </c>
      <c r="H2129" s="2" t="n">
        <v>0</v>
      </c>
      <c r="J2129" s="1"/>
      <c r="K2129" s="1"/>
      <c r="L2129" s="1"/>
      <c r="M2129" s="1"/>
      <c r="N2129" s="1"/>
      <c r="O2129" s="1"/>
      <c r="W2129" s="2" t="str">
        <f aca="false">IF(AND(C2129=Agent!$A$1,D2129=Agent!$D$1),ROW(),"")</f>
        <v/>
      </c>
      <c r="X2129" s="2" t="str">
        <f aca="false">IF(C2129=Agent!$A$1,ROW(),"")</f>
        <v/>
      </c>
      <c r="Z2129" s="8" t="str">
        <f aca="true">IF(AND(INDIRECT("F2!I"&amp;MATCH(Sites!$J$1,F2!H$1:H$15,0),1)=E2129,Sites!$J$2=A2129),ROW(),"")</f>
        <v/>
      </c>
    </row>
    <row r="2130" customFormat="false" ht="13.8" hidden="false" customHeight="false" outlineLevel="0" collapsed="false">
      <c r="A2130" s="7" t="n">
        <v>43831</v>
      </c>
      <c r="B2130" s="2" t="s">
        <v>5339</v>
      </c>
      <c r="C2130" s="2" t="s">
        <v>5340</v>
      </c>
      <c r="D2130" s="2" t="s">
        <v>5341</v>
      </c>
      <c r="E2130" s="2" t="s">
        <v>1801</v>
      </c>
      <c r="F2130" s="2" t="n">
        <v>0</v>
      </c>
      <c r="G2130" s="2" t="n">
        <v>0</v>
      </c>
      <c r="H2130" s="2" t="n">
        <v>0</v>
      </c>
      <c r="J2130" s="1"/>
      <c r="K2130" s="1"/>
      <c r="L2130" s="1"/>
      <c r="M2130" s="1"/>
      <c r="N2130" s="1"/>
      <c r="O2130" s="1"/>
      <c r="W2130" s="2" t="str">
        <f aca="false">IF(AND(C2130=Agent!$A$1,D2130=Agent!$D$1),ROW(),"")</f>
        <v/>
      </c>
      <c r="X2130" s="2" t="str">
        <f aca="false">IF(C2130=Agent!$A$1,ROW(),"")</f>
        <v/>
      </c>
      <c r="Z2130" s="8" t="str">
        <f aca="true">IF(AND(INDIRECT("F2!I"&amp;MATCH(Sites!$J$1,F2!H$1:H$15,0),1)=E2130,Sites!$J$2=A2130),ROW(),"")</f>
        <v/>
      </c>
    </row>
    <row r="2131" customFormat="false" ht="13.8" hidden="false" customHeight="false" outlineLevel="0" collapsed="false">
      <c r="A2131" s="7" t="n">
        <v>43831</v>
      </c>
      <c r="B2131" s="2" t="s">
        <v>5342</v>
      </c>
      <c r="C2131" s="2" t="s">
        <v>5343</v>
      </c>
      <c r="D2131" s="2" t="s">
        <v>238</v>
      </c>
      <c r="E2131" s="2" t="s">
        <v>1801</v>
      </c>
      <c r="F2131" s="2" t="n">
        <v>0</v>
      </c>
      <c r="G2131" s="2" t="n">
        <v>0</v>
      </c>
      <c r="H2131" s="2" t="n">
        <v>0</v>
      </c>
      <c r="J2131" s="1"/>
      <c r="K2131" s="1"/>
      <c r="L2131" s="1"/>
      <c r="M2131" s="1"/>
      <c r="N2131" s="1"/>
      <c r="O2131" s="1"/>
      <c r="W2131" s="2" t="str">
        <f aca="false">IF(AND(C2131=Agent!$A$1,D2131=Agent!$D$1),ROW(),"")</f>
        <v/>
      </c>
      <c r="X2131" s="2" t="str">
        <f aca="false">IF(C2131=Agent!$A$1,ROW(),"")</f>
        <v/>
      </c>
      <c r="Z2131" s="8" t="str">
        <f aca="true">IF(AND(INDIRECT("F2!I"&amp;MATCH(Sites!$J$1,F2!H$1:H$15,0),1)=E2131,Sites!$J$2=A2131),ROW(),"")</f>
        <v/>
      </c>
    </row>
    <row r="2132" customFormat="false" ht="13.8" hidden="false" customHeight="false" outlineLevel="0" collapsed="false">
      <c r="A2132" s="7" t="n">
        <v>43831</v>
      </c>
      <c r="B2132" s="2" t="s">
        <v>5344</v>
      </c>
      <c r="C2132" s="2" t="s">
        <v>5345</v>
      </c>
      <c r="D2132" s="2" t="s">
        <v>621</v>
      </c>
      <c r="E2132" s="2" t="s">
        <v>1801</v>
      </c>
      <c r="F2132" s="2" t="n">
        <v>0</v>
      </c>
      <c r="G2132" s="2" t="n">
        <v>0</v>
      </c>
      <c r="H2132" s="2" t="n">
        <v>0</v>
      </c>
      <c r="J2132" s="1"/>
      <c r="K2132" s="1"/>
      <c r="L2132" s="1"/>
      <c r="M2132" s="1"/>
      <c r="N2132" s="1"/>
      <c r="O2132" s="1"/>
      <c r="W2132" s="2" t="str">
        <f aca="false">IF(AND(C2132=Agent!$A$1,D2132=Agent!$D$1),ROW(),"")</f>
        <v/>
      </c>
      <c r="X2132" s="2" t="str">
        <f aca="false">IF(C2132=Agent!$A$1,ROW(),"")</f>
        <v/>
      </c>
      <c r="Z2132" s="8" t="str">
        <f aca="true">IF(AND(INDIRECT("F2!I"&amp;MATCH(Sites!$J$1,F2!H$1:H$15,0),1)=E2132,Sites!$J$2=A2132),ROW(),"")</f>
        <v/>
      </c>
    </row>
    <row r="2133" customFormat="false" ht="13.8" hidden="false" customHeight="false" outlineLevel="0" collapsed="false">
      <c r="A2133" s="7" t="n">
        <v>43831</v>
      </c>
      <c r="B2133" s="2" t="s">
        <v>5346</v>
      </c>
      <c r="C2133" s="2" t="s">
        <v>4630</v>
      </c>
      <c r="D2133" s="2" t="s">
        <v>59</v>
      </c>
      <c r="E2133" s="2" t="s">
        <v>1801</v>
      </c>
      <c r="F2133" s="2" t="n">
        <v>0</v>
      </c>
      <c r="G2133" s="2" t="n">
        <v>0</v>
      </c>
      <c r="H2133" s="2" t="n">
        <v>0</v>
      </c>
      <c r="J2133" s="1"/>
      <c r="K2133" s="1"/>
      <c r="L2133" s="1"/>
      <c r="M2133" s="1"/>
      <c r="N2133" s="1"/>
      <c r="O2133" s="1"/>
      <c r="W2133" s="2" t="str">
        <f aca="false">IF(AND(C2133=Agent!$A$1,D2133=Agent!$D$1),ROW(),"")</f>
        <v/>
      </c>
      <c r="X2133" s="2" t="str">
        <f aca="false">IF(C2133=Agent!$A$1,ROW(),"")</f>
        <v/>
      </c>
      <c r="Z2133" s="8" t="str">
        <f aca="true">IF(AND(INDIRECT("F2!I"&amp;MATCH(Sites!$J$1,F2!H$1:H$15,0),1)=E2133,Sites!$J$2=A2133),ROW(),"")</f>
        <v/>
      </c>
    </row>
    <row r="2134" customFormat="false" ht="13.8" hidden="false" customHeight="false" outlineLevel="0" collapsed="false">
      <c r="A2134" s="7" t="n">
        <v>43831</v>
      </c>
      <c r="B2134" s="2" t="s">
        <v>5347</v>
      </c>
      <c r="C2134" s="2" t="s">
        <v>5348</v>
      </c>
      <c r="D2134" s="2" t="s">
        <v>5349</v>
      </c>
      <c r="E2134" s="2" t="s">
        <v>1801</v>
      </c>
      <c r="F2134" s="2" t="n">
        <v>0</v>
      </c>
      <c r="G2134" s="2" t="n">
        <v>0</v>
      </c>
      <c r="H2134" s="2" t="n">
        <v>0</v>
      </c>
      <c r="J2134" s="1"/>
      <c r="K2134" s="1"/>
      <c r="L2134" s="1"/>
      <c r="M2134" s="1"/>
      <c r="N2134" s="1"/>
      <c r="O2134" s="1"/>
      <c r="W2134" s="2" t="str">
        <f aca="false">IF(AND(C2134=Agent!$A$1,D2134=Agent!$D$1),ROW(),"")</f>
        <v/>
      </c>
      <c r="X2134" s="2" t="str">
        <f aca="false">IF(C2134=Agent!$A$1,ROW(),"")</f>
        <v/>
      </c>
      <c r="Z2134" s="8" t="str">
        <f aca="true">IF(AND(INDIRECT("F2!I"&amp;MATCH(Sites!$J$1,F2!H$1:H$15,0),1)=E2134,Sites!$J$2=A2134),ROW(),"")</f>
        <v/>
      </c>
    </row>
    <row r="2135" customFormat="false" ht="13.8" hidden="false" customHeight="false" outlineLevel="0" collapsed="false">
      <c r="A2135" s="7" t="n">
        <v>43831</v>
      </c>
      <c r="B2135" s="2" t="s">
        <v>5350</v>
      </c>
      <c r="C2135" s="2" t="s">
        <v>5351</v>
      </c>
      <c r="D2135" s="2" t="s">
        <v>134</v>
      </c>
      <c r="E2135" s="2" t="s">
        <v>1801</v>
      </c>
      <c r="F2135" s="2" t="n">
        <v>0</v>
      </c>
      <c r="G2135" s="2" t="n">
        <v>0</v>
      </c>
      <c r="H2135" s="2" t="n">
        <v>0</v>
      </c>
      <c r="J2135" s="1"/>
      <c r="K2135" s="1"/>
      <c r="L2135" s="1"/>
      <c r="M2135" s="1"/>
      <c r="N2135" s="1"/>
      <c r="O2135" s="1"/>
      <c r="W2135" s="2" t="str">
        <f aca="false">IF(AND(C2135=Agent!$A$1,D2135=Agent!$D$1),ROW(),"")</f>
        <v/>
      </c>
      <c r="X2135" s="2" t="str">
        <f aca="false">IF(C2135=Agent!$A$1,ROW(),"")</f>
        <v/>
      </c>
      <c r="Z2135" s="8" t="str">
        <f aca="true">IF(AND(INDIRECT("F2!I"&amp;MATCH(Sites!$J$1,F2!H$1:H$15,0),1)=E2135,Sites!$J$2=A2135),ROW(),"")</f>
        <v/>
      </c>
    </row>
    <row r="2136" customFormat="false" ht="13.8" hidden="false" customHeight="false" outlineLevel="0" collapsed="false">
      <c r="A2136" s="7" t="n">
        <v>43831</v>
      </c>
      <c r="B2136" s="2" t="s">
        <v>5352</v>
      </c>
      <c r="C2136" s="2" t="s">
        <v>5353</v>
      </c>
      <c r="D2136" s="2" t="s">
        <v>1183</v>
      </c>
      <c r="E2136" s="2" t="s">
        <v>1801</v>
      </c>
      <c r="F2136" s="2" t="n">
        <v>0</v>
      </c>
      <c r="G2136" s="2" t="n">
        <v>0</v>
      </c>
      <c r="H2136" s="2" t="n">
        <v>0</v>
      </c>
      <c r="J2136" s="1"/>
      <c r="K2136" s="1"/>
      <c r="L2136" s="1"/>
      <c r="M2136" s="1"/>
      <c r="N2136" s="1"/>
      <c r="O2136" s="1"/>
      <c r="W2136" s="2" t="str">
        <f aca="false">IF(AND(C2136=Agent!$A$1,D2136=Agent!$D$1),ROW(),"")</f>
        <v/>
      </c>
      <c r="X2136" s="2" t="str">
        <f aca="false">IF(C2136=Agent!$A$1,ROW(),"")</f>
        <v/>
      </c>
      <c r="Z2136" s="8" t="str">
        <f aca="true">IF(AND(INDIRECT("F2!I"&amp;MATCH(Sites!$J$1,F2!H$1:H$15,0),1)=E2136,Sites!$J$2=A2136),ROW(),"")</f>
        <v/>
      </c>
    </row>
    <row r="2137" customFormat="false" ht="13.8" hidden="false" customHeight="false" outlineLevel="0" collapsed="false">
      <c r="A2137" s="7" t="n">
        <v>43831</v>
      </c>
      <c r="B2137" s="2" t="s">
        <v>5354</v>
      </c>
      <c r="C2137" s="2" t="s">
        <v>5355</v>
      </c>
      <c r="D2137" s="2" t="s">
        <v>243</v>
      </c>
      <c r="E2137" s="2" t="s">
        <v>1801</v>
      </c>
      <c r="F2137" s="2" t="n">
        <v>0</v>
      </c>
      <c r="G2137" s="2" t="n">
        <v>0</v>
      </c>
      <c r="H2137" s="2" t="n">
        <v>0</v>
      </c>
      <c r="J2137" s="1"/>
      <c r="K2137" s="1"/>
      <c r="L2137" s="1"/>
      <c r="M2137" s="1"/>
      <c r="N2137" s="1"/>
      <c r="O2137" s="1"/>
      <c r="W2137" s="2" t="str">
        <f aca="false">IF(AND(C2137=Agent!$A$1,D2137=Agent!$D$1),ROW(),"")</f>
        <v/>
      </c>
      <c r="X2137" s="2" t="str">
        <f aca="false">IF(C2137=Agent!$A$1,ROW(),"")</f>
        <v/>
      </c>
      <c r="Z2137" s="8" t="str">
        <f aca="true">IF(AND(INDIRECT("F2!I"&amp;MATCH(Sites!$J$1,F2!H$1:H$15,0),1)=E2137,Sites!$J$2=A2137),ROW(),"")</f>
        <v/>
      </c>
    </row>
    <row r="2138" customFormat="false" ht="13.8" hidden="false" customHeight="false" outlineLevel="0" collapsed="false">
      <c r="A2138" s="7" t="n">
        <v>43831</v>
      </c>
      <c r="B2138" s="2" t="s">
        <v>5356</v>
      </c>
      <c r="C2138" s="2" t="s">
        <v>5357</v>
      </c>
      <c r="D2138" s="2" t="s">
        <v>2252</v>
      </c>
      <c r="E2138" s="2" t="s">
        <v>1801</v>
      </c>
      <c r="F2138" s="2" t="n">
        <v>0</v>
      </c>
      <c r="G2138" s="2" t="n">
        <v>0</v>
      </c>
      <c r="H2138" s="2" t="n">
        <v>0</v>
      </c>
      <c r="J2138" s="1"/>
      <c r="K2138" s="1"/>
      <c r="L2138" s="1"/>
      <c r="M2138" s="1"/>
      <c r="N2138" s="1"/>
      <c r="O2138" s="1"/>
      <c r="W2138" s="2" t="str">
        <f aca="false">IF(AND(C2138=Agent!$A$1,D2138=Agent!$D$1),ROW(),"")</f>
        <v/>
      </c>
      <c r="X2138" s="2" t="str">
        <f aca="false">IF(C2138=Agent!$A$1,ROW(),"")</f>
        <v/>
      </c>
      <c r="Z2138" s="8" t="str">
        <f aca="true">IF(AND(INDIRECT("F2!I"&amp;MATCH(Sites!$J$1,F2!H$1:H$15,0),1)=E2138,Sites!$J$2=A2138),ROW(),"")</f>
        <v/>
      </c>
    </row>
    <row r="2139" customFormat="false" ht="13.8" hidden="false" customHeight="false" outlineLevel="0" collapsed="false">
      <c r="A2139" s="7" t="n">
        <v>43831</v>
      </c>
      <c r="B2139" s="2" t="s">
        <v>5358</v>
      </c>
      <c r="C2139" s="2" t="s">
        <v>5359</v>
      </c>
      <c r="D2139" s="2" t="s">
        <v>1098</v>
      </c>
      <c r="E2139" s="2" t="s">
        <v>1801</v>
      </c>
      <c r="F2139" s="2" t="n">
        <v>0</v>
      </c>
      <c r="G2139" s="2" t="n">
        <v>0</v>
      </c>
      <c r="H2139" s="2" t="n">
        <v>0</v>
      </c>
      <c r="J2139" s="1"/>
      <c r="K2139" s="1"/>
      <c r="L2139" s="1"/>
      <c r="M2139" s="1"/>
      <c r="N2139" s="1"/>
      <c r="O2139" s="1"/>
      <c r="W2139" s="2" t="str">
        <f aca="false">IF(AND(C2139=Agent!$A$1,D2139=Agent!$D$1),ROW(),"")</f>
        <v/>
      </c>
      <c r="X2139" s="2" t="str">
        <f aca="false">IF(C2139=Agent!$A$1,ROW(),"")</f>
        <v/>
      </c>
      <c r="Z2139" s="8" t="str">
        <f aca="true">IF(AND(INDIRECT("F2!I"&amp;MATCH(Sites!$J$1,F2!H$1:H$15,0),1)=E2139,Sites!$J$2=A2139),ROW(),"")</f>
        <v/>
      </c>
    </row>
    <row r="2140" customFormat="false" ht="13.8" hidden="false" customHeight="false" outlineLevel="0" collapsed="false">
      <c r="A2140" s="7" t="n">
        <v>43831</v>
      </c>
      <c r="B2140" s="2" t="s">
        <v>5360</v>
      </c>
      <c r="C2140" s="2" t="s">
        <v>5361</v>
      </c>
      <c r="D2140" s="2" t="s">
        <v>255</v>
      </c>
      <c r="E2140" s="2" t="s">
        <v>1801</v>
      </c>
      <c r="F2140" s="2" t="n">
        <v>0</v>
      </c>
      <c r="G2140" s="2" t="n">
        <v>0</v>
      </c>
      <c r="H2140" s="2" t="n">
        <v>0</v>
      </c>
      <c r="J2140" s="1"/>
      <c r="K2140" s="1"/>
      <c r="L2140" s="1"/>
      <c r="M2140" s="1"/>
      <c r="N2140" s="1"/>
      <c r="O2140" s="1"/>
      <c r="W2140" s="2" t="str">
        <f aca="false">IF(AND(C2140=Agent!$A$1,D2140=Agent!$D$1),ROW(),"")</f>
        <v/>
      </c>
      <c r="X2140" s="2" t="str">
        <f aca="false">IF(C2140=Agent!$A$1,ROW(),"")</f>
        <v/>
      </c>
      <c r="Z2140" s="8" t="str">
        <f aca="true">IF(AND(INDIRECT("F2!I"&amp;MATCH(Sites!$J$1,F2!H$1:H$15,0),1)=E2140,Sites!$J$2=A2140),ROW(),"")</f>
        <v/>
      </c>
    </row>
    <row r="2141" customFormat="false" ht="13.8" hidden="false" customHeight="false" outlineLevel="0" collapsed="false">
      <c r="A2141" s="7" t="n">
        <v>43831</v>
      </c>
      <c r="B2141" s="2" t="s">
        <v>5362</v>
      </c>
      <c r="C2141" s="2" t="s">
        <v>2473</v>
      </c>
      <c r="D2141" s="2" t="s">
        <v>5363</v>
      </c>
      <c r="E2141" s="2" t="s">
        <v>1801</v>
      </c>
      <c r="F2141" s="2" t="n">
        <v>0</v>
      </c>
      <c r="G2141" s="2" t="n">
        <v>0</v>
      </c>
      <c r="H2141" s="2" t="n">
        <v>0</v>
      </c>
      <c r="J2141" s="1"/>
      <c r="K2141" s="1"/>
      <c r="L2141" s="1"/>
      <c r="M2141" s="1"/>
      <c r="N2141" s="1"/>
      <c r="O2141" s="1"/>
      <c r="W2141" s="2" t="str">
        <f aca="false">IF(AND(C2141=Agent!$A$1,D2141=Agent!$D$1),ROW(),"")</f>
        <v/>
      </c>
      <c r="X2141" s="2" t="str">
        <f aca="false">IF(C2141=Agent!$A$1,ROW(),"")</f>
        <v/>
      </c>
      <c r="Z2141" s="8" t="str">
        <f aca="true">IF(AND(INDIRECT("F2!I"&amp;MATCH(Sites!$J$1,F2!H$1:H$15,0),1)=E2141,Sites!$J$2=A2141),ROW(),"")</f>
        <v/>
      </c>
    </row>
    <row r="2142" customFormat="false" ht="13.8" hidden="false" customHeight="false" outlineLevel="0" collapsed="false">
      <c r="A2142" s="7" t="n">
        <v>43831</v>
      </c>
      <c r="B2142" s="2" t="s">
        <v>5364</v>
      </c>
      <c r="C2142" s="2" t="s">
        <v>2619</v>
      </c>
      <c r="D2142" s="2" t="s">
        <v>5365</v>
      </c>
      <c r="E2142" s="2" t="s">
        <v>1801</v>
      </c>
      <c r="F2142" s="2" t="n">
        <v>0</v>
      </c>
      <c r="G2142" s="2" t="n">
        <v>0</v>
      </c>
      <c r="H2142" s="2" t="n">
        <v>0</v>
      </c>
      <c r="J2142" s="1"/>
      <c r="K2142" s="1"/>
      <c r="L2142" s="1"/>
      <c r="M2142" s="1"/>
      <c r="N2142" s="1"/>
      <c r="O2142" s="1"/>
      <c r="W2142" s="2" t="str">
        <f aca="false">IF(AND(C2142=Agent!$A$1,D2142=Agent!$D$1),ROW(),"")</f>
        <v/>
      </c>
      <c r="X2142" s="2" t="str">
        <f aca="false">IF(C2142=Agent!$A$1,ROW(),"")</f>
        <v/>
      </c>
      <c r="Z2142" s="8" t="str">
        <f aca="true">IF(AND(INDIRECT("F2!I"&amp;MATCH(Sites!$J$1,F2!H$1:H$15,0),1)=E2142,Sites!$J$2=A2142),ROW(),"")</f>
        <v/>
      </c>
    </row>
    <row r="2143" customFormat="false" ht="13.8" hidden="false" customHeight="false" outlineLevel="0" collapsed="false">
      <c r="A2143" s="7" t="n">
        <v>43831</v>
      </c>
      <c r="B2143" s="2" t="s">
        <v>5366</v>
      </c>
      <c r="C2143" s="2" t="s">
        <v>5367</v>
      </c>
      <c r="D2143" s="2" t="s">
        <v>5368</v>
      </c>
      <c r="E2143" s="2" t="s">
        <v>1801</v>
      </c>
      <c r="F2143" s="2" t="n">
        <v>0</v>
      </c>
      <c r="G2143" s="2" t="n">
        <v>0</v>
      </c>
      <c r="H2143" s="2" t="n">
        <v>0</v>
      </c>
      <c r="J2143" s="1"/>
      <c r="K2143" s="1"/>
      <c r="L2143" s="1"/>
      <c r="M2143" s="1"/>
      <c r="N2143" s="1"/>
      <c r="O2143" s="1"/>
      <c r="W2143" s="2" t="str">
        <f aca="false">IF(AND(C2143=Agent!$A$1,D2143=Agent!$D$1),ROW(),"")</f>
        <v/>
      </c>
      <c r="X2143" s="2" t="str">
        <f aca="false">IF(C2143=Agent!$A$1,ROW(),"")</f>
        <v/>
      </c>
      <c r="Z2143" s="8" t="str">
        <f aca="true">IF(AND(INDIRECT("F2!I"&amp;MATCH(Sites!$J$1,F2!H$1:H$15,0),1)=E2143,Sites!$J$2=A2143),ROW(),"")</f>
        <v/>
      </c>
    </row>
    <row r="2144" customFormat="false" ht="13.8" hidden="false" customHeight="false" outlineLevel="0" collapsed="false">
      <c r="A2144" s="7" t="n">
        <v>43831</v>
      </c>
      <c r="B2144" s="2" t="s">
        <v>5369</v>
      </c>
      <c r="C2144" s="2" t="s">
        <v>5370</v>
      </c>
      <c r="D2144" s="2" t="s">
        <v>5371</v>
      </c>
      <c r="E2144" s="2" t="s">
        <v>1801</v>
      </c>
      <c r="F2144" s="2" t="n">
        <v>0</v>
      </c>
      <c r="G2144" s="2" t="n">
        <v>0</v>
      </c>
      <c r="H2144" s="2" t="n">
        <v>0</v>
      </c>
      <c r="J2144" s="1"/>
      <c r="K2144" s="1"/>
      <c r="L2144" s="1"/>
      <c r="M2144" s="1"/>
      <c r="N2144" s="1"/>
      <c r="O2144" s="1"/>
      <c r="W2144" s="2" t="str">
        <f aca="false">IF(AND(C2144=Agent!$A$1,D2144=Agent!$D$1),ROW(),"")</f>
        <v/>
      </c>
      <c r="X2144" s="2" t="str">
        <f aca="false">IF(C2144=Agent!$A$1,ROW(),"")</f>
        <v/>
      </c>
      <c r="Z2144" s="8" t="str">
        <f aca="true">IF(AND(INDIRECT("F2!I"&amp;MATCH(Sites!$J$1,F2!H$1:H$15,0),1)=E2144,Sites!$J$2=A2144),ROW(),"")</f>
        <v/>
      </c>
    </row>
    <row r="2145" customFormat="false" ht="13.8" hidden="false" customHeight="false" outlineLevel="0" collapsed="false">
      <c r="A2145" s="7" t="n">
        <v>43831</v>
      </c>
      <c r="B2145" s="2" t="s">
        <v>5372</v>
      </c>
      <c r="C2145" s="2" t="s">
        <v>5373</v>
      </c>
      <c r="D2145" s="2" t="s">
        <v>5374</v>
      </c>
      <c r="E2145" s="2" t="s">
        <v>1801</v>
      </c>
      <c r="F2145" s="2" t="n">
        <v>0</v>
      </c>
      <c r="G2145" s="2" t="n">
        <v>0</v>
      </c>
      <c r="H2145" s="2" t="n">
        <v>0</v>
      </c>
      <c r="J2145" s="1"/>
      <c r="K2145" s="1"/>
      <c r="L2145" s="1"/>
      <c r="M2145" s="1"/>
      <c r="N2145" s="1"/>
      <c r="O2145" s="1"/>
      <c r="W2145" s="2" t="str">
        <f aca="false">IF(AND(C2145=Agent!$A$1,D2145=Agent!$D$1),ROW(),"")</f>
        <v/>
      </c>
      <c r="X2145" s="2" t="str">
        <f aca="false">IF(C2145=Agent!$A$1,ROW(),"")</f>
        <v/>
      </c>
      <c r="Z2145" s="8" t="str">
        <f aca="true">IF(AND(INDIRECT("F2!I"&amp;MATCH(Sites!$J$1,F2!H$1:H$15,0),1)=E2145,Sites!$J$2=A2145),ROW(),"")</f>
        <v/>
      </c>
    </row>
    <row r="2146" customFormat="false" ht="13.8" hidden="false" customHeight="false" outlineLevel="0" collapsed="false">
      <c r="A2146" s="7" t="n">
        <v>43831</v>
      </c>
      <c r="B2146" s="2" t="s">
        <v>5375</v>
      </c>
      <c r="C2146" s="2" t="s">
        <v>1149</v>
      </c>
      <c r="D2146" s="2" t="s">
        <v>2132</v>
      </c>
      <c r="E2146" s="2" t="s">
        <v>1801</v>
      </c>
      <c r="F2146" s="2" t="n">
        <v>0</v>
      </c>
      <c r="G2146" s="2" t="n">
        <v>0</v>
      </c>
      <c r="H2146" s="2" t="n">
        <v>0</v>
      </c>
      <c r="J2146" s="1"/>
      <c r="K2146" s="1"/>
      <c r="L2146" s="1"/>
      <c r="M2146" s="1"/>
      <c r="N2146" s="1"/>
      <c r="O2146" s="1"/>
      <c r="W2146" s="2" t="str">
        <f aca="false">IF(AND(C2146=Agent!$A$1,D2146=Agent!$D$1),ROW(),"")</f>
        <v/>
      </c>
      <c r="X2146" s="2" t="str">
        <f aca="false">IF(C2146=Agent!$A$1,ROW(),"")</f>
        <v/>
      </c>
      <c r="Z2146" s="8" t="str">
        <f aca="true">IF(AND(INDIRECT("F2!I"&amp;MATCH(Sites!$J$1,F2!H$1:H$15,0),1)=E2146,Sites!$J$2=A2146),ROW(),"")</f>
        <v/>
      </c>
    </row>
    <row r="2147" customFormat="false" ht="13.8" hidden="false" customHeight="false" outlineLevel="0" collapsed="false">
      <c r="A2147" s="7" t="n">
        <v>43831</v>
      </c>
      <c r="B2147" s="2" t="s">
        <v>5376</v>
      </c>
      <c r="C2147" s="2" t="s">
        <v>5377</v>
      </c>
      <c r="D2147" s="2" t="s">
        <v>5378</v>
      </c>
      <c r="E2147" s="2" t="s">
        <v>1801</v>
      </c>
      <c r="F2147" s="2" t="n">
        <v>0</v>
      </c>
      <c r="G2147" s="2" t="n">
        <v>0</v>
      </c>
      <c r="H2147" s="2" t="n">
        <v>0</v>
      </c>
      <c r="J2147" s="1"/>
      <c r="K2147" s="1"/>
      <c r="L2147" s="1"/>
      <c r="M2147" s="1"/>
      <c r="N2147" s="1"/>
      <c r="O2147" s="1"/>
      <c r="W2147" s="2" t="str">
        <f aca="false">IF(AND(C2147=Agent!$A$1,D2147=Agent!$D$1),ROW(),"")</f>
        <v/>
      </c>
      <c r="X2147" s="2" t="str">
        <f aca="false">IF(C2147=Agent!$A$1,ROW(),"")</f>
        <v/>
      </c>
      <c r="Z2147" s="8" t="str">
        <f aca="true">IF(AND(INDIRECT("F2!I"&amp;MATCH(Sites!$J$1,F2!H$1:H$15,0),1)=E2147,Sites!$J$2=A2147),ROW(),"")</f>
        <v/>
      </c>
    </row>
    <row r="2148" customFormat="false" ht="13.8" hidden="false" customHeight="false" outlineLevel="0" collapsed="false">
      <c r="A2148" s="7" t="n">
        <v>43831</v>
      </c>
      <c r="B2148" s="2" t="s">
        <v>5379</v>
      </c>
      <c r="C2148" s="2" t="s">
        <v>5380</v>
      </c>
      <c r="D2148" s="2" t="s">
        <v>5381</v>
      </c>
      <c r="E2148" s="2" t="s">
        <v>1801</v>
      </c>
      <c r="F2148" s="2" t="n">
        <v>0</v>
      </c>
      <c r="G2148" s="2" t="n">
        <v>0</v>
      </c>
      <c r="H2148" s="2" t="n">
        <v>0</v>
      </c>
      <c r="J2148" s="1"/>
      <c r="K2148" s="1"/>
      <c r="L2148" s="1"/>
      <c r="M2148" s="1"/>
      <c r="N2148" s="1"/>
      <c r="O2148" s="1"/>
      <c r="W2148" s="2" t="str">
        <f aca="false">IF(AND(C2148=Agent!$A$1,D2148=Agent!$D$1),ROW(),"")</f>
        <v/>
      </c>
      <c r="X2148" s="2" t="str">
        <f aca="false">IF(C2148=Agent!$A$1,ROW(),"")</f>
        <v/>
      </c>
      <c r="Z2148" s="8" t="str">
        <f aca="true">IF(AND(INDIRECT("F2!I"&amp;MATCH(Sites!$J$1,F2!H$1:H$15,0),1)=E2148,Sites!$J$2=A2148),ROW(),"")</f>
        <v/>
      </c>
    </row>
    <row r="2149" customFormat="false" ht="13.8" hidden="false" customHeight="false" outlineLevel="0" collapsed="false">
      <c r="A2149" s="7" t="n">
        <v>43831</v>
      </c>
      <c r="B2149" s="2" t="s">
        <v>5382</v>
      </c>
      <c r="C2149" s="2" t="s">
        <v>5383</v>
      </c>
      <c r="D2149" s="2" t="s">
        <v>3187</v>
      </c>
      <c r="E2149" s="2" t="s">
        <v>1801</v>
      </c>
      <c r="F2149" s="2" t="n">
        <v>0</v>
      </c>
      <c r="G2149" s="2" t="n">
        <v>0</v>
      </c>
      <c r="H2149" s="2" t="n">
        <v>0</v>
      </c>
      <c r="J2149" s="1"/>
      <c r="K2149" s="1"/>
      <c r="L2149" s="1"/>
      <c r="M2149" s="1"/>
      <c r="N2149" s="1"/>
      <c r="O2149" s="1"/>
      <c r="W2149" s="2" t="str">
        <f aca="false">IF(AND(C2149=Agent!$A$1,D2149=Agent!$D$1),ROW(),"")</f>
        <v/>
      </c>
      <c r="X2149" s="2" t="str">
        <f aca="false">IF(C2149=Agent!$A$1,ROW(),"")</f>
        <v/>
      </c>
      <c r="Z2149" s="8" t="str">
        <f aca="true">IF(AND(INDIRECT("F2!I"&amp;MATCH(Sites!$J$1,F2!H$1:H$15,0),1)=E2149,Sites!$J$2=A2149),ROW(),"")</f>
        <v/>
      </c>
    </row>
    <row r="2150" customFormat="false" ht="13.8" hidden="false" customHeight="false" outlineLevel="0" collapsed="false">
      <c r="A2150" s="7" t="n">
        <v>43831</v>
      </c>
      <c r="B2150" s="2" t="s">
        <v>5384</v>
      </c>
      <c r="C2150" s="2" t="s">
        <v>5385</v>
      </c>
      <c r="D2150" s="2" t="s">
        <v>5386</v>
      </c>
      <c r="E2150" s="2" t="s">
        <v>1801</v>
      </c>
      <c r="F2150" s="2" t="n">
        <v>0</v>
      </c>
      <c r="G2150" s="2" t="n">
        <v>0</v>
      </c>
      <c r="H2150" s="2" t="n">
        <v>0</v>
      </c>
      <c r="J2150" s="1"/>
      <c r="K2150" s="1"/>
      <c r="L2150" s="1"/>
      <c r="M2150" s="1"/>
      <c r="N2150" s="1"/>
      <c r="O2150" s="1"/>
      <c r="W2150" s="2" t="str">
        <f aca="false">IF(AND(C2150=Agent!$A$1,D2150=Agent!$D$1),ROW(),"")</f>
        <v/>
      </c>
      <c r="X2150" s="2" t="str">
        <f aca="false">IF(C2150=Agent!$A$1,ROW(),"")</f>
        <v/>
      </c>
      <c r="Z2150" s="8" t="str">
        <f aca="true">IF(AND(INDIRECT("F2!I"&amp;MATCH(Sites!$J$1,F2!H$1:H$15,0),1)=E2150,Sites!$J$2=A2150),ROW(),"")</f>
        <v/>
      </c>
    </row>
    <row r="2151" customFormat="false" ht="13.8" hidden="false" customHeight="false" outlineLevel="0" collapsed="false">
      <c r="A2151" s="7" t="n">
        <v>43831</v>
      </c>
      <c r="B2151" s="2" t="s">
        <v>5387</v>
      </c>
      <c r="C2151" s="2" t="s">
        <v>5388</v>
      </c>
      <c r="D2151" s="2" t="s">
        <v>5389</v>
      </c>
      <c r="E2151" s="2" t="s">
        <v>1801</v>
      </c>
      <c r="F2151" s="2" t="n">
        <v>0</v>
      </c>
      <c r="G2151" s="2" t="n">
        <v>0</v>
      </c>
      <c r="H2151" s="2" t="n">
        <v>0</v>
      </c>
      <c r="J2151" s="1"/>
      <c r="K2151" s="1"/>
      <c r="L2151" s="1"/>
      <c r="M2151" s="1"/>
      <c r="N2151" s="1"/>
      <c r="O2151" s="1"/>
      <c r="W2151" s="2" t="str">
        <f aca="false">IF(AND(C2151=Agent!$A$1,D2151=Agent!$D$1),ROW(),"")</f>
        <v/>
      </c>
      <c r="X2151" s="2" t="str">
        <f aca="false">IF(C2151=Agent!$A$1,ROW(),"")</f>
        <v/>
      </c>
      <c r="Z2151" s="8" t="str">
        <f aca="true">IF(AND(INDIRECT("F2!I"&amp;MATCH(Sites!$J$1,F2!H$1:H$15,0),1)=E2151,Sites!$J$2=A2151),ROW(),"")</f>
        <v/>
      </c>
    </row>
    <row r="2152" customFormat="false" ht="13.8" hidden="false" customHeight="false" outlineLevel="0" collapsed="false">
      <c r="A2152" s="7" t="n">
        <v>43831</v>
      </c>
      <c r="B2152" s="2" t="s">
        <v>5390</v>
      </c>
      <c r="C2152" s="2" t="s">
        <v>5391</v>
      </c>
      <c r="D2152" s="2" t="s">
        <v>460</v>
      </c>
      <c r="E2152" s="2" t="s">
        <v>1801</v>
      </c>
      <c r="F2152" s="2" t="n">
        <v>0</v>
      </c>
      <c r="G2152" s="2" t="n">
        <v>0</v>
      </c>
      <c r="H2152" s="2" t="n">
        <v>0</v>
      </c>
      <c r="J2152" s="1"/>
      <c r="K2152" s="1"/>
      <c r="L2152" s="1"/>
      <c r="M2152" s="1"/>
      <c r="N2152" s="1"/>
      <c r="O2152" s="1"/>
      <c r="W2152" s="2" t="str">
        <f aca="false">IF(AND(C2152=Agent!$A$1,D2152=Agent!$D$1),ROW(),"")</f>
        <v/>
      </c>
      <c r="X2152" s="2" t="str">
        <f aca="false">IF(C2152=Agent!$A$1,ROW(),"")</f>
        <v/>
      </c>
      <c r="Z2152" s="8" t="str">
        <f aca="true">IF(AND(INDIRECT("F2!I"&amp;MATCH(Sites!$J$1,F2!H$1:H$15,0),1)=E2152,Sites!$J$2=A2152),ROW(),"")</f>
        <v/>
      </c>
    </row>
    <row r="2153" customFormat="false" ht="13.8" hidden="false" customHeight="false" outlineLevel="0" collapsed="false">
      <c r="A2153" s="7" t="n">
        <v>43831</v>
      </c>
      <c r="B2153" s="2" t="s">
        <v>5392</v>
      </c>
      <c r="C2153" s="2" t="s">
        <v>2065</v>
      </c>
      <c r="D2153" s="2" t="s">
        <v>5393</v>
      </c>
      <c r="E2153" s="2" t="s">
        <v>1801</v>
      </c>
      <c r="F2153" s="2" t="n">
        <v>0</v>
      </c>
      <c r="G2153" s="2" t="n">
        <v>0</v>
      </c>
      <c r="H2153" s="2" t="n">
        <v>0</v>
      </c>
      <c r="J2153" s="1"/>
      <c r="K2153" s="1"/>
      <c r="L2153" s="1"/>
      <c r="M2153" s="1"/>
      <c r="N2153" s="1"/>
      <c r="O2153" s="1"/>
      <c r="W2153" s="2" t="str">
        <f aca="false">IF(AND(C2153=Agent!$A$1,D2153=Agent!$D$1),ROW(),"")</f>
        <v/>
      </c>
      <c r="X2153" s="2" t="str">
        <f aca="false">IF(C2153=Agent!$A$1,ROW(),"")</f>
        <v/>
      </c>
      <c r="Z2153" s="8" t="str">
        <f aca="true">IF(AND(INDIRECT("F2!I"&amp;MATCH(Sites!$J$1,F2!H$1:H$15,0),1)=E2153,Sites!$J$2=A2153),ROW(),"")</f>
        <v/>
      </c>
    </row>
    <row r="2154" customFormat="false" ht="13.8" hidden="false" customHeight="false" outlineLevel="0" collapsed="false">
      <c r="A2154" s="7" t="n">
        <v>43831</v>
      </c>
      <c r="B2154" s="2" t="s">
        <v>5394</v>
      </c>
      <c r="C2154" s="2" t="s">
        <v>5395</v>
      </c>
      <c r="D2154" s="2" t="s">
        <v>5396</v>
      </c>
      <c r="E2154" s="2" t="s">
        <v>1801</v>
      </c>
      <c r="F2154" s="2" t="n">
        <v>0</v>
      </c>
      <c r="G2154" s="2" t="n">
        <v>0</v>
      </c>
      <c r="H2154" s="2" t="n">
        <v>0</v>
      </c>
      <c r="J2154" s="1"/>
      <c r="K2154" s="1"/>
      <c r="L2154" s="1"/>
      <c r="M2154" s="1"/>
      <c r="N2154" s="1"/>
      <c r="O2154" s="1"/>
      <c r="W2154" s="2" t="str">
        <f aca="false">IF(AND(C2154=Agent!$A$1,D2154=Agent!$D$1),ROW(),"")</f>
        <v/>
      </c>
      <c r="X2154" s="2" t="str">
        <f aca="false">IF(C2154=Agent!$A$1,ROW(),"")</f>
        <v/>
      </c>
      <c r="Z2154" s="8" t="str">
        <f aca="true">IF(AND(INDIRECT("F2!I"&amp;MATCH(Sites!$J$1,F2!H$1:H$15,0),1)=E2154,Sites!$J$2=A2154),ROW(),"")</f>
        <v/>
      </c>
    </row>
    <row r="2155" customFormat="false" ht="13.8" hidden="false" customHeight="false" outlineLevel="0" collapsed="false">
      <c r="A2155" s="7" t="n">
        <v>43831</v>
      </c>
      <c r="B2155" s="2" t="s">
        <v>5397</v>
      </c>
      <c r="C2155" s="2" t="s">
        <v>5398</v>
      </c>
      <c r="D2155" s="2" t="s">
        <v>5399</v>
      </c>
      <c r="E2155" s="2" t="s">
        <v>1801</v>
      </c>
      <c r="F2155" s="2" t="n">
        <v>0</v>
      </c>
      <c r="G2155" s="2" t="n">
        <v>0</v>
      </c>
      <c r="H2155" s="2" t="n">
        <v>0</v>
      </c>
      <c r="J2155" s="1"/>
      <c r="K2155" s="1"/>
      <c r="L2155" s="1"/>
      <c r="M2155" s="1"/>
      <c r="N2155" s="1"/>
      <c r="O2155" s="1"/>
      <c r="W2155" s="2" t="str">
        <f aca="false">IF(AND(C2155=Agent!$A$1,D2155=Agent!$D$1),ROW(),"")</f>
        <v/>
      </c>
      <c r="X2155" s="2" t="str">
        <f aca="false">IF(C2155=Agent!$A$1,ROW(),"")</f>
        <v/>
      </c>
      <c r="Z2155" s="8" t="str">
        <f aca="true">IF(AND(INDIRECT("F2!I"&amp;MATCH(Sites!$J$1,F2!H$1:H$15,0),1)=E2155,Sites!$J$2=A2155),ROW(),"")</f>
        <v/>
      </c>
    </row>
    <row r="2156" customFormat="false" ht="13.8" hidden="false" customHeight="false" outlineLevel="0" collapsed="false">
      <c r="A2156" s="7" t="n">
        <v>43831</v>
      </c>
      <c r="B2156" s="2" t="s">
        <v>5400</v>
      </c>
      <c r="C2156" s="2" t="s">
        <v>5401</v>
      </c>
      <c r="D2156" s="2" t="s">
        <v>5402</v>
      </c>
      <c r="E2156" s="2" t="s">
        <v>1801</v>
      </c>
      <c r="F2156" s="2" t="n">
        <v>0</v>
      </c>
      <c r="G2156" s="2" t="n">
        <v>0</v>
      </c>
      <c r="H2156" s="2" t="n">
        <v>0</v>
      </c>
      <c r="J2156" s="1"/>
      <c r="K2156" s="1"/>
      <c r="L2156" s="1"/>
      <c r="M2156" s="1"/>
      <c r="N2156" s="1"/>
      <c r="O2156" s="1"/>
      <c r="W2156" s="2" t="str">
        <f aca="false">IF(AND(C2156=Agent!$A$1,D2156=Agent!$D$1),ROW(),"")</f>
        <v/>
      </c>
      <c r="X2156" s="2" t="str">
        <f aca="false">IF(C2156=Agent!$A$1,ROW(),"")</f>
        <v/>
      </c>
      <c r="Z2156" s="8" t="str">
        <f aca="true">IF(AND(INDIRECT("F2!I"&amp;MATCH(Sites!$J$1,F2!H$1:H$15,0),1)=E2156,Sites!$J$2=A2156),ROW(),"")</f>
        <v/>
      </c>
    </row>
    <row r="2157" customFormat="false" ht="13.8" hidden="false" customHeight="false" outlineLevel="0" collapsed="false">
      <c r="A2157" s="7" t="n">
        <v>43831</v>
      </c>
      <c r="B2157" s="2" t="s">
        <v>5403</v>
      </c>
      <c r="C2157" s="2" t="s">
        <v>5404</v>
      </c>
      <c r="D2157" s="2" t="s">
        <v>223</v>
      </c>
      <c r="E2157" s="2" t="s">
        <v>1801</v>
      </c>
      <c r="F2157" s="2" t="n">
        <v>0</v>
      </c>
      <c r="G2157" s="2" t="n">
        <v>0</v>
      </c>
      <c r="H2157" s="2" t="n">
        <v>0</v>
      </c>
      <c r="J2157" s="1"/>
      <c r="K2157" s="1"/>
      <c r="L2157" s="1"/>
      <c r="M2157" s="1"/>
      <c r="N2157" s="1"/>
      <c r="O2157" s="1"/>
      <c r="W2157" s="2" t="str">
        <f aca="false">IF(AND(C2157=Agent!$A$1,D2157=Agent!$D$1),ROW(),"")</f>
        <v/>
      </c>
      <c r="X2157" s="2" t="str">
        <f aca="false">IF(C2157=Agent!$A$1,ROW(),"")</f>
        <v/>
      </c>
      <c r="Z2157" s="8" t="str">
        <f aca="true">IF(AND(INDIRECT("F2!I"&amp;MATCH(Sites!$J$1,F2!H$1:H$15,0),1)=E2157,Sites!$J$2=A2157),ROW(),"")</f>
        <v/>
      </c>
    </row>
    <row r="2158" customFormat="false" ht="13.8" hidden="false" customHeight="false" outlineLevel="0" collapsed="false">
      <c r="A2158" s="7" t="n">
        <v>43831</v>
      </c>
      <c r="B2158" s="2" t="s">
        <v>5405</v>
      </c>
      <c r="C2158" s="2" t="s">
        <v>5406</v>
      </c>
      <c r="D2158" s="2" t="s">
        <v>3943</v>
      </c>
      <c r="E2158" s="2" t="s">
        <v>1801</v>
      </c>
      <c r="F2158" s="2" t="n">
        <v>0</v>
      </c>
      <c r="G2158" s="2" t="n">
        <v>0</v>
      </c>
      <c r="H2158" s="2" t="n">
        <v>0</v>
      </c>
      <c r="J2158" s="1"/>
      <c r="K2158" s="1"/>
      <c r="L2158" s="1"/>
      <c r="M2158" s="1"/>
      <c r="N2158" s="1"/>
      <c r="O2158" s="1"/>
      <c r="W2158" s="2" t="str">
        <f aca="false">IF(AND(C2158=Agent!$A$1,D2158=Agent!$D$1),ROW(),"")</f>
        <v/>
      </c>
      <c r="X2158" s="2" t="str">
        <f aca="false">IF(C2158=Agent!$A$1,ROW(),"")</f>
        <v/>
      </c>
      <c r="Z2158" s="8" t="str">
        <f aca="true">IF(AND(INDIRECT("F2!I"&amp;MATCH(Sites!$J$1,F2!H$1:H$15,0),1)=E2158,Sites!$J$2=A2158),ROW(),"")</f>
        <v/>
      </c>
    </row>
    <row r="2159" customFormat="false" ht="13.8" hidden="false" customHeight="false" outlineLevel="0" collapsed="false">
      <c r="A2159" s="7" t="n">
        <v>43831</v>
      </c>
      <c r="B2159" s="2" t="s">
        <v>5407</v>
      </c>
      <c r="C2159" s="2" t="s">
        <v>5408</v>
      </c>
      <c r="D2159" s="2" t="s">
        <v>2394</v>
      </c>
      <c r="E2159" s="2" t="s">
        <v>1801</v>
      </c>
      <c r="F2159" s="2" t="n">
        <v>0</v>
      </c>
      <c r="G2159" s="2" t="n">
        <v>0</v>
      </c>
      <c r="H2159" s="2" t="n">
        <v>0</v>
      </c>
      <c r="J2159" s="1"/>
      <c r="K2159" s="1"/>
      <c r="L2159" s="1"/>
      <c r="M2159" s="1"/>
      <c r="N2159" s="1"/>
      <c r="O2159" s="1"/>
      <c r="W2159" s="2" t="str">
        <f aca="false">IF(AND(C2159=Agent!$A$1,D2159=Agent!$D$1),ROW(),"")</f>
        <v/>
      </c>
      <c r="X2159" s="2" t="str">
        <f aca="false">IF(C2159=Agent!$A$1,ROW(),"")</f>
        <v/>
      </c>
      <c r="Z2159" s="8" t="str">
        <f aca="true">IF(AND(INDIRECT("F2!I"&amp;MATCH(Sites!$J$1,F2!H$1:H$15,0),1)=E2159,Sites!$J$2=A2159),ROW(),"")</f>
        <v/>
      </c>
    </row>
    <row r="2160" customFormat="false" ht="13.8" hidden="false" customHeight="false" outlineLevel="0" collapsed="false">
      <c r="A2160" s="7" t="n">
        <v>43831</v>
      </c>
      <c r="B2160" s="2" t="s">
        <v>5409</v>
      </c>
      <c r="C2160" s="2" t="s">
        <v>5410</v>
      </c>
      <c r="D2160" s="2" t="s">
        <v>5411</v>
      </c>
      <c r="E2160" s="2" t="s">
        <v>1801</v>
      </c>
      <c r="F2160" s="2" t="n">
        <v>0</v>
      </c>
      <c r="G2160" s="2" t="n">
        <v>0</v>
      </c>
      <c r="H2160" s="2" t="n">
        <v>0</v>
      </c>
      <c r="J2160" s="1"/>
      <c r="K2160" s="1"/>
      <c r="L2160" s="1"/>
      <c r="M2160" s="1"/>
      <c r="N2160" s="1"/>
      <c r="O2160" s="1"/>
      <c r="W2160" s="2" t="str">
        <f aca="false">IF(AND(C2160=Agent!$A$1,D2160=Agent!$D$1),ROW(),"")</f>
        <v/>
      </c>
      <c r="X2160" s="2" t="str">
        <f aca="false">IF(C2160=Agent!$A$1,ROW(),"")</f>
        <v/>
      </c>
      <c r="Z2160" s="8" t="str">
        <f aca="true">IF(AND(INDIRECT("F2!I"&amp;MATCH(Sites!$J$1,F2!H$1:H$15,0),1)=E2160,Sites!$J$2=A2160),ROW(),"")</f>
        <v/>
      </c>
    </row>
    <row r="2161" customFormat="false" ht="13.8" hidden="false" customHeight="false" outlineLevel="0" collapsed="false">
      <c r="A2161" s="7" t="n">
        <v>43831</v>
      </c>
      <c r="B2161" s="2" t="s">
        <v>5412</v>
      </c>
      <c r="C2161" s="2" t="s">
        <v>5413</v>
      </c>
      <c r="D2161" s="2" t="s">
        <v>5414</v>
      </c>
      <c r="E2161" s="2" t="s">
        <v>1801</v>
      </c>
      <c r="F2161" s="2" t="n">
        <v>0</v>
      </c>
      <c r="G2161" s="2" t="n">
        <v>0</v>
      </c>
      <c r="H2161" s="2" t="n">
        <v>0</v>
      </c>
      <c r="J2161" s="1"/>
      <c r="K2161" s="1"/>
      <c r="L2161" s="1"/>
      <c r="M2161" s="1"/>
      <c r="N2161" s="1"/>
      <c r="O2161" s="1"/>
      <c r="W2161" s="2" t="str">
        <f aca="false">IF(AND(C2161=Agent!$A$1,D2161=Agent!$D$1),ROW(),"")</f>
        <v/>
      </c>
      <c r="X2161" s="2" t="str">
        <f aca="false">IF(C2161=Agent!$A$1,ROW(),"")</f>
        <v/>
      </c>
      <c r="Z2161" s="8" t="str">
        <f aca="true">IF(AND(INDIRECT("F2!I"&amp;MATCH(Sites!$J$1,F2!H$1:H$15,0),1)=E2161,Sites!$J$2=A2161),ROW(),"")</f>
        <v/>
      </c>
    </row>
    <row r="2162" customFormat="false" ht="13.8" hidden="false" customHeight="false" outlineLevel="0" collapsed="false">
      <c r="A2162" s="7" t="n">
        <v>43831</v>
      </c>
      <c r="B2162" s="2" t="s">
        <v>5415</v>
      </c>
      <c r="C2162" s="2" t="s">
        <v>5416</v>
      </c>
      <c r="D2162" s="2" t="s">
        <v>5417</v>
      </c>
      <c r="E2162" s="2" t="s">
        <v>1801</v>
      </c>
      <c r="F2162" s="2" t="n">
        <v>0</v>
      </c>
      <c r="G2162" s="2" t="n">
        <v>0</v>
      </c>
      <c r="H2162" s="2" t="n">
        <v>0</v>
      </c>
      <c r="J2162" s="1"/>
      <c r="K2162" s="1"/>
      <c r="L2162" s="1"/>
      <c r="M2162" s="1"/>
      <c r="N2162" s="1"/>
      <c r="O2162" s="1"/>
      <c r="W2162" s="2" t="str">
        <f aca="false">IF(AND(C2162=Agent!$A$1,D2162=Agent!$D$1),ROW(),"")</f>
        <v/>
      </c>
      <c r="X2162" s="2" t="str">
        <f aca="false">IF(C2162=Agent!$A$1,ROW(),"")</f>
        <v/>
      </c>
      <c r="Z2162" s="8" t="str">
        <f aca="true">IF(AND(INDIRECT("F2!I"&amp;MATCH(Sites!$J$1,F2!H$1:H$15,0),1)=E2162,Sites!$J$2=A2162),ROW(),"")</f>
        <v/>
      </c>
    </row>
    <row r="2163" customFormat="false" ht="13.8" hidden="false" customHeight="false" outlineLevel="0" collapsed="false">
      <c r="A2163" s="7" t="n">
        <v>43831</v>
      </c>
      <c r="B2163" s="2" t="s">
        <v>5418</v>
      </c>
      <c r="C2163" s="2" t="s">
        <v>5419</v>
      </c>
      <c r="D2163" s="2" t="s">
        <v>5420</v>
      </c>
      <c r="E2163" s="2" t="s">
        <v>1801</v>
      </c>
      <c r="F2163" s="2" t="n">
        <v>0</v>
      </c>
      <c r="G2163" s="2" t="n">
        <v>0</v>
      </c>
      <c r="H2163" s="2" t="n">
        <v>0</v>
      </c>
      <c r="J2163" s="1"/>
      <c r="K2163" s="1"/>
      <c r="L2163" s="1"/>
      <c r="M2163" s="1"/>
      <c r="N2163" s="1"/>
      <c r="O2163" s="1"/>
      <c r="W2163" s="2" t="str">
        <f aca="false">IF(AND(C2163=Agent!$A$1,D2163=Agent!$D$1),ROW(),"")</f>
        <v/>
      </c>
      <c r="X2163" s="2" t="str">
        <f aca="false">IF(C2163=Agent!$A$1,ROW(),"")</f>
        <v/>
      </c>
      <c r="Z2163" s="8" t="str">
        <f aca="true">IF(AND(INDIRECT("F2!I"&amp;MATCH(Sites!$J$1,F2!H$1:H$15,0),1)=E2163,Sites!$J$2=A2163),ROW(),"")</f>
        <v/>
      </c>
    </row>
    <row r="2164" customFormat="false" ht="13.8" hidden="false" customHeight="false" outlineLevel="0" collapsed="false">
      <c r="A2164" s="7" t="n">
        <v>43831</v>
      </c>
      <c r="B2164" s="2" t="s">
        <v>5421</v>
      </c>
      <c r="C2164" s="2" t="s">
        <v>5422</v>
      </c>
      <c r="D2164" s="2" t="s">
        <v>90</v>
      </c>
      <c r="E2164" s="2" t="s">
        <v>1801</v>
      </c>
      <c r="F2164" s="2" t="n">
        <v>0</v>
      </c>
      <c r="G2164" s="2" t="n">
        <v>0</v>
      </c>
      <c r="H2164" s="2" t="n">
        <v>0</v>
      </c>
      <c r="J2164" s="1"/>
      <c r="K2164" s="1"/>
      <c r="L2164" s="1"/>
      <c r="M2164" s="1"/>
      <c r="N2164" s="1"/>
      <c r="O2164" s="1"/>
      <c r="W2164" s="2" t="str">
        <f aca="false">IF(AND(C2164=Agent!$A$1,D2164=Agent!$D$1),ROW(),"")</f>
        <v/>
      </c>
      <c r="X2164" s="2" t="str">
        <f aca="false">IF(C2164=Agent!$A$1,ROW(),"")</f>
        <v/>
      </c>
      <c r="Z2164" s="8" t="str">
        <f aca="true">IF(AND(INDIRECT("F2!I"&amp;MATCH(Sites!$J$1,F2!H$1:H$15,0),1)=E2164,Sites!$J$2=A2164),ROW(),"")</f>
        <v/>
      </c>
    </row>
    <row r="2165" customFormat="false" ht="13.8" hidden="false" customHeight="false" outlineLevel="0" collapsed="false">
      <c r="A2165" s="7" t="n">
        <v>43831</v>
      </c>
      <c r="B2165" s="2" t="s">
        <v>5423</v>
      </c>
      <c r="C2165" s="2" t="s">
        <v>5424</v>
      </c>
      <c r="D2165" s="2" t="s">
        <v>5425</v>
      </c>
      <c r="E2165" s="2" t="s">
        <v>1801</v>
      </c>
      <c r="F2165" s="2" t="n">
        <v>0</v>
      </c>
      <c r="G2165" s="2" t="n">
        <v>0</v>
      </c>
      <c r="H2165" s="2" t="n">
        <v>0</v>
      </c>
      <c r="J2165" s="1"/>
      <c r="K2165" s="1"/>
      <c r="L2165" s="1"/>
      <c r="M2165" s="1"/>
      <c r="N2165" s="1"/>
      <c r="O2165" s="1"/>
      <c r="W2165" s="2" t="str">
        <f aca="false">IF(AND(C2165=Agent!$A$1,D2165=Agent!$D$1),ROW(),"")</f>
        <v/>
      </c>
      <c r="X2165" s="2" t="str">
        <f aca="false">IF(C2165=Agent!$A$1,ROW(),"")</f>
        <v/>
      </c>
      <c r="Z2165" s="8" t="str">
        <f aca="true">IF(AND(INDIRECT("F2!I"&amp;MATCH(Sites!$J$1,F2!H$1:H$15,0),1)=E2165,Sites!$J$2=A2165),ROW(),"")</f>
        <v/>
      </c>
    </row>
    <row r="2166" customFormat="false" ht="13.8" hidden="false" customHeight="false" outlineLevel="0" collapsed="false">
      <c r="A2166" s="7" t="n">
        <v>43831</v>
      </c>
      <c r="B2166" s="2" t="s">
        <v>5426</v>
      </c>
      <c r="C2166" s="2" t="s">
        <v>5427</v>
      </c>
      <c r="D2166" s="2" t="s">
        <v>1138</v>
      </c>
      <c r="E2166" s="2" t="s">
        <v>1801</v>
      </c>
      <c r="F2166" s="2" t="n">
        <v>0</v>
      </c>
      <c r="G2166" s="2" t="n">
        <v>0</v>
      </c>
      <c r="H2166" s="2" t="n">
        <v>0</v>
      </c>
      <c r="J2166" s="1"/>
      <c r="K2166" s="1"/>
      <c r="L2166" s="1"/>
      <c r="M2166" s="1"/>
      <c r="N2166" s="1"/>
      <c r="O2166" s="1"/>
      <c r="W2166" s="2" t="str">
        <f aca="false">IF(AND(C2166=Agent!$A$1,D2166=Agent!$D$1),ROW(),"")</f>
        <v/>
      </c>
      <c r="X2166" s="2" t="str">
        <f aca="false">IF(C2166=Agent!$A$1,ROW(),"")</f>
        <v/>
      </c>
      <c r="Z2166" s="8" t="str">
        <f aca="true">IF(AND(INDIRECT("F2!I"&amp;MATCH(Sites!$J$1,F2!H$1:H$15,0),1)=E2166,Sites!$J$2=A2166),ROW(),"")</f>
        <v/>
      </c>
    </row>
    <row r="2167" customFormat="false" ht="13.8" hidden="false" customHeight="false" outlineLevel="0" collapsed="false">
      <c r="A2167" s="7" t="n">
        <v>43831</v>
      </c>
      <c r="B2167" s="2" t="s">
        <v>5428</v>
      </c>
      <c r="C2167" s="2" t="s">
        <v>5429</v>
      </c>
      <c r="D2167" s="2" t="s">
        <v>3433</v>
      </c>
      <c r="E2167" s="2" t="s">
        <v>1801</v>
      </c>
      <c r="F2167" s="2" t="n">
        <v>0</v>
      </c>
      <c r="G2167" s="2" t="n">
        <v>0</v>
      </c>
      <c r="H2167" s="2" t="n">
        <v>0</v>
      </c>
      <c r="J2167" s="1"/>
      <c r="K2167" s="1"/>
      <c r="L2167" s="1"/>
      <c r="M2167" s="1"/>
      <c r="N2167" s="1"/>
      <c r="O2167" s="1"/>
      <c r="W2167" s="2" t="str">
        <f aca="false">IF(AND(C2167=Agent!$A$1,D2167=Agent!$D$1),ROW(),"")</f>
        <v/>
      </c>
      <c r="X2167" s="2" t="str">
        <f aca="false">IF(C2167=Agent!$A$1,ROW(),"")</f>
        <v/>
      </c>
      <c r="Z2167" s="8" t="str">
        <f aca="true">IF(AND(INDIRECT("F2!I"&amp;MATCH(Sites!$J$1,F2!H$1:H$15,0),1)=E2167,Sites!$J$2=A2167),ROW(),"")</f>
        <v/>
      </c>
    </row>
    <row r="2168" customFormat="false" ht="13.8" hidden="false" customHeight="false" outlineLevel="0" collapsed="false">
      <c r="A2168" s="7" t="n">
        <v>43831</v>
      </c>
      <c r="B2168" s="2" t="s">
        <v>5430</v>
      </c>
      <c r="C2168" s="2" t="s">
        <v>5431</v>
      </c>
      <c r="D2168" s="2" t="s">
        <v>5432</v>
      </c>
      <c r="E2168" s="2" t="s">
        <v>1801</v>
      </c>
      <c r="F2168" s="2" t="n">
        <v>0</v>
      </c>
      <c r="G2168" s="2" t="n">
        <v>0</v>
      </c>
      <c r="H2168" s="2" t="n">
        <v>0</v>
      </c>
      <c r="J2168" s="1"/>
      <c r="K2168" s="1"/>
      <c r="L2168" s="1"/>
      <c r="M2168" s="1"/>
      <c r="N2168" s="1"/>
      <c r="O2168" s="1"/>
      <c r="W2168" s="2" t="str">
        <f aca="false">IF(AND(C2168=Agent!$A$1,D2168=Agent!$D$1),ROW(),"")</f>
        <v/>
      </c>
      <c r="X2168" s="2" t="str">
        <f aca="false">IF(C2168=Agent!$A$1,ROW(),"")</f>
        <v/>
      </c>
      <c r="Z2168" s="8" t="str">
        <f aca="true">IF(AND(INDIRECT("F2!I"&amp;MATCH(Sites!$J$1,F2!H$1:H$15,0),1)=E2168,Sites!$J$2=A2168),ROW(),"")</f>
        <v/>
      </c>
    </row>
    <row r="2169" customFormat="false" ht="13.8" hidden="false" customHeight="false" outlineLevel="0" collapsed="false">
      <c r="A2169" s="7" t="n">
        <v>43831</v>
      </c>
      <c r="B2169" s="2" t="s">
        <v>5433</v>
      </c>
      <c r="C2169" s="2" t="s">
        <v>3468</v>
      </c>
      <c r="D2169" s="2" t="s">
        <v>11</v>
      </c>
      <c r="E2169" s="2" t="s">
        <v>1801</v>
      </c>
      <c r="F2169" s="2" t="n">
        <v>0</v>
      </c>
      <c r="G2169" s="2" t="n">
        <v>0</v>
      </c>
      <c r="H2169" s="2" t="n">
        <v>0</v>
      </c>
      <c r="J2169" s="1"/>
      <c r="K2169" s="1"/>
      <c r="L2169" s="1"/>
      <c r="M2169" s="1"/>
      <c r="N2169" s="1"/>
      <c r="O2169" s="1"/>
      <c r="W2169" s="2" t="str">
        <f aca="false">IF(AND(C2169=Agent!$A$1,D2169=Agent!$D$1),ROW(),"")</f>
        <v/>
      </c>
      <c r="X2169" s="2" t="str">
        <f aca="false">IF(C2169=Agent!$A$1,ROW(),"")</f>
        <v/>
      </c>
      <c r="Z2169" s="8" t="str">
        <f aca="true">IF(AND(INDIRECT("F2!I"&amp;MATCH(Sites!$J$1,F2!H$1:H$15,0),1)=E2169,Sites!$J$2=A2169),ROW(),"")</f>
        <v/>
      </c>
    </row>
    <row r="2170" customFormat="false" ht="13.8" hidden="false" customHeight="false" outlineLevel="0" collapsed="false">
      <c r="A2170" s="7" t="n">
        <v>43831</v>
      </c>
      <c r="B2170" s="2" t="s">
        <v>5434</v>
      </c>
      <c r="C2170" s="2" t="s">
        <v>4343</v>
      </c>
      <c r="D2170" s="2" t="s">
        <v>5435</v>
      </c>
      <c r="E2170" s="2" t="s">
        <v>1801</v>
      </c>
      <c r="F2170" s="2" t="n">
        <v>0</v>
      </c>
      <c r="G2170" s="2" t="n">
        <v>0</v>
      </c>
      <c r="H2170" s="2" t="n">
        <v>0</v>
      </c>
      <c r="J2170" s="1"/>
      <c r="K2170" s="1"/>
      <c r="L2170" s="1"/>
      <c r="M2170" s="1"/>
      <c r="N2170" s="1"/>
      <c r="O2170" s="1"/>
      <c r="W2170" s="2" t="str">
        <f aca="false">IF(AND(C2170=Agent!$A$1,D2170=Agent!$D$1),ROW(),"")</f>
        <v/>
      </c>
      <c r="X2170" s="2" t="str">
        <f aca="false">IF(C2170=Agent!$A$1,ROW(),"")</f>
        <v/>
      </c>
      <c r="Z2170" s="8" t="str">
        <f aca="true">IF(AND(INDIRECT("F2!I"&amp;MATCH(Sites!$J$1,F2!H$1:H$15,0),1)=E2170,Sites!$J$2=A2170),ROW(),"")</f>
        <v/>
      </c>
    </row>
    <row r="2171" customFormat="false" ht="13.8" hidden="false" customHeight="false" outlineLevel="0" collapsed="false">
      <c r="A2171" s="7" t="n">
        <v>43831</v>
      </c>
      <c r="B2171" s="2" t="s">
        <v>5436</v>
      </c>
      <c r="C2171" s="2" t="s">
        <v>5437</v>
      </c>
      <c r="D2171" s="2" t="s">
        <v>1823</v>
      </c>
      <c r="E2171" s="2" t="s">
        <v>1801</v>
      </c>
      <c r="F2171" s="2" t="n">
        <v>0</v>
      </c>
      <c r="G2171" s="2" t="n">
        <v>0</v>
      </c>
      <c r="H2171" s="2" t="n">
        <v>0</v>
      </c>
      <c r="J2171" s="1"/>
      <c r="K2171" s="1"/>
      <c r="L2171" s="1"/>
      <c r="M2171" s="1"/>
      <c r="N2171" s="1"/>
      <c r="O2171" s="1"/>
      <c r="W2171" s="2" t="str">
        <f aca="false">IF(AND(C2171=Agent!$A$1,D2171=Agent!$D$1),ROW(),"")</f>
        <v/>
      </c>
      <c r="X2171" s="2" t="str">
        <f aca="false">IF(C2171=Agent!$A$1,ROW(),"")</f>
        <v/>
      </c>
      <c r="Z2171" s="8" t="str">
        <f aca="true">IF(AND(INDIRECT("F2!I"&amp;MATCH(Sites!$J$1,F2!H$1:H$15,0),1)=E2171,Sites!$J$2=A2171),ROW(),"")</f>
        <v/>
      </c>
    </row>
    <row r="2172" customFormat="false" ht="13.8" hidden="false" customHeight="false" outlineLevel="0" collapsed="false">
      <c r="A2172" s="7" t="n">
        <v>43831</v>
      </c>
      <c r="B2172" s="2" t="s">
        <v>5438</v>
      </c>
      <c r="C2172" s="2" t="s">
        <v>5439</v>
      </c>
      <c r="D2172" s="2" t="s">
        <v>5440</v>
      </c>
      <c r="E2172" s="2" t="s">
        <v>1801</v>
      </c>
      <c r="F2172" s="2" t="n">
        <v>0</v>
      </c>
      <c r="G2172" s="2" t="n">
        <v>0</v>
      </c>
      <c r="H2172" s="2" t="n">
        <v>0</v>
      </c>
      <c r="J2172" s="1"/>
      <c r="K2172" s="1"/>
      <c r="L2172" s="1"/>
      <c r="M2172" s="1"/>
      <c r="N2172" s="1"/>
      <c r="O2172" s="1"/>
      <c r="W2172" s="2" t="str">
        <f aca="false">IF(AND(C2172=Agent!$A$1,D2172=Agent!$D$1),ROW(),"")</f>
        <v/>
      </c>
      <c r="X2172" s="2" t="str">
        <f aca="false">IF(C2172=Agent!$A$1,ROW(),"")</f>
        <v/>
      </c>
      <c r="Z2172" s="8" t="str">
        <f aca="true">IF(AND(INDIRECT("F2!I"&amp;MATCH(Sites!$J$1,F2!H$1:H$15,0),1)=E2172,Sites!$J$2=A2172),ROW(),"")</f>
        <v/>
      </c>
    </row>
    <row r="2173" customFormat="false" ht="13.8" hidden="false" customHeight="false" outlineLevel="0" collapsed="false">
      <c r="A2173" s="7" t="n">
        <v>43831</v>
      </c>
      <c r="B2173" s="2" t="s">
        <v>5441</v>
      </c>
      <c r="C2173" s="2" t="s">
        <v>5442</v>
      </c>
      <c r="D2173" s="2" t="s">
        <v>5443</v>
      </c>
      <c r="E2173" s="2" t="s">
        <v>1801</v>
      </c>
      <c r="F2173" s="2" t="n">
        <v>0</v>
      </c>
      <c r="G2173" s="2" t="n">
        <v>0</v>
      </c>
      <c r="H2173" s="2" t="n">
        <v>0</v>
      </c>
      <c r="J2173" s="1"/>
      <c r="K2173" s="1"/>
      <c r="L2173" s="1"/>
      <c r="M2173" s="1"/>
      <c r="N2173" s="1"/>
      <c r="O2173" s="1"/>
      <c r="W2173" s="2" t="str">
        <f aca="false">IF(AND(C2173=Agent!$A$1,D2173=Agent!$D$1),ROW(),"")</f>
        <v/>
      </c>
      <c r="X2173" s="2" t="str">
        <f aca="false">IF(C2173=Agent!$A$1,ROW(),"")</f>
        <v/>
      </c>
      <c r="Z2173" s="8" t="str">
        <f aca="true">IF(AND(INDIRECT("F2!I"&amp;MATCH(Sites!$J$1,F2!H$1:H$15,0),1)=E2173,Sites!$J$2=A2173),ROW(),"")</f>
        <v/>
      </c>
    </row>
    <row r="2174" customFormat="false" ht="13.8" hidden="false" customHeight="false" outlineLevel="0" collapsed="false">
      <c r="A2174" s="7" t="n">
        <v>43831</v>
      </c>
      <c r="B2174" s="2" t="s">
        <v>5444</v>
      </c>
      <c r="C2174" s="2" t="s">
        <v>5445</v>
      </c>
      <c r="D2174" s="2" t="s">
        <v>5446</v>
      </c>
      <c r="E2174" s="2" t="s">
        <v>1801</v>
      </c>
      <c r="F2174" s="2" t="n">
        <v>0</v>
      </c>
      <c r="G2174" s="2" t="n">
        <v>0</v>
      </c>
      <c r="H2174" s="2" t="n">
        <v>0</v>
      </c>
      <c r="J2174" s="1"/>
      <c r="K2174" s="1"/>
      <c r="L2174" s="1"/>
      <c r="M2174" s="1"/>
      <c r="N2174" s="1"/>
      <c r="O2174" s="1"/>
      <c r="W2174" s="2" t="str">
        <f aca="false">IF(AND(C2174=Agent!$A$1,D2174=Agent!$D$1),ROW(),"")</f>
        <v/>
      </c>
      <c r="X2174" s="2" t="str">
        <f aca="false">IF(C2174=Agent!$A$1,ROW(),"")</f>
        <v/>
      </c>
      <c r="Z2174" s="8" t="str">
        <f aca="true">IF(AND(INDIRECT("F2!I"&amp;MATCH(Sites!$J$1,F2!H$1:H$15,0),1)=E2174,Sites!$J$2=A2174),ROW(),"")</f>
        <v/>
      </c>
    </row>
    <row r="2175" customFormat="false" ht="13.8" hidden="false" customHeight="false" outlineLevel="0" collapsed="false">
      <c r="A2175" s="7" t="n">
        <v>43831</v>
      </c>
      <c r="B2175" s="2" t="s">
        <v>5447</v>
      </c>
      <c r="C2175" s="2" t="s">
        <v>5448</v>
      </c>
      <c r="D2175" s="2" t="s">
        <v>5449</v>
      </c>
      <c r="E2175" s="2" t="s">
        <v>1801</v>
      </c>
      <c r="F2175" s="2" t="n">
        <v>0</v>
      </c>
      <c r="G2175" s="2" t="n">
        <v>0</v>
      </c>
      <c r="H2175" s="2" t="n">
        <v>0</v>
      </c>
      <c r="J2175" s="1"/>
      <c r="K2175" s="1"/>
      <c r="L2175" s="1"/>
      <c r="M2175" s="1"/>
      <c r="N2175" s="1"/>
      <c r="O2175" s="1"/>
      <c r="W2175" s="2" t="str">
        <f aca="false">IF(AND(C2175=Agent!$A$1,D2175=Agent!$D$1),ROW(),"")</f>
        <v/>
      </c>
      <c r="X2175" s="2" t="str">
        <f aca="false">IF(C2175=Agent!$A$1,ROW(),"")</f>
        <v/>
      </c>
      <c r="Z2175" s="8" t="str">
        <f aca="true">IF(AND(INDIRECT("F2!I"&amp;MATCH(Sites!$J$1,F2!H$1:H$15,0),1)=E2175,Sites!$J$2=A2175),ROW(),"")</f>
        <v/>
      </c>
    </row>
    <row r="2176" customFormat="false" ht="13.8" hidden="false" customHeight="false" outlineLevel="0" collapsed="false">
      <c r="A2176" s="7" t="n">
        <v>43831</v>
      </c>
      <c r="B2176" s="2" t="s">
        <v>5450</v>
      </c>
      <c r="C2176" s="2" t="s">
        <v>5451</v>
      </c>
      <c r="D2176" s="2" t="s">
        <v>999</v>
      </c>
      <c r="E2176" s="2" t="s">
        <v>1801</v>
      </c>
      <c r="F2176" s="2" t="n">
        <v>0</v>
      </c>
      <c r="G2176" s="2" t="n">
        <v>0</v>
      </c>
      <c r="H2176" s="2" t="n">
        <v>0</v>
      </c>
      <c r="J2176" s="1"/>
      <c r="K2176" s="1"/>
      <c r="L2176" s="1"/>
      <c r="M2176" s="1"/>
      <c r="N2176" s="1"/>
      <c r="O2176" s="1"/>
      <c r="W2176" s="2" t="str">
        <f aca="false">IF(AND(C2176=Agent!$A$1,D2176=Agent!$D$1),ROW(),"")</f>
        <v/>
      </c>
      <c r="X2176" s="2" t="str">
        <f aca="false">IF(C2176=Agent!$A$1,ROW(),"")</f>
        <v/>
      </c>
      <c r="Z2176" s="8" t="str">
        <f aca="true">IF(AND(INDIRECT("F2!I"&amp;MATCH(Sites!$J$1,F2!H$1:H$15,0),1)=E2176,Sites!$J$2=A2176),ROW(),"")</f>
        <v/>
      </c>
    </row>
    <row r="2177" customFormat="false" ht="13.8" hidden="false" customHeight="false" outlineLevel="0" collapsed="false">
      <c r="A2177" s="7" t="n">
        <v>43831</v>
      </c>
      <c r="B2177" s="2" t="s">
        <v>5452</v>
      </c>
      <c r="C2177" s="2" t="s">
        <v>5453</v>
      </c>
      <c r="D2177" s="2" t="s">
        <v>973</v>
      </c>
      <c r="E2177" s="2" t="s">
        <v>1801</v>
      </c>
      <c r="F2177" s="2" t="n">
        <v>0</v>
      </c>
      <c r="G2177" s="2" t="n">
        <v>0</v>
      </c>
      <c r="H2177" s="2" t="n">
        <v>0</v>
      </c>
      <c r="J2177" s="1"/>
      <c r="K2177" s="1"/>
      <c r="L2177" s="1"/>
      <c r="M2177" s="1"/>
      <c r="N2177" s="1"/>
      <c r="O2177" s="1"/>
      <c r="W2177" s="2" t="str">
        <f aca="false">IF(AND(C2177=Agent!$A$1,D2177=Agent!$D$1),ROW(),"")</f>
        <v/>
      </c>
      <c r="X2177" s="2" t="str">
        <f aca="false">IF(C2177=Agent!$A$1,ROW(),"")</f>
        <v/>
      </c>
      <c r="Z2177" s="8" t="str">
        <f aca="true">IF(AND(INDIRECT("F2!I"&amp;MATCH(Sites!$J$1,F2!H$1:H$15,0),1)=E2177,Sites!$J$2=A2177),ROW(),"")</f>
        <v/>
      </c>
    </row>
    <row r="2178" customFormat="false" ht="13.8" hidden="false" customHeight="false" outlineLevel="0" collapsed="false">
      <c r="A2178" s="7" t="n">
        <v>43831</v>
      </c>
      <c r="B2178" s="2" t="s">
        <v>5454</v>
      </c>
      <c r="C2178" s="2" t="s">
        <v>5455</v>
      </c>
      <c r="D2178" s="2" t="s">
        <v>5456</v>
      </c>
      <c r="E2178" s="2" t="s">
        <v>1801</v>
      </c>
      <c r="F2178" s="2" t="n">
        <v>0</v>
      </c>
      <c r="G2178" s="2" t="n">
        <v>0</v>
      </c>
      <c r="H2178" s="2" t="n">
        <v>0</v>
      </c>
      <c r="J2178" s="1"/>
      <c r="K2178" s="1"/>
      <c r="L2178" s="1"/>
      <c r="M2178" s="1"/>
      <c r="N2178" s="1"/>
      <c r="O2178" s="1"/>
      <c r="W2178" s="2" t="str">
        <f aca="false">IF(AND(C2178=Agent!$A$1,D2178=Agent!$D$1),ROW(),"")</f>
        <v/>
      </c>
      <c r="X2178" s="2" t="str">
        <f aca="false">IF(C2178=Agent!$A$1,ROW(),"")</f>
        <v/>
      </c>
      <c r="Z2178" s="8" t="str">
        <f aca="true">IF(AND(INDIRECT("F2!I"&amp;MATCH(Sites!$J$1,F2!H$1:H$15,0),1)=E2178,Sites!$J$2=A2178),ROW(),"")</f>
        <v/>
      </c>
    </row>
    <row r="2179" customFormat="false" ht="13.8" hidden="false" customHeight="false" outlineLevel="0" collapsed="false">
      <c r="A2179" s="7" t="n">
        <v>43831</v>
      </c>
      <c r="B2179" s="2" t="s">
        <v>5457</v>
      </c>
      <c r="C2179" s="2" t="s">
        <v>186</v>
      </c>
      <c r="D2179" s="2" t="s">
        <v>1074</v>
      </c>
      <c r="E2179" s="2" t="s">
        <v>1801</v>
      </c>
      <c r="F2179" s="2" t="n">
        <v>0</v>
      </c>
      <c r="G2179" s="2" t="n">
        <v>0</v>
      </c>
      <c r="H2179" s="2" t="n">
        <v>0</v>
      </c>
      <c r="J2179" s="1"/>
      <c r="K2179" s="1"/>
      <c r="L2179" s="1"/>
      <c r="M2179" s="1"/>
      <c r="N2179" s="1"/>
      <c r="O2179" s="1"/>
      <c r="W2179" s="2" t="str">
        <f aca="false">IF(AND(C2179=Agent!$A$1,D2179=Agent!$D$1),ROW(),"")</f>
        <v/>
      </c>
      <c r="X2179" s="2" t="str">
        <f aca="false">IF(C2179=Agent!$A$1,ROW(),"")</f>
        <v/>
      </c>
      <c r="Z2179" s="8" t="str">
        <f aca="true">IF(AND(INDIRECT("F2!I"&amp;MATCH(Sites!$J$1,F2!H$1:H$15,0),1)=E2179,Sites!$J$2=A2179),ROW(),"")</f>
        <v/>
      </c>
    </row>
    <row r="2180" customFormat="false" ht="13.8" hidden="false" customHeight="false" outlineLevel="0" collapsed="false">
      <c r="A2180" s="7" t="n">
        <v>43831</v>
      </c>
      <c r="B2180" s="2" t="s">
        <v>5458</v>
      </c>
      <c r="C2180" s="2" t="s">
        <v>5459</v>
      </c>
      <c r="D2180" s="2" t="s">
        <v>5460</v>
      </c>
      <c r="E2180" s="2" t="s">
        <v>1801</v>
      </c>
      <c r="F2180" s="2" t="n">
        <v>0</v>
      </c>
      <c r="G2180" s="2" t="n">
        <v>0</v>
      </c>
      <c r="H2180" s="2" t="n">
        <v>0</v>
      </c>
      <c r="J2180" s="1"/>
      <c r="K2180" s="1"/>
      <c r="L2180" s="1"/>
      <c r="M2180" s="1"/>
      <c r="N2180" s="1"/>
      <c r="O2180" s="1"/>
      <c r="W2180" s="2" t="str">
        <f aca="false">IF(AND(C2180=Agent!$A$1,D2180=Agent!$D$1),ROW(),"")</f>
        <v/>
      </c>
      <c r="X2180" s="2" t="str">
        <f aca="false">IF(C2180=Agent!$A$1,ROW(),"")</f>
        <v/>
      </c>
      <c r="Z2180" s="8" t="str">
        <f aca="true">IF(AND(INDIRECT("F2!I"&amp;MATCH(Sites!$J$1,F2!H$1:H$15,0),1)=E2180,Sites!$J$2=A2180),ROW(),"")</f>
        <v/>
      </c>
    </row>
    <row r="2181" customFormat="false" ht="13.8" hidden="false" customHeight="false" outlineLevel="0" collapsed="false">
      <c r="A2181" s="7" t="n">
        <v>43831</v>
      </c>
      <c r="B2181" s="2" t="s">
        <v>5461</v>
      </c>
      <c r="C2181" s="2" t="s">
        <v>5462</v>
      </c>
      <c r="D2181" s="2" t="s">
        <v>5463</v>
      </c>
      <c r="E2181" s="2" t="s">
        <v>1801</v>
      </c>
      <c r="F2181" s="2" t="n">
        <v>0</v>
      </c>
      <c r="G2181" s="2" t="n">
        <v>0</v>
      </c>
      <c r="H2181" s="2" t="n">
        <v>0</v>
      </c>
      <c r="J2181" s="1"/>
      <c r="K2181" s="1"/>
      <c r="L2181" s="1"/>
      <c r="M2181" s="1"/>
      <c r="N2181" s="1"/>
      <c r="O2181" s="1"/>
      <c r="W2181" s="2" t="str">
        <f aca="false">IF(AND(C2181=Agent!$A$1,D2181=Agent!$D$1),ROW(),"")</f>
        <v/>
      </c>
      <c r="X2181" s="2" t="str">
        <f aca="false">IF(C2181=Agent!$A$1,ROW(),"")</f>
        <v/>
      </c>
      <c r="Z2181" s="8" t="str">
        <f aca="true">IF(AND(INDIRECT("F2!I"&amp;MATCH(Sites!$J$1,F2!H$1:H$15,0),1)=E2181,Sites!$J$2=A2181),ROW(),"")</f>
        <v/>
      </c>
    </row>
    <row r="2182" customFormat="false" ht="13.8" hidden="false" customHeight="false" outlineLevel="0" collapsed="false">
      <c r="A2182" s="7" t="n">
        <v>43831</v>
      </c>
      <c r="B2182" s="2" t="s">
        <v>5464</v>
      </c>
      <c r="C2182" s="2" t="s">
        <v>5465</v>
      </c>
      <c r="D2182" s="2" t="s">
        <v>4853</v>
      </c>
      <c r="E2182" s="2" t="s">
        <v>1801</v>
      </c>
      <c r="F2182" s="2" t="n">
        <v>0</v>
      </c>
      <c r="G2182" s="2" t="n">
        <v>0</v>
      </c>
      <c r="H2182" s="2" t="n">
        <v>0</v>
      </c>
      <c r="J2182" s="1"/>
      <c r="K2182" s="1"/>
      <c r="L2182" s="1"/>
      <c r="M2182" s="1"/>
      <c r="N2182" s="1"/>
      <c r="O2182" s="1"/>
      <c r="W2182" s="2" t="str">
        <f aca="false">IF(AND(C2182=Agent!$A$1,D2182=Agent!$D$1),ROW(),"")</f>
        <v/>
      </c>
      <c r="X2182" s="2" t="str">
        <f aca="false">IF(C2182=Agent!$A$1,ROW(),"")</f>
        <v/>
      </c>
      <c r="Z2182" s="8" t="str">
        <f aca="true">IF(AND(INDIRECT("F2!I"&amp;MATCH(Sites!$J$1,F2!H$1:H$15,0),1)=E2182,Sites!$J$2=A2182),ROW(),"")</f>
        <v/>
      </c>
    </row>
    <row r="2183" customFormat="false" ht="13.8" hidden="false" customHeight="false" outlineLevel="0" collapsed="false">
      <c r="A2183" s="7" t="n">
        <v>43831</v>
      </c>
      <c r="B2183" s="2" t="s">
        <v>5466</v>
      </c>
      <c r="C2183" s="2" t="s">
        <v>5467</v>
      </c>
      <c r="D2183" s="2" t="s">
        <v>47</v>
      </c>
      <c r="E2183" s="2" t="s">
        <v>1801</v>
      </c>
      <c r="F2183" s="2" t="n">
        <v>0</v>
      </c>
      <c r="G2183" s="2" t="n">
        <v>0</v>
      </c>
      <c r="H2183" s="2" t="n">
        <v>0</v>
      </c>
      <c r="J2183" s="1"/>
      <c r="K2183" s="1"/>
      <c r="L2183" s="1"/>
      <c r="M2183" s="1"/>
      <c r="N2183" s="1"/>
      <c r="O2183" s="1"/>
      <c r="W2183" s="2" t="str">
        <f aca="false">IF(AND(C2183=Agent!$A$1,D2183=Agent!$D$1),ROW(),"")</f>
        <v/>
      </c>
      <c r="X2183" s="2" t="str">
        <f aca="false">IF(C2183=Agent!$A$1,ROW(),"")</f>
        <v/>
      </c>
      <c r="Z2183" s="8" t="str">
        <f aca="true">IF(AND(INDIRECT("F2!I"&amp;MATCH(Sites!$J$1,F2!H$1:H$15,0),1)=E2183,Sites!$J$2=A2183),ROW(),"")</f>
        <v/>
      </c>
    </row>
    <row r="2184" customFormat="false" ht="13.8" hidden="false" customHeight="false" outlineLevel="0" collapsed="false">
      <c r="A2184" s="7" t="n">
        <v>43831</v>
      </c>
      <c r="B2184" s="2" t="s">
        <v>5468</v>
      </c>
      <c r="C2184" s="2" t="s">
        <v>1588</v>
      </c>
      <c r="D2184" s="2" t="s">
        <v>5469</v>
      </c>
      <c r="E2184" s="2" t="s">
        <v>1801</v>
      </c>
      <c r="F2184" s="2" t="n">
        <v>0</v>
      </c>
      <c r="G2184" s="2" t="n">
        <v>0</v>
      </c>
      <c r="H2184" s="2" t="n">
        <v>0</v>
      </c>
      <c r="J2184" s="1"/>
      <c r="K2184" s="1"/>
      <c r="L2184" s="1"/>
      <c r="M2184" s="1"/>
      <c r="N2184" s="1"/>
      <c r="O2184" s="1"/>
      <c r="W2184" s="2" t="str">
        <f aca="false">IF(AND(C2184=Agent!$A$1,D2184=Agent!$D$1),ROW(),"")</f>
        <v/>
      </c>
      <c r="X2184" s="2" t="str">
        <f aca="false">IF(C2184=Agent!$A$1,ROW(),"")</f>
        <v/>
      </c>
      <c r="Z2184" s="8" t="str">
        <f aca="true">IF(AND(INDIRECT("F2!I"&amp;MATCH(Sites!$J$1,F2!H$1:H$15,0),1)=E2184,Sites!$J$2=A2184),ROW(),"")</f>
        <v/>
      </c>
    </row>
    <row r="2185" customFormat="false" ht="13.8" hidden="false" customHeight="false" outlineLevel="0" collapsed="false">
      <c r="A2185" s="7" t="n">
        <v>43831</v>
      </c>
      <c r="B2185" s="2" t="s">
        <v>5470</v>
      </c>
      <c r="C2185" s="2" t="s">
        <v>5471</v>
      </c>
      <c r="D2185" s="2" t="s">
        <v>5472</v>
      </c>
      <c r="E2185" s="2" t="s">
        <v>2227</v>
      </c>
      <c r="F2185" s="2" t="n">
        <v>0</v>
      </c>
      <c r="G2185" s="2" t="n">
        <v>0</v>
      </c>
      <c r="H2185" s="2" t="n">
        <v>0</v>
      </c>
      <c r="J2185" s="1"/>
      <c r="K2185" s="1"/>
      <c r="L2185" s="1"/>
      <c r="M2185" s="1"/>
      <c r="N2185" s="1"/>
      <c r="O2185" s="1"/>
      <c r="W2185" s="2" t="str">
        <f aca="false">IF(AND(C2185=Agent!$A$1,D2185=Agent!$D$1),ROW(),"")</f>
        <v/>
      </c>
      <c r="X2185" s="2" t="str">
        <f aca="false">IF(C2185=Agent!$A$1,ROW(),"")</f>
        <v/>
      </c>
      <c r="Z2185" s="8" t="str">
        <f aca="true">IF(AND(INDIRECT("F2!I"&amp;MATCH(Sites!$J$1,F2!H$1:H$15,0),1)=E2185,Sites!$J$2=A2185),ROW(),"")</f>
        <v/>
      </c>
    </row>
    <row r="2186" customFormat="false" ht="13.8" hidden="false" customHeight="false" outlineLevel="0" collapsed="false">
      <c r="A2186" s="7" t="n">
        <v>43831</v>
      </c>
      <c r="B2186" s="2" t="s">
        <v>5473</v>
      </c>
      <c r="C2186" s="2" t="s">
        <v>5474</v>
      </c>
      <c r="D2186" s="2" t="s">
        <v>128</v>
      </c>
      <c r="E2186" s="2" t="s">
        <v>2227</v>
      </c>
      <c r="F2186" s="2" t="n">
        <v>0</v>
      </c>
      <c r="G2186" s="2" t="n">
        <v>0</v>
      </c>
      <c r="H2186" s="2" t="n">
        <v>0</v>
      </c>
      <c r="J2186" s="1"/>
      <c r="K2186" s="1"/>
      <c r="L2186" s="1"/>
      <c r="M2186" s="1"/>
      <c r="N2186" s="1"/>
      <c r="O2186" s="1"/>
      <c r="W2186" s="2" t="str">
        <f aca="false">IF(AND(C2186=Agent!$A$1,D2186=Agent!$D$1),ROW(),"")</f>
        <v/>
      </c>
      <c r="X2186" s="2" t="str">
        <f aca="false">IF(C2186=Agent!$A$1,ROW(),"")</f>
        <v/>
      </c>
      <c r="Z2186" s="8" t="str">
        <f aca="true">IF(AND(INDIRECT("F2!I"&amp;MATCH(Sites!$J$1,F2!H$1:H$15,0),1)=E2186,Sites!$J$2=A2186),ROW(),"")</f>
        <v/>
      </c>
    </row>
    <row r="2187" customFormat="false" ht="13.8" hidden="false" customHeight="false" outlineLevel="0" collapsed="false">
      <c r="A2187" s="7" t="n">
        <v>43831</v>
      </c>
      <c r="B2187" s="2" t="s">
        <v>5475</v>
      </c>
      <c r="C2187" s="2" t="s">
        <v>5476</v>
      </c>
      <c r="D2187" s="2" t="s">
        <v>1492</v>
      </c>
      <c r="E2187" s="2" t="s">
        <v>2227</v>
      </c>
      <c r="F2187" s="2" t="n">
        <v>0</v>
      </c>
      <c r="G2187" s="2" t="n">
        <v>0</v>
      </c>
      <c r="H2187" s="2" t="n">
        <v>0</v>
      </c>
      <c r="J2187" s="1"/>
      <c r="K2187" s="1"/>
      <c r="L2187" s="1"/>
      <c r="M2187" s="1"/>
      <c r="N2187" s="1"/>
      <c r="O2187" s="1"/>
      <c r="W2187" s="2" t="str">
        <f aca="false">IF(AND(C2187=Agent!$A$1,D2187=Agent!$D$1),ROW(),"")</f>
        <v/>
      </c>
      <c r="X2187" s="2" t="str">
        <f aca="false">IF(C2187=Agent!$A$1,ROW(),"")</f>
        <v/>
      </c>
      <c r="Z2187" s="8" t="str">
        <f aca="true">IF(AND(INDIRECT("F2!I"&amp;MATCH(Sites!$J$1,F2!H$1:H$15,0),1)=E2187,Sites!$J$2=A2187),ROW(),"")</f>
        <v/>
      </c>
    </row>
    <row r="2188" customFormat="false" ht="13.8" hidden="false" customHeight="false" outlineLevel="0" collapsed="false">
      <c r="A2188" s="7" t="n">
        <v>43831</v>
      </c>
      <c r="B2188" s="2" t="s">
        <v>5477</v>
      </c>
      <c r="C2188" s="2" t="s">
        <v>5478</v>
      </c>
      <c r="D2188" s="2" t="s">
        <v>5479</v>
      </c>
      <c r="E2188" s="2" t="s">
        <v>2227</v>
      </c>
      <c r="F2188" s="2" t="n">
        <v>0</v>
      </c>
      <c r="G2188" s="2" t="n">
        <v>0</v>
      </c>
      <c r="H2188" s="2" t="n">
        <v>0</v>
      </c>
      <c r="J2188" s="1"/>
      <c r="K2188" s="1"/>
      <c r="L2188" s="1"/>
      <c r="M2188" s="1"/>
      <c r="N2188" s="1"/>
      <c r="O2188" s="1"/>
      <c r="W2188" s="2" t="str">
        <f aca="false">IF(AND(C2188=Agent!$A$1,D2188=Agent!$D$1),ROW(),"")</f>
        <v/>
      </c>
      <c r="X2188" s="2" t="str">
        <f aca="false">IF(C2188=Agent!$A$1,ROW(),"")</f>
        <v/>
      </c>
      <c r="Z2188" s="8" t="str">
        <f aca="true">IF(AND(INDIRECT("F2!I"&amp;MATCH(Sites!$J$1,F2!H$1:H$15,0),1)=E2188,Sites!$J$2=A2188),ROW(),"")</f>
        <v/>
      </c>
    </row>
    <row r="2189" customFormat="false" ht="13.8" hidden="false" customHeight="false" outlineLevel="0" collapsed="false">
      <c r="A2189" s="7" t="n">
        <v>43831</v>
      </c>
      <c r="B2189" s="2" t="s">
        <v>5480</v>
      </c>
      <c r="C2189" s="2" t="s">
        <v>5481</v>
      </c>
      <c r="D2189" s="2" t="s">
        <v>21</v>
      </c>
      <c r="E2189" s="2" t="s">
        <v>2227</v>
      </c>
      <c r="F2189" s="2" t="n">
        <v>0</v>
      </c>
      <c r="G2189" s="2" t="n">
        <v>0</v>
      </c>
      <c r="H2189" s="2" t="n">
        <v>0</v>
      </c>
      <c r="J2189" s="1"/>
      <c r="K2189" s="1"/>
      <c r="L2189" s="1"/>
      <c r="M2189" s="1"/>
      <c r="N2189" s="1"/>
      <c r="O2189" s="1"/>
      <c r="W2189" s="2" t="str">
        <f aca="false">IF(AND(C2189=Agent!$A$1,D2189=Agent!$D$1),ROW(),"")</f>
        <v/>
      </c>
      <c r="X2189" s="2" t="str">
        <f aca="false">IF(C2189=Agent!$A$1,ROW(),"")</f>
        <v/>
      </c>
      <c r="Z2189" s="8" t="str">
        <f aca="true">IF(AND(INDIRECT("F2!I"&amp;MATCH(Sites!$J$1,F2!H$1:H$15,0),1)=E2189,Sites!$J$2=A2189),ROW(),"")</f>
        <v/>
      </c>
    </row>
    <row r="2190" customFormat="false" ht="13.8" hidden="false" customHeight="false" outlineLevel="0" collapsed="false">
      <c r="A2190" s="7" t="n">
        <v>43831</v>
      </c>
      <c r="B2190" s="2" t="s">
        <v>5482</v>
      </c>
      <c r="C2190" s="2" t="s">
        <v>5483</v>
      </c>
      <c r="D2190" s="2" t="s">
        <v>5484</v>
      </c>
      <c r="E2190" s="2" t="s">
        <v>2227</v>
      </c>
      <c r="F2190" s="2" t="n">
        <v>0</v>
      </c>
      <c r="G2190" s="2" t="n">
        <v>0</v>
      </c>
      <c r="H2190" s="2" t="n">
        <v>0</v>
      </c>
      <c r="J2190" s="1"/>
      <c r="K2190" s="1"/>
      <c r="L2190" s="1"/>
      <c r="M2190" s="1"/>
      <c r="N2190" s="1"/>
      <c r="O2190" s="1"/>
      <c r="W2190" s="2" t="str">
        <f aca="false">IF(AND(C2190=Agent!$A$1,D2190=Agent!$D$1),ROW(),"")</f>
        <v/>
      </c>
      <c r="X2190" s="2" t="str">
        <f aca="false">IF(C2190=Agent!$A$1,ROW(),"")</f>
        <v/>
      </c>
      <c r="Z2190" s="8" t="str">
        <f aca="true">IF(AND(INDIRECT("F2!I"&amp;MATCH(Sites!$J$1,F2!H$1:H$15,0),1)=E2190,Sites!$J$2=A2190),ROW(),"")</f>
        <v/>
      </c>
    </row>
    <row r="2191" customFormat="false" ht="13.8" hidden="false" customHeight="false" outlineLevel="0" collapsed="false">
      <c r="A2191" s="7" t="n">
        <v>43831</v>
      </c>
      <c r="B2191" s="2" t="s">
        <v>5485</v>
      </c>
      <c r="C2191" s="2" t="s">
        <v>5486</v>
      </c>
      <c r="D2191" s="2" t="s">
        <v>68</v>
      </c>
      <c r="E2191" s="2" t="s">
        <v>2227</v>
      </c>
      <c r="F2191" s="2" t="n">
        <v>0</v>
      </c>
      <c r="G2191" s="2" t="n">
        <v>0</v>
      </c>
      <c r="H2191" s="2" t="n">
        <v>0</v>
      </c>
      <c r="J2191" s="1"/>
      <c r="K2191" s="1"/>
      <c r="L2191" s="1"/>
      <c r="M2191" s="1"/>
      <c r="N2191" s="1"/>
      <c r="O2191" s="1"/>
      <c r="W2191" s="2" t="str">
        <f aca="false">IF(AND(C2191=Agent!$A$1,D2191=Agent!$D$1),ROW(),"")</f>
        <v/>
      </c>
      <c r="X2191" s="2" t="str">
        <f aca="false">IF(C2191=Agent!$A$1,ROW(),"")</f>
        <v/>
      </c>
      <c r="Z2191" s="8" t="str">
        <f aca="true">IF(AND(INDIRECT("F2!I"&amp;MATCH(Sites!$J$1,F2!H$1:H$15,0),1)=E2191,Sites!$J$2=A2191),ROW(),"")</f>
        <v/>
      </c>
    </row>
    <row r="2192" customFormat="false" ht="13.8" hidden="false" customHeight="false" outlineLevel="0" collapsed="false">
      <c r="A2192" s="7" t="n">
        <v>43831</v>
      </c>
      <c r="B2192" s="2" t="s">
        <v>5487</v>
      </c>
      <c r="C2192" s="2" t="s">
        <v>5488</v>
      </c>
      <c r="D2192" s="2" t="s">
        <v>68</v>
      </c>
      <c r="E2192" s="2" t="s">
        <v>2227</v>
      </c>
      <c r="F2192" s="2" t="n">
        <v>0</v>
      </c>
      <c r="G2192" s="2" t="n">
        <v>0</v>
      </c>
      <c r="H2192" s="2" t="n">
        <v>0</v>
      </c>
      <c r="J2192" s="1"/>
      <c r="K2192" s="1"/>
      <c r="L2192" s="1"/>
      <c r="M2192" s="1"/>
      <c r="N2192" s="1"/>
      <c r="O2192" s="1"/>
      <c r="W2192" s="2" t="str">
        <f aca="false">IF(AND(C2192=Agent!$A$1,D2192=Agent!$D$1),ROW(),"")</f>
        <v/>
      </c>
      <c r="X2192" s="2" t="str">
        <f aca="false">IF(C2192=Agent!$A$1,ROW(),"")</f>
        <v/>
      </c>
      <c r="Z2192" s="8" t="str">
        <f aca="true">IF(AND(INDIRECT("F2!I"&amp;MATCH(Sites!$J$1,F2!H$1:H$15,0),1)=E2192,Sites!$J$2=A2192),ROW(),"")</f>
        <v/>
      </c>
    </row>
    <row r="2193" customFormat="false" ht="13.8" hidden="false" customHeight="false" outlineLevel="0" collapsed="false">
      <c r="A2193" s="7" t="n">
        <v>43831</v>
      </c>
      <c r="B2193" s="2" t="s">
        <v>5489</v>
      </c>
      <c r="C2193" s="2" t="s">
        <v>5490</v>
      </c>
      <c r="D2193" s="2" t="s">
        <v>5491</v>
      </c>
      <c r="E2193" s="2" t="s">
        <v>2227</v>
      </c>
      <c r="F2193" s="2" t="n">
        <v>0</v>
      </c>
      <c r="G2193" s="2" t="n">
        <v>0</v>
      </c>
      <c r="H2193" s="2" t="n">
        <v>0</v>
      </c>
      <c r="J2193" s="1"/>
      <c r="K2193" s="1"/>
      <c r="L2193" s="1"/>
      <c r="M2193" s="1"/>
      <c r="N2193" s="1"/>
      <c r="O2193" s="1"/>
      <c r="W2193" s="2" t="str">
        <f aca="false">IF(AND(C2193=Agent!$A$1,D2193=Agent!$D$1),ROW(),"")</f>
        <v/>
      </c>
      <c r="X2193" s="2" t="str">
        <f aca="false">IF(C2193=Agent!$A$1,ROW(),"")</f>
        <v/>
      </c>
      <c r="Z2193" s="8" t="str">
        <f aca="true">IF(AND(INDIRECT("F2!I"&amp;MATCH(Sites!$J$1,F2!H$1:H$15,0),1)=E2193,Sites!$J$2=A2193),ROW(),"")</f>
        <v/>
      </c>
    </row>
    <row r="2194" customFormat="false" ht="13.8" hidden="false" customHeight="false" outlineLevel="0" collapsed="false">
      <c r="A2194" s="7" t="n">
        <v>43831</v>
      </c>
      <c r="B2194" s="2" t="s">
        <v>5492</v>
      </c>
      <c r="C2194" s="2" t="s">
        <v>5493</v>
      </c>
      <c r="D2194" s="2" t="s">
        <v>1676</v>
      </c>
      <c r="E2194" s="2" t="s">
        <v>2227</v>
      </c>
      <c r="F2194" s="2" t="n">
        <v>0</v>
      </c>
      <c r="G2194" s="2" t="n">
        <v>0</v>
      </c>
      <c r="H2194" s="2" t="n">
        <v>0</v>
      </c>
      <c r="J2194" s="1"/>
      <c r="K2194" s="1"/>
      <c r="L2194" s="1"/>
      <c r="M2194" s="1"/>
      <c r="N2194" s="1"/>
      <c r="O2194" s="1"/>
      <c r="W2194" s="2" t="str">
        <f aca="false">IF(AND(C2194=Agent!$A$1,D2194=Agent!$D$1),ROW(),"")</f>
        <v/>
      </c>
      <c r="X2194" s="2" t="str">
        <f aca="false">IF(C2194=Agent!$A$1,ROW(),"")</f>
        <v/>
      </c>
      <c r="Z2194" s="8" t="str">
        <f aca="true">IF(AND(INDIRECT("F2!I"&amp;MATCH(Sites!$J$1,F2!H$1:H$15,0),1)=E2194,Sites!$J$2=A2194),ROW(),"")</f>
        <v/>
      </c>
    </row>
    <row r="2195" customFormat="false" ht="13.8" hidden="false" customHeight="false" outlineLevel="0" collapsed="false">
      <c r="A2195" s="7" t="n">
        <v>43831</v>
      </c>
      <c r="B2195" s="2" t="s">
        <v>5494</v>
      </c>
      <c r="C2195" s="2" t="s">
        <v>5495</v>
      </c>
      <c r="D2195" s="2" t="s">
        <v>549</v>
      </c>
      <c r="E2195" s="2" t="s">
        <v>2227</v>
      </c>
      <c r="F2195" s="2" t="n">
        <v>0</v>
      </c>
      <c r="G2195" s="2" t="n">
        <v>0</v>
      </c>
      <c r="H2195" s="2" t="n">
        <v>0</v>
      </c>
      <c r="J2195" s="1"/>
      <c r="K2195" s="1"/>
      <c r="L2195" s="1"/>
      <c r="M2195" s="1"/>
      <c r="N2195" s="1"/>
      <c r="O2195" s="1"/>
      <c r="W2195" s="2" t="str">
        <f aca="false">IF(AND(C2195=Agent!$A$1,D2195=Agent!$D$1),ROW(),"")</f>
        <v/>
      </c>
      <c r="X2195" s="2" t="str">
        <f aca="false">IF(C2195=Agent!$A$1,ROW(),"")</f>
        <v/>
      </c>
      <c r="Z2195" s="8" t="str">
        <f aca="true">IF(AND(INDIRECT("F2!I"&amp;MATCH(Sites!$J$1,F2!H$1:H$15,0),1)=E2195,Sites!$J$2=A2195),ROW(),"")</f>
        <v/>
      </c>
    </row>
    <row r="2196" customFormat="false" ht="13.8" hidden="false" customHeight="false" outlineLevel="0" collapsed="false">
      <c r="A2196" s="7" t="n">
        <v>43831</v>
      </c>
      <c r="B2196" s="2" t="s">
        <v>5496</v>
      </c>
      <c r="C2196" s="2" t="s">
        <v>5497</v>
      </c>
      <c r="D2196" s="2" t="s">
        <v>5498</v>
      </c>
      <c r="E2196" s="2" t="s">
        <v>2227</v>
      </c>
      <c r="F2196" s="2" t="n">
        <v>0</v>
      </c>
      <c r="G2196" s="2" t="n">
        <v>0</v>
      </c>
      <c r="H2196" s="2" t="n">
        <v>0</v>
      </c>
      <c r="J2196" s="1"/>
      <c r="K2196" s="1"/>
      <c r="L2196" s="1"/>
      <c r="M2196" s="1"/>
      <c r="N2196" s="1"/>
      <c r="O2196" s="1"/>
      <c r="W2196" s="2" t="str">
        <f aca="false">IF(AND(C2196=Agent!$A$1,D2196=Agent!$D$1),ROW(),"")</f>
        <v/>
      </c>
      <c r="X2196" s="2" t="str">
        <f aca="false">IF(C2196=Agent!$A$1,ROW(),"")</f>
        <v/>
      </c>
      <c r="Z2196" s="8" t="str">
        <f aca="true">IF(AND(INDIRECT("F2!I"&amp;MATCH(Sites!$J$1,F2!H$1:H$15,0),1)=E2196,Sites!$J$2=A2196),ROW(),"")</f>
        <v/>
      </c>
    </row>
    <row r="2197" customFormat="false" ht="13.8" hidden="false" customHeight="false" outlineLevel="0" collapsed="false">
      <c r="A2197" s="7" t="n">
        <v>43831</v>
      </c>
      <c r="B2197" s="2" t="s">
        <v>5499</v>
      </c>
      <c r="C2197" s="2" t="s">
        <v>5500</v>
      </c>
      <c r="D2197" s="2" t="s">
        <v>5501</v>
      </c>
      <c r="E2197" s="2" t="s">
        <v>2227</v>
      </c>
      <c r="F2197" s="2" t="n">
        <v>0</v>
      </c>
      <c r="G2197" s="2" t="n">
        <v>0</v>
      </c>
      <c r="H2197" s="2" t="n">
        <v>0</v>
      </c>
      <c r="J2197" s="1"/>
      <c r="K2197" s="1"/>
      <c r="L2197" s="1"/>
      <c r="M2197" s="1"/>
      <c r="N2197" s="1"/>
      <c r="O2197" s="1"/>
      <c r="W2197" s="2" t="str">
        <f aca="false">IF(AND(C2197=Agent!$A$1,D2197=Agent!$D$1),ROW(),"")</f>
        <v/>
      </c>
      <c r="X2197" s="2" t="str">
        <f aca="false">IF(C2197=Agent!$A$1,ROW(),"")</f>
        <v/>
      </c>
      <c r="Z2197" s="8" t="str">
        <f aca="true">IF(AND(INDIRECT("F2!I"&amp;MATCH(Sites!$J$1,F2!H$1:H$15,0),1)=E2197,Sites!$J$2=A2197),ROW(),"")</f>
        <v/>
      </c>
    </row>
    <row r="2198" customFormat="false" ht="13.8" hidden="false" customHeight="false" outlineLevel="0" collapsed="false">
      <c r="A2198" s="7" t="n">
        <v>43831</v>
      </c>
      <c r="B2198" s="2" t="s">
        <v>5502</v>
      </c>
      <c r="C2198" s="2" t="s">
        <v>3887</v>
      </c>
      <c r="D2198" s="2" t="s">
        <v>2678</v>
      </c>
      <c r="E2198" s="2" t="s">
        <v>2227</v>
      </c>
      <c r="F2198" s="2" t="n">
        <v>0</v>
      </c>
      <c r="G2198" s="2" t="n">
        <v>0</v>
      </c>
      <c r="H2198" s="2" t="n">
        <v>0</v>
      </c>
      <c r="J2198" s="1"/>
      <c r="K2198" s="1"/>
      <c r="L2198" s="1"/>
      <c r="M2198" s="1"/>
      <c r="N2198" s="1"/>
      <c r="O2198" s="1"/>
      <c r="W2198" s="2" t="str">
        <f aca="false">IF(AND(C2198=Agent!$A$1,D2198=Agent!$D$1),ROW(),"")</f>
        <v/>
      </c>
      <c r="X2198" s="2" t="str">
        <f aca="false">IF(C2198=Agent!$A$1,ROW(),"")</f>
        <v/>
      </c>
      <c r="Z2198" s="8" t="str">
        <f aca="true">IF(AND(INDIRECT("F2!I"&amp;MATCH(Sites!$J$1,F2!H$1:H$15,0),1)=E2198,Sites!$J$2=A2198),ROW(),"")</f>
        <v/>
      </c>
    </row>
    <row r="2199" customFormat="false" ht="13.8" hidden="false" customHeight="false" outlineLevel="0" collapsed="false">
      <c r="A2199" s="7" t="n">
        <v>43831</v>
      </c>
      <c r="B2199" s="2" t="s">
        <v>5503</v>
      </c>
      <c r="C2199" s="2" t="s">
        <v>5504</v>
      </c>
      <c r="D2199" s="2" t="s">
        <v>5505</v>
      </c>
      <c r="E2199" s="2" t="s">
        <v>2227</v>
      </c>
      <c r="F2199" s="2" t="n">
        <v>0</v>
      </c>
      <c r="G2199" s="2" t="n">
        <v>0</v>
      </c>
      <c r="H2199" s="2" t="n">
        <v>0</v>
      </c>
      <c r="J2199" s="1"/>
      <c r="K2199" s="1"/>
      <c r="L2199" s="1"/>
      <c r="M2199" s="1"/>
      <c r="N2199" s="1"/>
      <c r="O2199" s="1"/>
      <c r="W2199" s="2" t="str">
        <f aca="false">IF(AND(C2199=Agent!$A$1,D2199=Agent!$D$1),ROW(),"")</f>
        <v/>
      </c>
      <c r="X2199" s="2" t="str">
        <f aca="false">IF(C2199=Agent!$A$1,ROW(),"")</f>
        <v/>
      </c>
      <c r="Z2199" s="8" t="str">
        <f aca="true">IF(AND(INDIRECT("F2!I"&amp;MATCH(Sites!$J$1,F2!H$1:H$15,0),1)=E2199,Sites!$J$2=A2199),ROW(),"")</f>
        <v/>
      </c>
    </row>
    <row r="2200" customFormat="false" ht="13.8" hidden="false" customHeight="false" outlineLevel="0" collapsed="false">
      <c r="A2200" s="7" t="n">
        <v>43831</v>
      </c>
      <c r="B2200" s="2" t="s">
        <v>5506</v>
      </c>
      <c r="C2200" s="2" t="s">
        <v>4343</v>
      </c>
      <c r="D2200" s="2" t="s">
        <v>911</v>
      </c>
      <c r="E2200" s="2" t="s">
        <v>2227</v>
      </c>
      <c r="F2200" s="2" t="n">
        <v>0</v>
      </c>
      <c r="G2200" s="2" t="n">
        <v>0</v>
      </c>
      <c r="H2200" s="2" t="n">
        <v>0</v>
      </c>
      <c r="J2200" s="1"/>
      <c r="K2200" s="1"/>
      <c r="L2200" s="1"/>
      <c r="M2200" s="1"/>
      <c r="N2200" s="1"/>
      <c r="O2200" s="1"/>
      <c r="W2200" s="2" t="str">
        <f aca="false">IF(AND(C2200=Agent!$A$1,D2200=Agent!$D$1),ROW(),"")</f>
        <v/>
      </c>
      <c r="X2200" s="2" t="str">
        <f aca="false">IF(C2200=Agent!$A$1,ROW(),"")</f>
        <v/>
      </c>
      <c r="Z2200" s="8" t="str">
        <f aca="true">IF(AND(INDIRECT("F2!I"&amp;MATCH(Sites!$J$1,F2!H$1:H$15,0),1)=E2200,Sites!$J$2=A2200),ROW(),"")</f>
        <v/>
      </c>
    </row>
    <row r="2201" customFormat="false" ht="13.8" hidden="false" customHeight="false" outlineLevel="0" collapsed="false">
      <c r="A2201" s="7" t="n">
        <v>43831</v>
      </c>
      <c r="B2201" s="2" t="s">
        <v>5507</v>
      </c>
      <c r="C2201" s="2" t="s">
        <v>5508</v>
      </c>
      <c r="D2201" s="2" t="s">
        <v>2425</v>
      </c>
      <c r="E2201" s="2" t="s">
        <v>2227</v>
      </c>
      <c r="F2201" s="2" t="n">
        <v>0</v>
      </c>
      <c r="G2201" s="2" t="n">
        <v>0</v>
      </c>
      <c r="H2201" s="2" t="n">
        <v>0</v>
      </c>
      <c r="J2201" s="1"/>
      <c r="K2201" s="1"/>
      <c r="L2201" s="1"/>
      <c r="M2201" s="1"/>
      <c r="N2201" s="1"/>
      <c r="O2201" s="1"/>
      <c r="W2201" s="2" t="str">
        <f aca="false">IF(AND(C2201=Agent!$A$1,D2201=Agent!$D$1),ROW(),"")</f>
        <v/>
      </c>
      <c r="X2201" s="2" t="str">
        <f aca="false">IF(C2201=Agent!$A$1,ROW(),"")</f>
        <v/>
      </c>
      <c r="Z2201" s="8" t="str">
        <f aca="true">IF(AND(INDIRECT("F2!I"&amp;MATCH(Sites!$J$1,F2!H$1:H$15,0),1)=E2201,Sites!$J$2=A2201),ROW(),"")</f>
        <v/>
      </c>
    </row>
    <row r="2202" customFormat="false" ht="13.8" hidden="false" customHeight="false" outlineLevel="0" collapsed="false">
      <c r="A2202" s="7" t="n">
        <v>43831</v>
      </c>
      <c r="B2202" s="2" t="s">
        <v>5509</v>
      </c>
      <c r="C2202" s="2" t="s">
        <v>5510</v>
      </c>
      <c r="D2202" s="2" t="s">
        <v>1492</v>
      </c>
      <c r="E2202" s="2" t="s">
        <v>2227</v>
      </c>
      <c r="F2202" s="2" t="n">
        <v>0</v>
      </c>
      <c r="G2202" s="2" t="n">
        <v>0</v>
      </c>
      <c r="H2202" s="2" t="n">
        <v>0</v>
      </c>
      <c r="J2202" s="1"/>
      <c r="K2202" s="1"/>
      <c r="L2202" s="1"/>
      <c r="M2202" s="1"/>
      <c r="N2202" s="1"/>
      <c r="O2202" s="1"/>
      <c r="W2202" s="2" t="str">
        <f aca="false">IF(AND(C2202=Agent!$A$1,D2202=Agent!$D$1),ROW(),"")</f>
        <v/>
      </c>
      <c r="X2202" s="2" t="str">
        <f aca="false">IF(C2202=Agent!$A$1,ROW(),"")</f>
        <v/>
      </c>
      <c r="Z2202" s="8" t="str">
        <f aca="true">IF(AND(INDIRECT("F2!I"&amp;MATCH(Sites!$J$1,F2!H$1:H$15,0),1)=E2202,Sites!$J$2=A2202),ROW(),"")</f>
        <v/>
      </c>
    </row>
    <row r="2203" customFormat="false" ht="13.8" hidden="false" customHeight="false" outlineLevel="0" collapsed="false">
      <c r="A2203" s="7" t="n">
        <v>43831</v>
      </c>
      <c r="B2203" s="2" t="s">
        <v>5511</v>
      </c>
      <c r="C2203" s="2" t="s">
        <v>5512</v>
      </c>
      <c r="D2203" s="2" t="s">
        <v>1101</v>
      </c>
      <c r="E2203" s="2" t="s">
        <v>2227</v>
      </c>
      <c r="F2203" s="2" t="n">
        <v>0</v>
      </c>
      <c r="G2203" s="2" t="n">
        <v>0</v>
      </c>
      <c r="H2203" s="2" t="n">
        <v>0</v>
      </c>
      <c r="J2203" s="1"/>
      <c r="K2203" s="1"/>
      <c r="L2203" s="1"/>
      <c r="M2203" s="1"/>
      <c r="N2203" s="1"/>
      <c r="O2203" s="1"/>
      <c r="W2203" s="2" t="str">
        <f aca="false">IF(AND(C2203=Agent!$A$1,D2203=Agent!$D$1),ROW(),"")</f>
        <v/>
      </c>
      <c r="X2203" s="2" t="str">
        <f aca="false">IF(C2203=Agent!$A$1,ROW(),"")</f>
        <v/>
      </c>
      <c r="Z2203" s="8" t="str">
        <f aca="true">IF(AND(INDIRECT("F2!I"&amp;MATCH(Sites!$J$1,F2!H$1:H$15,0),1)=E2203,Sites!$J$2=A2203),ROW(),"")</f>
        <v/>
      </c>
    </row>
    <row r="2204" customFormat="false" ht="13.8" hidden="false" customHeight="false" outlineLevel="0" collapsed="false">
      <c r="A2204" s="7" t="n">
        <v>43831</v>
      </c>
      <c r="B2204" s="2" t="s">
        <v>5513</v>
      </c>
      <c r="C2204" s="2" t="s">
        <v>5514</v>
      </c>
      <c r="D2204" s="2" t="s">
        <v>181</v>
      </c>
      <c r="E2204" s="2" t="s">
        <v>2227</v>
      </c>
      <c r="F2204" s="2" t="n">
        <v>0</v>
      </c>
      <c r="G2204" s="2" t="n">
        <v>0</v>
      </c>
      <c r="H2204" s="2" t="n">
        <v>0</v>
      </c>
      <c r="J2204" s="1"/>
      <c r="K2204" s="1"/>
      <c r="L2204" s="1"/>
      <c r="M2204" s="1"/>
      <c r="N2204" s="1"/>
      <c r="O2204" s="1"/>
      <c r="W2204" s="2" t="str">
        <f aca="false">IF(AND(C2204=Agent!$A$1,D2204=Agent!$D$1),ROW(),"")</f>
        <v/>
      </c>
      <c r="X2204" s="2" t="str">
        <f aca="false">IF(C2204=Agent!$A$1,ROW(),"")</f>
        <v/>
      </c>
      <c r="Z2204" s="8" t="str">
        <f aca="true">IF(AND(INDIRECT("F2!I"&amp;MATCH(Sites!$J$1,F2!H$1:H$15,0),1)=E2204,Sites!$J$2=A2204),ROW(),"")</f>
        <v/>
      </c>
    </row>
    <row r="2205" customFormat="false" ht="13.8" hidden="false" customHeight="false" outlineLevel="0" collapsed="false">
      <c r="A2205" s="7" t="n">
        <v>43831</v>
      </c>
      <c r="B2205" s="2" t="s">
        <v>5515</v>
      </c>
      <c r="C2205" s="2" t="s">
        <v>4322</v>
      </c>
      <c r="D2205" s="2" t="s">
        <v>5516</v>
      </c>
      <c r="E2205" s="2" t="s">
        <v>2227</v>
      </c>
      <c r="F2205" s="2" t="n">
        <v>0</v>
      </c>
      <c r="G2205" s="2" t="n">
        <v>0</v>
      </c>
      <c r="H2205" s="2" t="n">
        <v>0</v>
      </c>
      <c r="J2205" s="1"/>
      <c r="K2205" s="1"/>
      <c r="L2205" s="1"/>
      <c r="M2205" s="1"/>
      <c r="N2205" s="1"/>
      <c r="O2205" s="1"/>
      <c r="W2205" s="2" t="str">
        <f aca="false">IF(AND(C2205=Agent!$A$1,D2205=Agent!$D$1),ROW(),"")</f>
        <v/>
      </c>
      <c r="X2205" s="2" t="str">
        <f aca="false">IF(C2205=Agent!$A$1,ROW(),"")</f>
        <v/>
      </c>
      <c r="Z2205" s="8" t="str">
        <f aca="true">IF(AND(INDIRECT("F2!I"&amp;MATCH(Sites!$J$1,F2!H$1:H$15,0),1)=E2205,Sites!$J$2=A2205),ROW(),"")</f>
        <v/>
      </c>
    </row>
    <row r="2206" customFormat="false" ht="13.8" hidden="false" customHeight="false" outlineLevel="0" collapsed="false">
      <c r="A2206" s="7" t="n">
        <v>43831</v>
      </c>
      <c r="B2206" s="2" t="s">
        <v>5517</v>
      </c>
      <c r="C2206" s="2" t="s">
        <v>5518</v>
      </c>
      <c r="D2206" s="2" t="s">
        <v>1574</v>
      </c>
      <c r="E2206" s="2" t="s">
        <v>2227</v>
      </c>
      <c r="F2206" s="2" t="n">
        <v>0</v>
      </c>
      <c r="G2206" s="2" t="n">
        <v>0</v>
      </c>
      <c r="H2206" s="2" t="n">
        <v>0</v>
      </c>
      <c r="J2206" s="1"/>
      <c r="K2206" s="1"/>
      <c r="L2206" s="1"/>
      <c r="M2206" s="1"/>
      <c r="N2206" s="1"/>
      <c r="O2206" s="1"/>
      <c r="W2206" s="2" t="str">
        <f aca="false">IF(AND(C2206=Agent!$A$1,D2206=Agent!$D$1),ROW(),"")</f>
        <v/>
      </c>
      <c r="X2206" s="2" t="str">
        <f aca="false">IF(C2206=Agent!$A$1,ROW(),"")</f>
        <v/>
      </c>
      <c r="Z2206" s="8" t="str">
        <f aca="true">IF(AND(INDIRECT("F2!I"&amp;MATCH(Sites!$J$1,F2!H$1:H$15,0),1)=E2206,Sites!$J$2=A2206),ROW(),"")</f>
        <v/>
      </c>
    </row>
    <row r="2207" customFormat="false" ht="13.8" hidden="false" customHeight="false" outlineLevel="0" collapsed="false">
      <c r="A2207" s="7" t="n">
        <v>43831</v>
      </c>
      <c r="B2207" s="2" t="s">
        <v>5519</v>
      </c>
      <c r="C2207" s="2" t="s">
        <v>5520</v>
      </c>
      <c r="D2207" s="2" t="s">
        <v>5521</v>
      </c>
      <c r="E2207" s="2" t="s">
        <v>2227</v>
      </c>
      <c r="F2207" s="2" t="n">
        <v>0</v>
      </c>
      <c r="G2207" s="2" t="n">
        <v>0</v>
      </c>
      <c r="H2207" s="2" t="n">
        <v>0</v>
      </c>
      <c r="J2207" s="1"/>
      <c r="K2207" s="1"/>
      <c r="L2207" s="1"/>
      <c r="M2207" s="1"/>
      <c r="N2207" s="1"/>
      <c r="O2207" s="1"/>
      <c r="W2207" s="2" t="str">
        <f aca="false">IF(AND(C2207=Agent!$A$1,D2207=Agent!$D$1),ROW(),"")</f>
        <v/>
      </c>
      <c r="X2207" s="2" t="str">
        <f aca="false">IF(C2207=Agent!$A$1,ROW(),"")</f>
        <v/>
      </c>
      <c r="Z2207" s="8" t="str">
        <f aca="true">IF(AND(INDIRECT("F2!I"&amp;MATCH(Sites!$J$1,F2!H$1:H$15,0),1)=E2207,Sites!$J$2=A2207),ROW(),"")</f>
        <v/>
      </c>
    </row>
    <row r="2208" customFormat="false" ht="13.8" hidden="false" customHeight="false" outlineLevel="0" collapsed="false">
      <c r="A2208" s="7" t="n">
        <v>43831</v>
      </c>
      <c r="B2208" s="2" t="s">
        <v>5522</v>
      </c>
      <c r="C2208" s="2" t="s">
        <v>1948</v>
      </c>
      <c r="D2208" s="2" t="s">
        <v>5523</v>
      </c>
      <c r="E2208" s="2" t="s">
        <v>2227</v>
      </c>
      <c r="F2208" s="2" t="n">
        <v>0</v>
      </c>
      <c r="G2208" s="2" t="n">
        <v>0</v>
      </c>
      <c r="H2208" s="2" t="n">
        <v>0</v>
      </c>
      <c r="J2208" s="1"/>
      <c r="K2208" s="1"/>
      <c r="L2208" s="1"/>
      <c r="M2208" s="1"/>
      <c r="N2208" s="1"/>
      <c r="O2208" s="1"/>
      <c r="W2208" s="2" t="str">
        <f aca="false">IF(AND(C2208=Agent!$A$1,D2208=Agent!$D$1),ROW(),"")</f>
        <v/>
      </c>
      <c r="X2208" s="2" t="str">
        <f aca="false">IF(C2208=Agent!$A$1,ROW(),"")</f>
        <v/>
      </c>
      <c r="Z2208" s="8" t="str">
        <f aca="true">IF(AND(INDIRECT("F2!I"&amp;MATCH(Sites!$J$1,F2!H$1:H$15,0),1)=E2208,Sites!$J$2=A2208),ROW(),"")</f>
        <v/>
      </c>
    </row>
    <row r="2209" customFormat="false" ht="13.8" hidden="false" customHeight="false" outlineLevel="0" collapsed="false">
      <c r="A2209" s="7" t="n">
        <v>43831</v>
      </c>
      <c r="B2209" s="2" t="s">
        <v>5524</v>
      </c>
      <c r="C2209" s="2" t="s">
        <v>5525</v>
      </c>
      <c r="D2209" s="2" t="s">
        <v>671</v>
      </c>
      <c r="E2209" s="2" t="s">
        <v>2227</v>
      </c>
      <c r="F2209" s="2" t="n">
        <v>0</v>
      </c>
      <c r="G2209" s="2" t="n">
        <v>0</v>
      </c>
      <c r="H2209" s="2" t="n">
        <v>0</v>
      </c>
      <c r="J2209" s="1"/>
      <c r="K2209" s="1"/>
      <c r="L2209" s="1"/>
      <c r="M2209" s="1"/>
      <c r="N2209" s="1"/>
      <c r="O2209" s="1"/>
      <c r="W2209" s="2" t="str">
        <f aca="false">IF(AND(C2209=Agent!$A$1,D2209=Agent!$D$1),ROW(),"")</f>
        <v/>
      </c>
      <c r="X2209" s="2" t="str">
        <f aca="false">IF(C2209=Agent!$A$1,ROW(),"")</f>
        <v/>
      </c>
      <c r="Z2209" s="8" t="str">
        <f aca="true">IF(AND(INDIRECT("F2!I"&amp;MATCH(Sites!$J$1,F2!H$1:H$15,0),1)=E2209,Sites!$J$2=A2209),ROW(),"")</f>
        <v/>
      </c>
    </row>
    <row r="2210" customFormat="false" ht="13.8" hidden="false" customHeight="false" outlineLevel="0" collapsed="false">
      <c r="A2210" s="7" t="n">
        <v>43831</v>
      </c>
      <c r="B2210" s="2" t="s">
        <v>5526</v>
      </c>
      <c r="C2210" s="2" t="s">
        <v>5527</v>
      </c>
      <c r="D2210" s="2" t="s">
        <v>621</v>
      </c>
      <c r="E2210" s="2" t="s">
        <v>2227</v>
      </c>
      <c r="F2210" s="2" t="n">
        <v>0</v>
      </c>
      <c r="G2210" s="2" t="n">
        <v>0</v>
      </c>
      <c r="H2210" s="2" t="n">
        <v>0</v>
      </c>
      <c r="J2210" s="1"/>
      <c r="K2210" s="1"/>
      <c r="L2210" s="1"/>
      <c r="M2210" s="1"/>
      <c r="N2210" s="1"/>
      <c r="O2210" s="1"/>
      <c r="W2210" s="2" t="str">
        <f aca="false">IF(AND(C2210=Agent!$A$1,D2210=Agent!$D$1),ROW(),"")</f>
        <v/>
      </c>
      <c r="X2210" s="2" t="str">
        <f aca="false">IF(C2210=Agent!$A$1,ROW(),"")</f>
        <v/>
      </c>
      <c r="Z2210" s="8" t="str">
        <f aca="true">IF(AND(INDIRECT("F2!I"&amp;MATCH(Sites!$J$1,F2!H$1:H$15,0),1)=E2210,Sites!$J$2=A2210),ROW(),"")</f>
        <v/>
      </c>
    </row>
    <row r="2211" customFormat="false" ht="13.8" hidden="false" customHeight="false" outlineLevel="0" collapsed="false">
      <c r="A2211" s="7" t="n">
        <v>43831</v>
      </c>
      <c r="B2211" s="2" t="s">
        <v>5528</v>
      </c>
      <c r="C2211" s="2" t="s">
        <v>5529</v>
      </c>
      <c r="D2211" s="2" t="s">
        <v>101</v>
      </c>
      <c r="E2211" s="2" t="s">
        <v>2227</v>
      </c>
      <c r="F2211" s="2" t="n">
        <v>0</v>
      </c>
      <c r="G2211" s="2" t="n">
        <v>0</v>
      </c>
      <c r="H2211" s="2" t="n">
        <v>0</v>
      </c>
      <c r="J2211" s="1"/>
      <c r="K2211" s="1"/>
      <c r="L2211" s="1"/>
      <c r="M2211" s="1"/>
      <c r="N2211" s="1"/>
      <c r="O2211" s="1"/>
      <c r="W2211" s="2" t="str">
        <f aca="false">IF(AND(C2211=Agent!$A$1,D2211=Agent!$D$1),ROW(),"")</f>
        <v/>
      </c>
      <c r="X2211" s="2" t="str">
        <f aca="false">IF(C2211=Agent!$A$1,ROW(),"")</f>
        <v/>
      </c>
      <c r="Z2211" s="8" t="str">
        <f aca="true">IF(AND(INDIRECT("F2!I"&amp;MATCH(Sites!$J$1,F2!H$1:H$15,0),1)=E2211,Sites!$J$2=A2211),ROW(),"")</f>
        <v/>
      </c>
    </row>
    <row r="2212" customFormat="false" ht="13.8" hidden="false" customHeight="false" outlineLevel="0" collapsed="false">
      <c r="A2212" s="7" t="n">
        <v>43831</v>
      </c>
      <c r="B2212" s="2" t="s">
        <v>5530</v>
      </c>
      <c r="C2212" s="2" t="s">
        <v>2335</v>
      </c>
      <c r="D2212" s="2" t="s">
        <v>5531</v>
      </c>
      <c r="E2212" s="2" t="s">
        <v>2227</v>
      </c>
      <c r="F2212" s="2" t="n">
        <v>0</v>
      </c>
      <c r="G2212" s="2" t="n">
        <v>0</v>
      </c>
      <c r="H2212" s="2" t="n">
        <v>0</v>
      </c>
      <c r="J2212" s="1"/>
      <c r="K2212" s="1"/>
      <c r="L2212" s="1"/>
      <c r="M2212" s="1"/>
      <c r="N2212" s="1"/>
      <c r="O2212" s="1"/>
      <c r="W2212" s="2" t="str">
        <f aca="false">IF(AND(C2212=Agent!$A$1,D2212=Agent!$D$1),ROW(),"")</f>
        <v/>
      </c>
      <c r="X2212" s="2" t="str">
        <f aca="false">IF(C2212=Agent!$A$1,ROW(),"")</f>
        <v/>
      </c>
      <c r="Z2212" s="8" t="str">
        <f aca="true">IF(AND(INDIRECT("F2!I"&amp;MATCH(Sites!$J$1,F2!H$1:H$15,0),1)=E2212,Sites!$J$2=A2212),ROW(),"")</f>
        <v/>
      </c>
    </row>
    <row r="2213" customFormat="false" ht="13.8" hidden="false" customHeight="false" outlineLevel="0" collapsed="false">
      <c r="A2213" s="7" t="n">
        <v>43831</v>
      </c>
      <c r="B2213" s="2" t="s">
        <v>5532</v>
      </c>
      <c r="C2213" s="2" t="s">
        <v>5533</v>
      </c>
      <c r="D2213" s="2" t="s">
        <v>21</v>
      </c>
      <c r="E2213" s="2" t="s">
        <v>2227</v>
      </c>
      <c r="F2213" s="2" t="n">
        <v>0</v>
      </c>
      <c r="G2213" s="2" t="n">
        <v>0</v>
      </c>
      <c r="H2213" s="2" t="n">
        <v>0</v>
      </c>
      <c r="J2213" s="1"/>
      <c r="K2213" s="1"/>
      <c r="L2213" s="1"/>
      <c r="M2213" s="1"/>
      <c r="N2213" s="1"/>
      <c r="O2213" s="1"/>
      <c r="W2213" s="2" t="str">
        <f aca="false">IF(AND(C2213=Agent!$A$1,D2213=Agent!$D$1),ROW(),"")</f>
        <v/>
      </c>
      <c r="X2213" s="2" t="str">
        <f aca="false">IF(C2213=Agent!$A$1,ROW(),"")</f>
        <v/>
      </c>
      <c r="Z2213" s="8" t="str">
        <f aca="true">IF(AND(INDIRECT("F2!I"&amp;MATCH(Sites!$J$1,F2!H$1:H$15,0),1)=E2213,Sites!$J$2=A2213),ROW(),"")</f>
        <v/>
      </c>
    </row>
    <row r="2214" customFormat="false" ht="13.8" hidden="false" customHeight="false" outlineLevel="0" collapsed="false">
      <c r="A2214" s="7" t="n">
        <v>43831</v>
      </c>
      <c r="B2214" s="2" t="s">
        <v>5534</v>
      </c>
      <c r="C2214" s="2" t="s">
        <v>719</v>
      </c>
      <c r="D2214" s="2" t="s">
        <v>21</v>
      </c>
      <c r="E2214" s="2" t="s">
        <v>2227</v>
      </c>
      <c r="F2214" s="2" t="n">
        <v>0</v>
      </c>
      <c r="G2214" s="2" t="n">
        <v>0</v>
      </c>
      <c r="H2214" s="2" t="n">
        <v>0</v>
      </c>
      <c r="J2214" s="1"/>
      <c r="K2214" s="1"/>
      <c r="L2214" s="1"/>
      <c r="M2214" s="1"/>
      <c r="N2214" s="1"/>
      <c r="O2214" s="1"/>
      <c r="W2214" s="2" t="str">
        <f aca="false">IF(AND(C2214=Agent!$A$1,D2214=Agent!$D$1),ROW(),"")</f>
        <v/>
      </c>
      <c r="X2214" s="2" t="str">
        <f aca="false">IF(C2214=Agent!$A$1,ROW(),"")</f>
        <v/>
      </c>
      <c r="Z2214" s="8" t="str">
        <f aca="true">IF(AND(INDIRECT("F2!I"&amp;MATCH(Sites!$J$1,F2!H$1:H$15,0),1)=E2214,Sites!$J$2=A2214),ROW(),"")</f>
        <v/>
      </c>
    </row>
    <row r="2215" customFormat="false" ht="13.8" hidden="false" customHeight="false" outlineLevel="0" collapsed="false">
      <c r="A2215" s="7" t="n">
        <v>43831</v>
      </c>
      <c r="B2215" s="2" t="s">
        <v>5535</v>
      </c>
      <c r="C2215" s="2" t="s">
        <v>5536</v>
      </c>
      <c r="D2215" s="2" t="s">
        <v>5537</v>
      </c>
      <c r="E2215" s="2" t="s">
        <v>2227</v>
      </c>
      <c r="F2215" s="2" t="n">
        <v>0</v>
      </c>
      <c r="G2215" s="2" t="n">
        <v>0</v>
      </c>
      <c r="H2215" s="2" t="n">
        <v>0</v>
      </c>
      <c r="J2215" s="1"/>
      <c r="K2215" s="1"/>
      <c r="L2215" s="1"/>
      <c r="M2215" s="1"/>
      <c r="N2215" s="1"/>
      <c r="O2215" s="1"/>
      <c r="W2215" s="2" t="str">
        <f aca="false">IF(AND(C2215=Agent!$A$1,D2215=Agent!$D$1),ROW(),"")</f>
        <v/>
      </c>
      <c r="X2215" s="2" t="str">
        <f aca="false">IF(C2215=Agent!$A$1,ROW(),"")</f>
        <v/>
      </c>
      <c r="Z2215" s="8" t="str">
        <f aca="true">IF(AND(INDIRECT("F2!I"&amp;MATCH(Sites!$J$1,F2!H$1:H$15,0),1)=E2215,Sites!$J$2=A2215),ROW(),"")</f>
        <v/>
      </c>
    </row>
    <row r="2216" customFormat="false" ht="13.8" hidden="false" customHeight="false" outlineLevel="0" collapsed="false">
      <c r="A2216" s="7" t="n">
        <v>43831</v>
      </c>
      <c r="B2216" s="2" t="s">
        <v>5538</v>
      </c>
      <c r="C2216" s="2" t="s">
        <v>5539</v>
      </c>
      <c r="D2216" s="2" t="s">
        <v>21</v>
      </c>
      <c r="E2216" s="2" t="s">
        <v>2227</v>
      </c>
      <c r="F2216" s="2" t="n">
        <v>0</v>
      </c>
      <c r="G2216" s="2" t="n">
        <v>0</v>
      </c>
      <c r="H2216" s="2" t="n">
        <v>0</v>
      </c>
      <c r="J2216" s="1"/>
      <c r="K2216" s="1"/>
      <c r="L2216" s="1"/>
      <c r="M2216" s="1"/>
      <c r="N2216" s="1"/>
      <c r="O2216" s="1"/>
      <c r="W2216" s="2" t="str">
        <f aca="false">IF(AND(C2216=Agent!$A$1,D2216=Agent!$D$1),ROW(),"")</f>
        <v/>
      </c>
      <c r="X2216" s="2" t="str">
        <f aca="false">IF(C2216=Agent!$A$1,ROW(),"")</f>
        <v/>
      </c>
      <c r="Z2216" s="8" t="str">
        <f aca="true">IF(AND(INDIRECT("F2!I"&amp;MATCH(Sites!$J$1,F2!H$1:H$15,0),1)=E2216,Sites!$J$2=A2216),ROW(),"")</f>
        <v/>
      </c>
    </row>
    <row r="2217" customFormat="false" ht="13.8" hidden="false" customHeight="false" outlineLevel="0" collapsed="false">
      <c r="A2217" s="7" t="n">
        <v>43831</v>
      </c>
      <c r="B2217" s="2" t="s">
        <v>5540</v>
      </c>
      <c r="C2217" s="2" t="s">
        <v>5541</v>
      </c>
      <c r="D2217" s="2" t="s">
        <v>5542</v>
      </c>
      <c r="E2217" s="2" t="s">
        <v>2227</v>
      </c>
      <c r="F2217" s="2" t="n">
        <v>0</v>
      </c>
      <c r="G2217" s="2" t="n">
        <v>0</v>
      </c>
      <c r="H2217" s="2" t="n">
        <v>0</v>
      </c>
      <c r="J2217" s="1"/>
      <c r="K2217" s="1"/>
      <c r="L2217" s="1"/>
      <c r="M2217" s="1"/>
      <c r="N2217" s="1"/>
      <c r="O2217" s="1"/>
      <c r="W2217" s="2" t="str">
        <f aca="false">IF(AND(C2217=Agent!$A$1,D2217=Agent!$D$1),ROW(),"")</f>
        <v/>
      </c>
      <c r="X2217" s="2" t="str">
        <f aca="false">IF(C2217=Agent!$A$1,ROW(),"")</f>
        <v/>
      </c>
      <c r="Z2217" s="8" t="str">
        <f aca="true">IF(AND(INDIRECT("F2!I"&amp;MATCH(Sites!$J$1,F2!H$1:H$15,0),1)=E2217,Sites!$J$2=A2217),ROW(),"")</f>
        <v/>
      </c>
    </row>
    <row r="2218" customFormat="false" ht="13.8" hidden="false" customHeight="false" outlineLevel="0" collapsed="false">
      <c r="A2218" s="7" t="n">
        <v>43831</v>
      </c>
      <c r="B2218" s="2" t="s">
        <v>5543</v>
      </c>
      <c r="C2218" s="2" t="s">
        <v>58</v>
      </c>
      <c r="D2218" s="2" t="s">
        <v>5544</v>
      </c>
      <c r="E2218" s="2" t="s">
        <v>2227</v>
      </c>
      <c r="F2218" s="2" t="n">
        <v>0</v>
      </c>
      <c r="G2218" s="2" t="n">
        <v>0</v>
      </c>
      <c r="H2218" s="2" t="n">
        <v>0</v>
      </c>
      <c r="J2218" s="1"/>
      <c r="K2218" s="1"/>
      <c r="L2218" s="1"/>
      <c r="M2218" s="1"/>
      <c r="N2218" s="1"/>
      <c r="O2218" s="1"/>
      <c r="W2218" s="2" t="str">
        <f aca="false">IF(AND(C2218=Agent!$A$1,D2218=Agent!$D$1),ROW(),"")</f>
        <v/>
      </c>
      <c r="X2218" s="2" t="str">
        <f aca="false">IF(C2218=Agent!$A$1,ROW(),"")</f>
        <v/>
      </c>
      <c r="Z2218" s="8" t="str">
        <f aca="true">IF(AND(INDIRECT("F2!I"&amp;MATCH(Sites!$J$1,F2!H$1:H$15,0),1)=E2218,Sites!$J$2=A2218),ROW(),"")</f>
        <v/>
      </c>
    </row>
    <row r="2219" customFormat="false" ht="13.8" hidden="false" customHeight="false" outlineLevel="0" collapsed="false">
      <c r="A2219" s="7" t="n">
        <v>43831</v>
      </c>
      <c r="B2219" s="2" t="s">
        <v>5545</v>
      </c>
      <c r="C2219" s="2" t="s">
        <v>5546</v>
      </c>
      <c r="D2219" s="2" t="s">
        <v>5547</v>
      </c>
      <c r="E2219" s="2" t="s">
        <v>2227</v>
      </c>
      <c r="F2219" s="2" t="n">
        <v>0</v>
      </c>
      <c r="G2219" s="2" t="n">
        <v>0</v>
      </c>
      <c r="H2219" s="2" t="n">
        <v>0</v>
      </c>
      <c r="J2219" s="1"/>
      <c r="K2219" s="1"/>
      <c r="L2219" s="1"/>
      <c r="M2219" s="1"/>
      <c r="N2219" s="1"/>
      <c r="O2219" s="1"/>
      <c r="W2219" s="2" t="str">
        <f aca="false">IF(AND(C2219=Agent!$A$1,D2219=Agent!$D$1),ROW(),"")</f>
        <v/>
      </c>
      <c r="X2219" s="2" t="str">
        <f aca="false">IF(C2219=Agent!$A$1,ROW(),"")</f>
        <v/>
      </c>
      <c r="Z2219" s="8" t="str">
        <f aca="true">IF(AND(INDIRECT("F2!I"&amp;MATCH(Sites!$J$1,F2!H$1:H$15,0),1)=E2219,Sites!$J$2=A2219),ROW(),"")</f>
        <v/>
      </c>
    </row>
    <row r="2220" customFormat="false" ht="13.8" hidden="false" customHeight="false" outlineLevel="0" collapsed="false">
      <c r="A2220" s="7" t="n">
        <v>43831</v>
      </c>
      <c r="B2220" s="2" t="s">
        <v>5548</v>
      </c>
      <c r="C2220" s="2" t="s">
        <v>5549</v>
      </c>
      <c r="D2220" s="2" t="s">
        <v>2132</v>
      </c>
      <c r="E2220" s="2" t="s">
        <v>2227</v>
      </c>
      <c r="F2220" s="2" t="n">
        <v>0</v>
      </c>
      <c r="G2220" s="2" t="n">
        <v>0</v>
      </c>
      <c r="H2220" s="2" t="n">
        <v>0</v>
      </c>
      <c r="J2220" s="1"/>
      <c r="K2220" s="1"/>
      <c r="L2220" s="1"/>
      <c r="M2220" s="1"/>
      <c r="N2220" s="1"/>
      <c r="O2220" s="1"/>
      <c r="W2220" s="2" t="str">
        <f aca="false">IF(AND(C2220=Agent!$A$1,D2220=Agent!$D$1),ROW(),"")</f>
        <v/>
      </c>
      <c r="X2220" s="2" t="str">
        <f aca="false">IF(C2220=Agent!$A$1,ROW(),"")</f>
        <v/>
      </c>
      <c r="Z2220" s="8" t="str">
        <f aca="true">IF(AND(INDIRECT("F2!I"&amp;MATCH(Sites!$J$1,F2!H$1:H$15,0),1)=E2220,Sites!$J$2=A2220),ROW(),"")</f>
        <v/>
      </c>
    </row>
    <row r="2221" customFormat="false" ht="13.8" hidden="false" customHeight="false" outlineLevel="0" collapsed="false">
      <c r="A2221" s="7" t="n">
        <v>43862</v>
      </c>
      <c r="B2221" s="2" t="s">
        <v>9</v>
      </c>
      <c r="C2221" s="2" t="s">
        <v>10</v>
      </c>
      <c r="D2221" s="2" t="s">
        <v>11</v>
      </c>
      <c r="E2221" s="2" t="s">
        <v>12</v>
      </c>
      <c r="F2221" s="2" t="n">
        <v>0</v>
      </c>
      <c r="G2221" s="2" t="n">
        <v>41250</v>
      </c>
      <c r="H2221" s="2" t="n">
        <v>0</v>
      </c>
      <c r="J2221" s="1"/>
      <c r="K2221" s="1"/>
      <c r="L2221" s="1"/>
      <c r="M2221" s="1"/>
      <c r="N2221" s="1"/>
      <c r="O2221" s="1"/>
      <c r="W2221" s="2" t="str">
        <f aca="false">IF(AND(C2221=Agent!$A$1,D2221=Agent!$D$1),ROW(),"")</f>
        <v/>
      </c>
      <c r="X2221" s="2" t="str">
        <f aca="false">IF(C2221=Agent!$A$1,ROW(),"")</f>
        <v/>
      </c>
      <c r="Z2221" s="8" t="n">
        <f aca="true">IF(AND(INDIRECT("F2!I"&amp;MATCH(Sites!$J$1,F2!H$1:H$15,0),1)=E2221,Sites!$J$2=A2221),ROW(),"")</f>
        <v>2221</v>
      </c>
    </row>
    <row r="2222" customFormat="false" ht="13.8" hidden="false" customHeight="false" outlineLevel="0" collapsed="false">
      <c r="A2222" s="7" t="n">
        <v>43862</v>
      </c>
      <c r="B2222" s="2" t="s">
        <v>13</v>
      </c>
      <c r="C2222" s="2" t="s">
        <v>14</v>
      </c>
      <c r="D2222" s="2" t="s">
        <v>15</v>
      </c>
      <c r="E2222" s="2" t="s">
        <v>12</v>
      </c>
      <c r="F2222" s="2" t="n">
        <v>30000</v>
      </c>
      <c r="G2222" s="2" t="n">
        <v>0</v>
      </c>
      <c r="H2222" s="2" t="n">
        <v>0</v>
      </c>
      <c r="W2222" s="2" t="str">
        <f aca="false">IF(AND(C2222=Agent!$A$1,D2222=Agent!$D$1),ROW(),"")</f>
        <v/>
      </c>
      <c r="X2222" s="2" t="str">
        <f aca="false">IF(C2222=Agent!$A$1,ROW(),"")</f>
        <v/>
      </c>
      <c r="Z2222" s="8" t="n">
        <f aca="true">IF(AND(INDIRECT("F2!I"&amp;MATCH(Sites!$J$1,F2!H$1:H$15,0),1)=E2222,Sites!$J$2=A2222),ROW(),"")</f>
        <v>2222</v>
      </c>
    </row>
    <row r="2223" customFormat="false" ht="13.8" hidden="false" customHeight="false" outlineLevel="0" collapsed="false">
      <c r="A2223" s="7" t="n">
        <v>43862</v>
      </c>
      <c r="B2223" s="2" t="s">
        <v>16</v>
      </c>
      <c r="C2223" s="2" t="s">
        <v>17</v>
      </c>
      <c r="D2223" s="2" t="s">
        <v>18</v>
      </c>
      <c r="E2223" s="2" t="s">
        <v>12</v>
      </c>
      <c r="F2223" s="2" t="n">
        <v>15000</v>
      </c>
      <c r="G2223" s="2" t="n">
        <v>0</v>
      </c>
      <c r="H2223" s="2" t="n">
        <v>0</v>
      </c>
      <c r="W2223" s="2" t="str">
        <f aca="false">IF(AND(C2223=Agent!$A$1,D2223=Agent!$D$1),ROW(),"")</f>
        <v/>
      </c>
      <c r="X2223" s="2" t="str">
        <f aca="false">IF(C2223=Agent!$A$1,ROW(),"")</f>
        <v/>
      </c>
      <c r="Z2223" s="8" t="n">
        <f aca="true">IF(AND(INDIRECT("F2!I"&amp;MATCH(Sites!$J$1,F2!H$1:H$15,0),1)=E2223,Sites!$J$2=A2223),ROW(),"")</f>
        <v>2223</v>
      </c>
    </row>
    <row r="2224" customFormat="false" ht="13.8" hidden="false" customHeight="false" outlineLevel="0" collapsed="false">
      <c r="A2224" s="7" t="n">
        <v>43862</v>
      </c>
      <c r="B2224" s="2" t="s">
        <v>19</v>
      </c>
      <c r="C2224" s="2" t="s">
        <v>20</v>
      </c>
      <c r="D2224" s="2" t="s">
        <v>21</v>
      </c>
      <c r="E2224" s="2" t="s">
        <v>12</v>
      </c>
      <c r="F2224" s="2" t="n">
        <v>15000</v>
      </c>
      <c r="G2224" s="2" t="n">
        <v>0</v>
      </c>
      <c r="H2224" s="2" t="n">
        <v>0</v>
      </c>
      <c r="W2224" s="2" t="str">
        <f aca="false">IF(AND(C2224=Agent!$A$1,D2224=Agent!$D$1),ROW(),"")</f>
        <v/>
      </c>
      <c r="X2224" s="2" t="str">
        <f aca="false">IF(C2224=Agent!$A$1,ROW(),"")</f>
        <v/>
      </c>
      <c r="Z2224" s="8" t="n">
        <f aca="true">IF(AND(INDIRECT("F2!I"&amp;MATCH(Sites!$J$1,F2!H$1:H$15,0),1)=E2224,Sites!$J$2=A2224),ROW(),"")</f>
        <v>2224</v>
      </c>
    </row>
    <row r="2225" customFormat="false" ht="13.8" hidden="false" customHeight="false" outlineLevel="0" collapsed="false">
      <c r="A2225" s="7" t="n">
        <v>43862</v>
      </c>
      <c r="B2225" s="2" t="s">
        <v>22</v>
      </c>
      <c r="C2225" s="2" t="s">
        <v>23</v>
      </c>
      <c r="D2225" s="2" t="s">
        <v>21</v>
      </c>
      <c r="E2225" s="2" t="s">
        <v>12</v>
      </c>
      <c r="F2225" s="2" t="n">
        <v>12000</v>
      </c>
      <c r="G2225" s="2" t="n">
        <v>41250</v>
      </c>
      <c r="H2225" s="2" t="n">
        <v>0</v>
      </c>
      <c r="W2225" s="2" t="str">
        <f aca="false">IF(AND(C2225=Agent!$A$1,D2225=Agent!$D$1),ROW(),"")</f>
        <v/>
      </c>
      <c r="X2225" s="2" t="str">
        <f aca="false">IF(C2225=Agent!$A$1,ROW(),"")</f>
        <v/>
      </c>
      <c r="Z2225" s="8" t="n">
        <f aca="true">IF(AND(INDIRECT("F2!I"&amp;MATCH(Sites!$J$1,F2!H$1:H$15,0),1)=E2225,Sites!$J$2=A2225),ROW(),"")</f>
        <v>2225</v>
      </c>
    </row>
    <row r="2226" customFormat="false" ht="13.8" hidden="false" customHeight="false" outlineLevel="0" collapsed="false">
      <c r="A2226" s="7" t="n">
        <v>43862</v>
      </c>
      <c r="B2226" s="2" t="s">
        <v>24</v>
      </c>
      <c r="C2226" s="2" t="s">
        <v>25</v>
      </c>
      <c r="D2226" s="2" t="s">
        <v>26</v>
      </c>
      <c r="E2226" s="2" t="s">
        <v>12</v>
      </c>
      <c r="F2226" s="2" t="n">
        <v>10000</v>
      </c>
      <c r="G2226" s="2" t="n">
        <v>27500</v>
      </c>
      <c r="H2226" s="2" t="n">
        <v>0</v>
      </c>
      <c r="W2226" s="2" t="str">
        <f aca="false">IF(AND(C2226=Agent!$A$1,D2226=Agent!$D$1),ROW(),"")</f>
        <v/>
      </c>
      <c r="X2226" s="2" t="str">
        <f aca="false">IF(C2226=Agent!$A$1,ROW(),"")</f>
        <v/>
      </c>
      <c r="Z2226" s="8" t="n">
        <f aca="true">IF(AND(INDIRECT("F2!I"&amp;MATCH(Sites!$J$1,F2!H$1:H$15,0),1)=E2226,Sites!$J$2=A2226),ROW(),"")</f>
        <v>2226</v>
      </c>
    </row>
    <row r="2227" customFormat="false" ht="13.8" hidden="false" customHeight="false" outlineLevel="0" collapsed="false">
      <c r="A2227" s="7" t="n">
        <v>43862</v>
      </c>
      <c r="B2227" s="2" t="s">
        <v>27</v>
      </c>
      <c r="C2227" s="2" t="s">
        <v>28</v>
      </c>
      <c r="D2227" s="2" t="s">
        <v>29</v>
      </c>
      <c r="E2227" s="2" t="s">
        <v>12</v>
      </c>
      <c r="F2227" s="2" t="n">
        <v>10000</v>
      </c>
      <c r="G2227" s="2" t="n">
        <v>0</v>
      </c>
      <c r="H2227" s="2" t="n">
        <v>0</v>
      </c>
      <c r="W2227" s="2" t="n">
        <f aca="false">IF(AND(C2227=Agent!$A$1,D2227=Agent!$D$1),ROW(),"")</f>
        <v>2227</v>
      </c>
      <c r="X2227" s="2" t="n">
        <f aca="false">IF(C2227=Agent!$A$1,ROW(),"")</f>
        <v>2227</v>
      </c>
      <c r="Z2227" s="8" t="n">
        <f aca="true">IF(AND(INDIRECT("F2!I"&amp;MATCH(Sites!$J$1,F2!H$1:H$15,0),1)=E2227,Sites!$J$2=A2227),ROW(),"")</f>
        <v>2227</v>
      </c>
    </row>
    <row r="2228" customFormat="false" ht="13.8" hidden="false" customHeight="false" outlineLevel="0" collapsed="false">
      <c r="A2228" s="7" t="n">
        <v>43862</v>
      </c>
      <c r="B2228" s="2" t="s">
        <v>30</v>
      </c>
      <c r="C2228" s="2" t="s">
        <v>31</v>
      </c>
      <c r="D2228" s="2" t="s">
        <v>32</v>
      </c>
      <c r="E2228" s="2" t="s">
        <v>12</v>
      </c>
      <c r="F2228" s="2" t="n">
        <v>10000</v>
      </c>
      <c r="G2228" s="2" t="n">
        <v>0</v>
      </c>
      <c r="H2228" s="2" t="n">
        <v>0</v>
      </c>
      <c r="W2228" s="2" t="str">
        <f aca="false">IF(AND(C2228=Agent!$A$1,D2228=Agent!$D$1),ROW(),"")</f>
        <v/>
      </c>
      <c r="X2228" s="2" t="str">
        <f aca="false">IF(C2228=Agent!$A$1,ROW(),"")</f>
        <v/>
      </c>
      <c r="Z2228" s="8" t="n">
        <f aca="true">IF(AND(INDIRECT("F2!I"&amp;MATCH(Sites!$J$1,F2!H$1:H$15,0),1)=E2228,Sites!$J$2=A2228),ROW(),"")</f>
        <v>2228</v>
      </c>
    </row>
    <row r="2229" customFormat="false" ht="13.8" hidden="false" customHeight="false" outlineLevel="0" collapsed="false">
      <c r="A2229" s="7" t="n">
        <v>43862</v>
      </c>
      <c r="B2229" s="2" t="s">
        <v>33</v>
      </c>
      <c r="C2229" s="2" t="s">
        <v>34</v>
      </c>
      <c r="D2229" s="2" t="s">
        <v>35</v>
      </c>
      <c r="E2229" s="2" t="s">
        <v>12</v>
      </c>
      <c r="F2229" s="2" t="n">
        <v>5000</v>
      </c>
      <c r="G2229" s="2" t="n">
        <v>0</v>
      </c>
      <c r="H2229" s="2" t="n">
        <v>0</v>
      </c>
      <c r="W2229" s="2" t="str">
        <f aca="false">IF(AND(C2229=Agent!$A$1,D2229=Agent!$D$1),ROW(),"")</f>
        <v/>
      </c>
      <c r="X2229" s="2" t="str">
        <f aca="false">IF(C2229=Agent!$A$1,ROW(),"")</f>
        <v/>
      </c>
      <c r="Z2229" s="8" t="n">
        <f aca="true">IF(AND(INDIRECT("F2!I"&amp;MATCH(Sites!$J$1,F2!H$1:H$15,0),1)=E2229,Sites!$J$2=A2229),ROW(),"")</f>
        <v>2229</v>
      </c>
    </row>
    <row r="2230" customFormat="false" ht="13.8" hidden="false" customHeight="false" outlineLevel="0" collapsed="false">
      <c r="A2230" s="7" t="n">
        <v>43862</v>
      </c>
      <c r="B2230" s="2" t="s">
        <v>36</v>
      </c>
      <c r="C2230" s="2" t="s">
        <v>37</v>
      </c>
      <c r="D2230" s="2" t="s">
        <v>38</v>
      </c>
      <c r="E2230" s="2" t="s">
        <v>12</v>
      </c>
      <c r="F2230" s="2" t="n">
        <v>2000</v>
      </c>
      <c r="G2230" s="2" t="n">
        <v>0</v>
      </c>
      <c r="H2230" s="2" t="n">
        <v>0</v>
      </c>
      <c r="W2230" s="2" t="str">
        <f aca="false">IF(AND(C2230=Agent!$A$1,D2230=Agent!$D$1),ROW(),"")</f>
        <v/>
      </c>
      <c r="X2230" s="2" t="str">
        <f aca="false">IF(C2230=Agent!$A$1,ROW(),"")</f>
        <v/>
      </c>
      <c r="Z2230" s="8" t="n">
        <f aca="true">IF(AND(INDIRECT("F2!I"&amp;MATCH(Sites!$J$1,F2!H$1:H$15,0),1)=E2230,Sites!$J$2=A2230),ROW(),"")</f>
        <v>2230</v>
      </c>
    </row>
    <row r="2231" customFormat="false" ht="13.8" hidden="false" customHeight="false" outlineLevel="0" collapsed="false">
      <c r="A2231" s="7" t="n">
        <v>43862</v>
      </c>
      <c r="B2231" s="2" t="s">
        <v>39</v>
      </c>
      <c r="C2231" s="2" t="s">
        <v>40</v>
      </c>
      <c r="D2231" s="2" t="s">
        <v>41</v>
      </c>
      <c r="E2231" s="2" t="s">
        <v>12</v>
      </c>
      <c r="F2231" s="2" t="n">
        <v>10000</v>
      </c>
      <c r="G2231" s="2" t="n">
        <v>43750</v>
      </c>
      <c r="H2231" s="2" t="n">
        <v>0</v>
      </c>
      <c r="W2231" s="2" t="str">
        <f aca="false">IF(AND(C2231=Agent!$A$1,D2231=Agent!$D$1),ROW(),"")</f>
        <v/>
      </c>
      <c r="X2231" s="2" t="str">
        <f aca="false">IF(C2231=Agent!$A$1,ROW(),"")</f>
        <v/>
      </c>
      <c r="Z2231" s="8" t="n">
        <f aca="true">IF(AND(INDIRECT("F2!I"&amp;MATCH(Sites!$J$1,F2!H$1:H$15,0),1)=E2231,Sites!$J$2=A2231),ROW(),"")</f>
        <v>2231</v>
      </c>
    </row>
    <row r="2232" customFormat="false" ht="13.8" hidden="false" customHeight="false" outlineLevel="0" collapsed="false">
      <c r="A2232" s="7" t="n">
        <v>43862</v>
      </c>
      <c r="B2232" s="2" t="s">
        <v>42</v>
      </c>
      <c r="C2232" s="2" t="s">
        <v>43</v>
      </c>
      <c r="D2232" s="2" t="s">
        <v>44</v>
      </c>
      <c r="E2232" s="2" t="s">
        <v>12</v>
      </c>
      <c r="F2232" s="2" t="n">
        <v>15000</v>
      </c>
      <c r="G2232" s="2" t="n">
        <v>17955</v>
      </c>
      <c r="H2232" s="2" t="n">
        <v>0</v>
      </c>
      <c r="W2232" s="2" t="str">
        <f aca="false">IF(AND(C2232=Agent!$A$1,D2232=Agent!$D$1),ROW(),"")</f>
        <v/>
      </c>
      <c r="X2232" s="2" t="str">
        <f aca="false">IF(C2232=Agent!$A$1,ROW(),"")</f>
        <v/>
      </c>
      <c r="Z2232" s="8" t="n">
        <f aca="true">IF(AND(INDIRECT("F2!I"&amp;MATCH(Sites!$J$1,F2!H$1:H$15,0),1)=E2232,Sites!$J$2=A2232),ROW(),"")</f>
        <v>2232</v>
      </c>
    </row>
    <row r="2233" customFormat="false" ht="13.8" hidden="false" customHeight="false" outlineLevel="0" collapsed="false">
      <c r="A2233" s="7" t="n">
        <v>43862</v>
      </c>
      <c r="B2233" s="2" t="s">
        <v>45</v>
      </c>
      <c r="C2233" s="2" t="s">
        <v>46</v>
      </c>
      <c r="D2233" s="2" t="s">
        <v>47</v>
      </c>
      <c r="E2233" s="2" t="s">
        <v>12</v>
      </c>
      <c r="F2233" s="2" t="n">
        <v>0</v>
      </c>
      <c r="G2233" s="2" t="n">
        <v>13750</v>
      </c>
      <c r="H2233" s="2" t="n">
        <v>0</v>
      </c>
      <c r="W2233" s="2" t="str">
        <f aca="false">IF(AND(C2233=Agent!$A$1,D2233=Agent!$D$1),ROW(),"")</f>
        <v/>
      </c>
      <c r="X2233" s="2" t="str">
        <f aca="false">IF(C2233=Agent!$A$1,ROW(),"")</f>
        <v/>
      </c>
      <c r="Z2233" s="8" t="n">
        <f aca="true">IF(AND(INDIRECT("F2!I"&amp;MATCH(Sites!$J$1,F2!H$1:H$15,0),1)=E2233,Sites!$J$2=A2233),ROW(),"")</f>
        <v>2233</v>
      </c>
    </row>
    <row r="2234" customFormat="false" ht="13.8" hidden="false" customHeight="false" outlineLevel="0" collapsed="false">
      <c r="A2234" s="7" t="n">
        <v>43862</v>
      </c>
      <c r="B2234" s="2" t="s">
        <v>48</v>
      </c>
      <c r="C2234" s="2" t="s">
        <v>49</v>
      </c>
      <c r="D2234" s="2" t="s">
        <v>50</v>
      </c>
      <c r="E2234" s="2" t="s">
        <v>12</v>
      </c>
      <c r="F2234" s="2" t="n">
        <v>5000</v>
      </c>
      <c r="G2234" s="2" t="n">
        <v>0</v>
      </c>
      <c r="H2234" s="2" t="n">
        <v>0</v>
      </c>
      <c r="W2234" s="2" t="str">
        <f aca="false">IF(AND(C2234=Agent!$A$1,D2234=Agent!$D$1),ROW(),"")</f>
        <v/>
      </c>
      <c r="X2234" s="2" t="str">
        <f aca="false">IF(C2234=Agent!$A$1,ROW(),"")</f>
        <v/>
      </c>
      <c r="Z2234" s="8" t="n">
        <f aca="true">IF(AND(INDIRECT("F2!I"&amp;MATCH(Sites!$J$1,F2!H$1:H$15,0),1)=E2234,Sites!$J$2=A2234),ROW(),"")</f>
        <v>2234</v>
      </c>
    </row>
    <row r="2235" customFormat="false" ht="13.8" hidden="false" customHeight="false" outlineLevel="0" collapsed="false">
      <c r="A2235" s="7" t="n">
        <v>43862</v>
      </c>
      <c r="B2235" s="2" t="s">
        <v>51</v>
      </c>
      <c r="C2235" s="2" t="s">
        <v>52</v>
      </c>
      <c r="D2235" s="2" t="s">
        <v>53</v>
      </c>
      <c r="E2235" s="2" t="s">
        <v>12</v>
      </c>
      <c r="F2235" s="2" t="n">
        <v>10000</v>
      </c>
      <c r="G2235" s="2" t="n">
        <v>28350</v>
      </c>
      <c r="H2235" s="2" t="n">
        <v>0</v>
      </c>
      <c r="W2235" s="2" t="str">
        <f aca="false">IF(AND(C2235=Agent!$A$1,D2235=Agent!$D$1),ROW(),"")</f>
        <v/>
      </c>
      <c r="X2235" s="2" t="str">
        <f aca="false">IF(C2235=Agent!$A$1,ROW(),"")</f>
        <v/>
      </c>
      <c r="Z2235" s="8" t="n">
        <f aca="true">IF(AND(INDIRECT("F2!I"&amp;MATCH(Sites!$J$1,F2!H$1:H$15,0),1)=E2235,Sites!$J$2=A2235),ROW(),"")</f>
        <v>2235</v>
      </c>
    </row>
    <row r="2236" customFormat="false" ht="13.8" hidden="false" customHeight="false" outlineLevel="0" collapsed="false">
      <c r="A2236" s="7" t="n">
        <v>43862</v>
      </c>
      <c r="B2236" s="2" t="s">
        <v>54</v>
      </c>
      <c r="C2236" s="2" t="s">
        <v>55</v>
      </c>
      <c r="D2236" s="2" t="s">
        <v>56</v>
      </c>
      <c r="E2236" s="2" t="s">
        <v>12</v>
      </c>
      <c r="F2236" s="2" t="n">
        <v>2000</v>
      </c>
      <c r="G2236" s="2" t="n">
        <v>10120</v>
      </c>
      <c r="H2236" s="2" t="n">
        <v>0</v>
      </c>
      <c r="W2236" s="2" t="str">
        <f aca="false">IF(AND(C2236=Agent!$A$1,D2236=Agent!$D$1),ROW(),"")</f>
        <v/>
      </c>
      <c r="X2236" s="2" t="str">
        <f aca="false">IF(C2236=Agent!$A$1,ROW(),"")</f>
        <v/>
      </c>
      <c r="Z2236" s="8" t="n">
        <f aca="true">IF(AND(INDIRECT("F2!I"&amp;MATCH(Sites!$J$1,F2!H$1:H$15,0),1)=E2236,Sites!$J$2=A2236),ROW(),"")</f>
        <v>2236</v>
      </c>
    </row>
    <row r="2237" customFormat="false" ht="13.8" hidden="false" customHeight="false" outlineLevel="0" collapsed="false">
      <c r="A2237" s="7" t="n">
        <v>43862</v>
      </c>
      <c r="B2237" s="2" t="s">
        <v>57</v>
      </c>
      <c r="C2237" s="2" t="s">
        <v>58</v>
      </c>
      <c r="D2237" s="2" t="s">
        <v>59</v>
      </c>
      <c r="E2237" s="2" t="s">
        <v>12</v>
      </c>
      <c r="F2237" s="2" t="n">
        <v>5000</v>
      </c>
      <c r="G2237" s="2" t="n">
        <v>13750</v>
      </c>
      <c r="H2237" s="2" t="n">
        <v>0</v>
      </c>
      <c r="W2237" s="2" t="str">
        <f aca="false">IF(AND(C2237=Agent!$A$1,D2237=Agent!$D$1),ROW(),"")</f>
        <v/>
      </c>
      <c r="X2237" s="2" t="str">
        <f aca="false">IF(C2237=Agent!$A$1,ROW(),"")</f>
        <v/>
      </c>
      <c r="Z2237" s="8" t="n">
        <f aca="true">IF(AND(INDIRECT("F2!I"&amp;MATCH(Sites!$J$1,F2!H$1:H$15,0),1)=E2237,Sites!$J$2=A2237),ROW(),"")</f>
        <v>2237</v>
      </c>
    </row>
    <row r="2238" customFormat="false" ht="13.8" hidden="false" customHeight="false" outlineLevel="0" collapsed="false">
      <c r="A2238" s="7" t="n">
        <v>43862</v>
      </c>
      <c r="B2238" s="2" t="s">
        <v>60</v>
      </c>
      <c r="C2238" s="2" t="s">
        <v>61</v>
      </c>
      <c r="D2238" s="2" t="s">
        <v>62</v>
      </c>
      <c r="E2238" s="2" t="s">
        <v>12</v>
      </c>
      <c r="F2238" s="2" t="n">
        <v>2000</v>
      </c>
      <c r="G2238" s="2" t="n">
        <v>21907</v>
      </c>
      <c r="H2238" s="2" t="n">
        <v>0</v>
      </c>
      <c r="W2238" s="2" t="str">
        <f aca="false">IF(AND(C2238=Agent!$A$1,D2238=Agent!$D$1),ROW(),"")</f>
        <v/>
      </c>
      <c r="X2238" s="2" t="str">
        <f aca="false">IF(C2238=Agent!$A$1,ROW(),"")</f>
        <v/>
      </c>
      <c r="Z2238" s="8" t="n">
        <f aca="true">IF(AND(INDIRECT("F2!I"&amp;MATCH(Sites!$J$1,F2!H$1:H$15,0),1)=E2238,Sites!$J$2=A2238),ROW(),"")</f>
        <v>2238</v>
      </c>
    </row>
    <row r="2239" customFormat="false" ht="13.8" hidden="false" customHeight="false" outlineLevel="0" collapsed="false">
      <c r="A2239" s="7" t="n">
        <v>43862</v>
      </c>
      <c r="B2239" s="2" t="s">
        <v>63</v>
      </c>
      <c r="C2239" s="2" t="s">
        <v>64</v>
      </c>
      <c r="D2239" s="2" t="s">
        <v>65</v>
      </c>
      <c r="E2239" s="2" t="s">
        <v>12</v>
      </c>
      <c r="F2239" s="2" t="n">
        <v>8000</v>
      </c>
      <c r="G2239" s="2" t="n">
        <v>0</v>
      </c>
      <c r="H2239" s="2" t="n">
        <v>0</v>
      </c>
      <c r="W2239" s="2" t="str">
        <f aca="false">IF(AND(C2239=Agent!$A$1,D2239=Agent!$D$1),ROW(),"")</f>
        <v/>
      </c>
      <c r="X2239" s="2" t="str">
        <f aca="false">IF(C2239=Agent!$A$1,ROW(),"")</f>
        <v/>
      </c>
      <c r="Z2239" s="8" t="n">
        <f aca="true">IF(AND(INDIRECT("F2!I"&amp;MATCH(Sites!$J$1,F2!H$1:H$15,0),1)=E2239,Sites!$J$2=A2239),ROW(),"")</f>
        <v>2239</v>
      </c>
    </row>
    <row r="2240" customFormat="false" ht="13.8" hidden="false" customHeight="false" outlineLevel="0" collapsed="false">
      <c r="A2240" s="7" t="n">
        <v>43862</v>
      </c>
      <c r="B2240" s="2" t="s">
        <v>66</v>
      </c>
      <c r="C2240" s="2" t="s">
        <v>67</v>
      </c>
      <c r="D2240" s="2" t="s">
        <v>68</v>
      </c>
      <c r="E2240" s="2" t="s">
        <v>12</v>
      </c>
      <c r="F2240" s="2" t="n">
        <v>20000</v>
      </c>
      <c r="G2240" s="2" t="n">
        <v>45833</v>
      </c>
      <c r="H2240" s="2" t="n">
        <v>0</v>
      </c>
      <c r="W2240" s="2" t="str">
        <f aca="false">IF(AND(C2240=Agent!$A$1,D2240=Agent!$D$1),ROW(),"")</f>
        <v/>
      </c>
      <c r="X2240" s="2" t="str">
        <f aca="false">IF(C2240=Agent!$A$1,ROW(),"")</f>
        <v/>
      </c>
      <c r="Z2240" s="8" t="n">
        <f aca="true">IF(AND(INDIRECT("F2!I"&amp;MATCH(Sites!$J$1,F2!H$1:H$15,0),1)=E2240,Sites!$J$2=A2240),ROW(),"")</f>
        <v>2240</v>
      </c>
    </row>
    <row r="2241" customFormat="false" ht="13.8" hidden="false" customHeight="false" outlineLevel="0" collapsed="false">
      <c r="A2241" s="7" t="n">
        <v>43862</v>
      </c>
      <c r="B2241" s="2" t="s">
        <v>69</v>
      </c>
      <c r="C2241" s="2" t="s">
        <v>70</v>
      </c>
      <c r="D2241" s="2" t="s">
        <v>21</v>
      </c>
      <c r="E2241" s="2" t="s">
        <v>12</v>
      </c>
      <c r="F2241" s="2" t="n">
        <v>8000</v>
      </c>
      <c r="G2241" s="2" t="n">
        <v>57922</v>
      </c>
      <c r="H2241" s="2" t="n">
        <v>0</v>
      </c>
      <c r="W2241" s="2" t="str">
        <f aca="false">IF(AND(C2241=Agent!$A$1,D2241=Agent!$D$1),ROW(),"")</f>
        <v/>
      </c>
      <c r="X2241" s="2" t="str">
        <f aca="false">IF(C2241=Agent!$A$1,ROW(),"")</f>
        <v/>
      </c>
      <c r="Z2241" s="8" t="n">
        <f aca="true">IF(AND(INDIRECT("F2!I"&amp;MATCH(Sites!$J$1,F2!H$1:H$15,0),1)=E2241,Sites!$J$2=A2241),ROW(),"")</f>
        <v>2241</v>
      </c>
    </row>
    <row r="2242" customFormat="false" ht="13.8" hidden="false" customHeight="false" outlineLevel="0" collapsed="false">
      <c r="A2242" s="7" t="n">
        <v>43862</v>
      </c>
      <c r="B2242" s="2" t="s">
        <v>71</v>
      </c>
      <c r="C2242" s="2" t="s">
        <v>72</v>
      </c>
      <c r="D2242" s="2" t="s">
        <v>73</v>
      </c>
      <c r="E2242" s="2" t="s">
        <v>12</v>
      </c>
      <c r="F2242" s="2" t="n">
        <v>10000</v>
      </c>
      <c r="G2242" s="2" t="n">
        <v>0</v>
      </c>
      <c r="H2242" s="2" t="n">
        <v>0</v>
      </c>
      <c r="W2242" s="2" t="str">
        <f aca="false">IF(AND(C2242=Agent!$A$1,D2242=Agent!$D$1),ROW(),"")</f>
        <v/>
      </c>
      <c r="X2242" s="2" t="str">
        <f aca="false">IF(C2242=Agent!$A$1,ROW(),"")</f>
        <v/>
      </c>
      <c r="Z2242" s="8" t="n">
        <f aca="true">IF(AND(INDIRECT("F2!I"&amp;MATCH(Sites!$J$1,F2!H$1:H$15,0),1)=E2242,Sites!$J$2=A2242),ROW(),"")</f>
        <v>2242</v>
      </c>
    </row>
    <row r="2243" customFormat="false" ht="13.8" hidden="false" customHeight="false" outlineLevel="0" collapsed="false">
      <c r="A2243" s="7" t="n">
        <v>43862</v>
      </c>
      <c r="B2243" s="2" t="s">
        <v>74</v>
      </c>
      <c r="C2243" s="2" t="s">
        <v>75</v>
      </c>
      <c r="D2243" s="2" t="s">
        <v>76</v>
      </c>
      <c r="E2243" s="2" t="s">
        <v>12</v>
      </c>
      <c r="F2243" s="2" t="n">
        <v>5000</v>
      </c>
      <c r="G2243" s="2" t="n">
        <v>26250</v>
      </c>
      <c r="H2243" s="2" t="n">
        <v>0</v>
      </c>
      <c r="W2243" s="2" t="str">
        <f aca="false">IF(AND(C2243=Agent!$A$1,D2243=Agent!$D$1),ROW(),"")</f>
        <v/>
      </c>
      <c r="X2243" s="2" t="str">
        <f aca="false">IF(C2243=Agent!$A$1,ROW(),"")</f>
        <v/>
      </c>
      <c r="Z2243" s="8" t="n">
        <f aca="true">IF(AND(INDIRECT("F2!I"&amp;MATCH(Sites!$J$1,F2!H$1:H$15,0),1)=E2243,Sites!$J$2=A2243),ROW(),"")</f>
        <v>2243</v>
      </c>
    </row>
    <row r="2244" customFormat="false" ht="13.8" hidden="false" customHeight="false" outlineLevel="0" collapsed="false">
      <c r="A2244" s="7" t="n">
        <v>43862</v>
      </c>
      <c r="B2244" s="2" t="s">
        <v>77</v>
      </c>
      <c r="C2244" s="2" t="s">
        <v>78</v>
      </c>
      <c r="D2244" s="2" t="s">
        <v>21</v>
      </c>
      <c r="E2244" s="2" t="s">
        <v>12</v>
      </c>
      <c r="F2244" s="2" t="n">
        <v>13000</v>
      </c>
      <c r="G2244" s="2" t="n">
        <v>28333</v>
      </c>
      <c r="H2244" s="2" t="n">
        <v>0</v>
      </c>
      <c r="W2244" s="2" t="str">
        <f aca="false">IF(AND(C2244=Agent!$A$1,D2244=Agent!$D$1),ROW(),"")</f>
        <v/>
      </c>
      <c r="X2244" s="2" t="str">
        <f aca="false">IF(C2244=Agent!$A$1,ROW(),"")</f>
        <v/>
      </c>
      <c r="Z2244" s="8" t="n">
        <f aca="true">IF(AND(INDIRECT("F2!I"&amp;MATCH(Sites!$J$1,F2!H$1:H$15,0),1)=E2244,Sites!$J$2=A2244),ROW(),"")</f>
        <v>2244</v>
      </c>
    </row>
    <row r="2245" customFormat="false" ht="13.8" hidden="false" customHeight="false" outlineLevel="0" collapsed="false">
      <c r="A2245" s="7" t="n">
        <v>43862</v>
      </c>
      <c r="B2245" s="2" t="s">
        <v>79</v>
      </c>
      <c r="C2245" s="2" t="s">
        <v>80</v>
      </c>
      <c r="D2245" s="2" t="s">
        <v>81</v>
      </c>
      <c r="E2245" s="2" t="s">
        <v>12</v>
      </c>
      <c r="F2245" s="2" t="n">
        <v>35000</v>
      </c>
      <c r="G2245" s="2" t="n">
        <v>0</v>
      </c>
      <c r="H2245" s="2" t="n">
        <v>0</v>
      </c>
      <c r="W2245" s="2" t="str">
        <f aca="false">IF(AND(C2245=Agent!$A$1,D2245=Agent!$D$1),ROW(),"")</f>
        <v/>
      </c>
      <c r="X2245" s="2" t="str">
        <f aca="false">IF(C2245=Agent!$A$1,ROW(),"")</f>
        <v/>
      </c>
      <c r="Z2245" s="8" t="n">
        <f aca="true">IF(AND(INDIRECT("F2!I"&amp;MATCH(Sites!$J$1,F2!H$1:H$15,0),1)=E2245,Sites!$J$2=A2245),ROW(),"")</f>
        <v>2245</v>
      </c>
    </row>
  </sheetData>
  <autoFilter ref="B2:H2245"/>
  <mergeCells count="1">
    <mergeCell ref="B1:H1"/>
  </mergeCells>
  <conditionalFormatting sqref="A2 B1:B1048576">
    <cfRule type="duplicateValues" priority="2" aboveAverage="0" equalAverage="0" bottom="0" percent="0" rank="0" text="" dxfId="0"/>
    <cfRule type="duplicateValues" priority="3" aboveAverage="0" equalAverage="0" bottom="0" percent="0" rank="0" text="" dxfId="1"/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2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1.53515625" defaultRowHeight="13.8" zeroHeight="false" outlineLevelRow="0" outlineLevelCol="0"/>
  <cols>
    <col collapsed="false" customWidth="true" hidden="false" outlineLevel="0" max="3" min="3" style="0" width="6.01"/>
    <col collapsed="false" customWidth="true" hidden="false" outlineLevel="0" max="4" min="4" style="0" width="6.16"/>
    <col collapsed="false" customWidth="true" hidden="false" outlineLevel="0" max="5" min="5" style="0" width="7.54"/>
    <col collapsed="false" customWidth="true" hidden="false" outlineLevel="0" max="8" min="8" style="0" width="20.05"/>
    <col collapsed="false" customWidth="false" hidden="false" outlineLevel="0" max="10" min="10" style="9" width="11.52"/>
  </cols>
  <sheetData>
    <row r="1" customFormat="false" ht="13.8" hidden="false" customHeight="false" outlineLevel="0" collapsed="false">
      <c r="A1" s="6" t="s">
        <v>2</v>
      </c>
      <c r="B1" s="6" t="s">
        <v>5</v>
      </c>
      <c r="C1" s="10" t="s">
        <v>5550</v>
      </c>
      <c r="D1" s="10" t="s">
        <v>5551</v>
      </c>
      <c r="E1" s="10" t="s">
        <v>5552</v>
      </c>
      <c r="F1" s="10"/>
      <c r="G1" s="11" t="str">
        <f aca="true">INDIRECT("F2!I"&amp;MATCH(Sites!$J$1,H1:H15,0),1)</f>
        <v>DBMBR</v>
      </c>
    </row>
    <row r="2" customFormat="false" ht="13.8" hidden="false" customHeight="false" outlineLevel="0" collapsed="false">
      <c r="A2" s="2" t="str">
        <f aca="true">IF(C2="","",INDIRECT("ZBUL3!B"&amp;C2,1))</f>
        <v>SCP07567</v>
      </c>
      <c r="B2" s="2" t="str">
        <f aca="true">IF(C2="","",INDIRECT("ZBUL3!E"&amp;C2,1))</f>
        <v>DBMBR</v>
      </c>
      <c r="C2" s="11" t="n">
        <f aca="false">IFERROR(SMALL(ZBUL3!Z:Z,ROW()-1),"")</f>
        <v>2221</v>
      </c>
      <c r="D2" s="11" t="n">
        <f aca="true">IF(C2="","",IF(AND($G$1=B2,SUM(INDIRECT(CONCATENATE("ZBUL3!F",C2,":H",C2),1))&gt;0),C2,""))</f>
        <v>2221</v>
      </c>
      <c r="E2" s="11" t="str">
        <f aca="true">IF(C2="","",IF(AND($G$1=B2,SUM(INDIRECT(CONCATENATE("ZBUL3!F",C2,":H",C2),1))=0),C2,""))</f>
        <v/>
      </c>
      <c r="F2" s="11"/>
      <c r="H2" s="0" t="s">
        <v>5553</v>
      </c>
      <c r="I2" s="2" t="s">
        <v>12</v>
      </c>
      <c r="J2" s="9" t="n">
        <f aca="false">SMALL(ZBUL3!A:A,ROW()-1)</f>
        <v>43831</v>
      </c>
    </row>
    <row r="3" customFormat="false" ht="13.8" hidden="false" customHeight="false" outlineLevel="0" collapsed="false">
      <c r="A3" s="2" t="str">
        <f aca="true">IF(C3="","",INDIRECT("ZBUL3!B"&amp;C3,1))</f>
        <v>SCP08221</v>
      </c>
      <c r="B3" s="2" t="str">
        <f aca="true">IF(C3="","",INDIRECT("ZBUL3!E"&amp;C3,1))</f>
        <v>DBMBR</v>
      </c>
      <c r="C3" s="11" t="n">
        <f aca="false">IFERROR(SMALL(ZBUL3!Z:Z,ROW()-1),"")</f>
        <v>2222</v>
      </c>
      <c r="D3" s="11" t="n">
        <f aca="true">IF(C3="","",IF(AND($G$1=B3,SUM(INDIRECT(CONCATENATE("ZBUL3!F",C3,":H",C3),1))&gt;0),C3,""))</f>
        <v>2222</v>
      </c>
      <c r="E3" s="11" t="str">
        <f aca="true">IF(C3="","",IF(AND($G$1=B3,SUM(INDIRECT(CONCATENATE("ZBUL3!F",C3,":H",C3),1))=0),C3,""))</f>
        <v/>
      </c>
      <c r="H3" s="0" t="s">
        <v>5554</v>
      </c>
      <c r="I3" s="2" t="s">
        <v>690</v>
      </c>
      <c r="J3" s="9" t="n">
        <f aca="false">IF(ISNUMBER(MATCH(LARGE(ZBUL3!A:A,ROW()-1),J$2:J2,0)),"",LARGE(ZBUL3!A:A,ROW()-1))</f>
        <v>43862</v>
      </c>
    </row>
    <row r="4" customFormat="false" ht="13.8" hidden="false" customHeight="false" outlineLevel="0" collapsed="false">
      <c r="A4" s="2" t="str">
        <f aca="true">IF(C4="","",INDIRECT("ZBUL3!B"&amp;C4,1))</f>
        <v>SCP09118</v>
      </c>
      <c r="B4" s="2" t="str">
        <f aca="true">IF(C4="","",INDIRECT("ZBUL3!E"&amp;C4,1))</f>
        <v>DBMBR</v>
      </c>
      <c r="C4" s="11" t="n">
        <f aca="false">IFERROR(SMALL(ZBUL3!Z:Z,ROW()-1),"")</f>
        <v>2223</v>
      </c>
      <c r="D4" s="11" t="n">
        <f aca="true">IF(C4="","",IF(AND($G$1=B4,SUM(INDIRECT(CONCATENATE("ZBUL3!F",C4,":H",C4),1))&gt;0),C4,""))</f>
        <v>2223</v>
      </c>
      <c r="E4" s="11" t="str">
        <f aca="true">IF(C4="","",IF(AND($G$1=B4,SUM(INDIRECT(CONCATENATE("ZBUL3!F",C4,":H",C4),1))=0),C4,""))</f>
        <v/>
      </c>
      <c r="H4" s="0" t="s">
        <v>5555</v>
      </c>
      <c r="I4" s="2" t="s">
        <v>803</v>
      </c>
      <c r="J4" s="9" t="str">
        <f aca="false">IF(ISNUMBER(MATCH(LARGE(ZBUL3!A:A,ROW()-1),J$2:J3,0)),"",LARGE(ZBUL3!A:A,ROW()-1))</f>
        <v/>
      </c>
    </row>
    <row r="5" customFormat="false" ht="13.8" hidden="false" customHeight="false" outlineLevel="0" collapsed="false">
      <c r="A5" s="2" t="str">
        <f aca="true">IF(C5="","",INDIRECT("ZBUL3!B"&amp;C5,1))</f>
        <v>SCP10842</v>
      </c>
      <c r="B5" s="2" t="str">
        <f aca="true">IF(C5="","",INDIRECT("ZBUL3!E"&amp;C5,1))</f>
        <v>DBMBR</v>
      </c>
      <c r="C5" s="11" t="n">
        <f aca="false">IFERROR(SMALL(ZBUL3!Z:Z,ROW()-1),"")</f>
        <v>2224</v>
      </c>
      <c r="D5" s="11" t="n">
        <f aca="true">IF(C5="","",IF(AND($G$1=B5,SUM(INDIRECT(CONCATENATE("ZBUL3!F",C5,":H",C5),1))&gt;0),C5,""))</f>
        <v>2224</v>
      </c>
      <c r="E5" s="11" t="str">
        <f aca="true">IF(C5="","",IF(AND($G$1=B5,SUM(INDIRECT(CONCATENATE("ZBUL3!F",C5,":H",C5),1))=0),C5,""))</f>
        <v/>
      </c>
      <c r="H5" s="2" t="s">
        <v>964</v>
      </c>
      <c r="I5" s="2" t="s">
        <v>964</v>
      </c>
      <c r="J5" s="9" t="str">
        <f aca="false">IF(ISNUMBER(MATCH(LARGE(ZBUL3!A:A,ROW()-1),J$2:J4,0)),"",LARGE(ZBUL3!A:A,ROW()-1))</f>
        <v/>
      </c>
    </row>
    <row r="6" customFormat="false" ht="13.8" hidden="false" customHeight="false" outlineLevel="0" collapsed="false">
      <c r="A6" s="2" t="str">
        <f aca="true">IF(C6="","",INDIRECT("ZBUL3!B"&amp;C6,1))</f>
        <v>SCP13398</v>
      </c>
      <c r="B6" s="2" t="str">
        <f aca="true">IF(C6="","",INDIRECT("ZBUL3!E"&amp;C6,1))</f>
        <v>DBMBR</v>
      </c>
      <c r="C6" s="11" t="n">
        <f aca="false">IFERROR(SMALL(ZBUL3!Z:Z,ROW()-1),"")</f>
        <v>2225</v>
      </c>
      <c r="D6" s="11" t="n">
        <f aca="true">IF(C6="","",IF(AND($G$1=B6,SUM(INDIRECT(CONCATENATE("ZBUL3!F",C6,":H",C6),1))&gt;0),C6,""))</f>
        <v>2225</v>
      </c>
      <c r="E6" s="11" t="str">
        <f aca="true">IF(C6="","",IF(AND($G$1=B6,SUM(INDIRECT(CONCATENATE("ZBUL3!F",C6,":H",C6),1))=0),C6,""))</f>
        <v/>
      </c>
      <c r="H6" s="0" t="s">
        <v>5556</v>
      </c>
      <c r="I6" s="2" t="s">
        <v>1801</v>
      </c>
      <c r="J6" s="9" t="str">
        <f aca="false">IF(ISNUMBER(MATCH(LARGE(ZBUL3!A:A,ROW()-1),J$2:J5,0)),"",LARGE(ZBUL3!A:A,ROW()-1))</f>
        <v/>
      </c>
    </row>
    <row r="7" customFormat="false" ht="13.8" hidden="false" customHeight="false" outlineLevel="0" collapsed="false">
      <c r="A7" s="2" t="str">
        <f aca="true">IF(C7="","",INDIRECT("ZBUL3!B"&amp;C7,1))</f>
        <v>SCP17983</v>
      </c>
      <c r="B7" s="2" t="str">
        <f aca="true">IF(C7="","",INDIRECT("ZBUL3!E"&amp;C7,1))</f>
        <v>DBMBR</v>
      </c>
      <c r="C7" s="11" t="n">
        <f aca="false">IFERROR(SMALL(ZBUL3!Z:Z,ROW()-1),"")</f>
        <v>2226</v>
      </c>
      <c r="D7" s="11" t="n">
        <f aca="true">IF(C7="","",IF(AND($G$1=B7,SUM(INDIRECT(CONCATENATE("ZBUL3!F",C7,":H",C7),1))&gt;0),C7,""))</f>
        <v>2226</v>
      </c>
      <c r="E7" s="11" t="str">
        <f aca="true">IF(C7="","",IF(AND($G$1=B7,SUM(INDIRECT(CONCATENATE("ZBUL3!F",C7,":H",C7),1))=0),C7,""))</f>
        <v/>
      </c>
      <c r="H7" s="0" t="s">
        <v>5557</v>
      </c>
      <c r="I7" s="2" t="s">
        <v>2227</v>
      </c>
      <c r="J7" s="9" t="str">
        <f aca="false">IF(ISNUMBER(MATCH(LARGE(ZBUL3!A:A,ROW()-1),J$2:J6,0)),"",LARGE(ZBUL3!A:A,ROW()-1))</f>
        <v/>
      </c>
    </row>
    <row r="8" customFormat="false" ht="13.8" hidden="false" customHeight="false" outlineLevel="0" collapsed="false">
      <c r="A8" s="2" t="str">
        <f aca="true">IF(C8="","",INDIRECT("ZBUL3!B"&amp;C8,1))</f>
        <v>SCP19072</v>
      </c>
      <c r="B8" s="2" t="str">
        <f aca="true">IF(C8="","",INDIRECT("ZBUL3!E"&amp;C8,1))</f>
        <v>DBMBR</v>
      </c>
      <c r="C8" s="11" t="n">
        <f aca="false">IFERROR(SMALL(ZBUL3!Z:Z,ROW()-1),"")</f>
        <v>2227</v>
      </c>
      <c r="D8" s="11" t="n">
        <f aca="true">IF(C8="","",IF(AND($G$1=B8,SUM(INDIRECT(CONCATENATE("ZBUL3!F",C8,":H",C8),1))&gt;0),C8,""))</f>
        <v>2227</v>
      </c>
      <c r="E8" s="11" t="str">
        <f aca="true">IF(C8="","",IF(AND($G$1=B8,SUM(INDIRECT(CONCATENATE("ZBUL3!F",C8,":H",C8),1))=0),C8,""))</f>
        <v/>
      </c>
    </row>
    <row r="9" customFormat="false" ht="13.8" hidden="false" customHeight="false" outlineLevel="0" collapsed="false">
      <c r="A9" s="2" t="str">
        <f aca="true">IF(C9="","",INDIRECT("ZBUL3!B"&amp;C9,1))</f>
        <v>SCP19814</v>
      </c>
      <c r="B9" s="2" t="str">
        <f aca="true">IF(C9="","",INDIRECT("ZBUL3!E"&amp;C9,1))</f>
        <v>DBMBR</v>
      </c>
      <c r="C9" s="11" t="n">
        <f aca="false">IFERROR(SMALL(ZBUL3!Z:Z,ROW()-1),"")</f>
        <v>2228</v>
      </c>
      <c r="D9" s="11" t="n">
        <f aca="true">IF(C9="","",IF(AND($G$1=B9,SUM(INDIRECT(CONCATENATE("ZBUL3!F",C9,":H",C9),1))&gt;0),C9,""))</f>
        <v>2228</v>
      </c>
      <c r="E9" s="11" t="str">
        <f aca="true">IF(C9="","",IF(AND($G$1=B9,SUM(INDIRECT(CONCATENATE("ZBUL3!F",C9,":H",C9),1))=0),C9,""))</f>
        <v/>
      </c>
    </row>
    <row r="10" customFormat="false" ht="13.8" hidden="false" customHeight="false" outlineLevel="0" collapsed="false">
      <c r="A10" s="2" t="str">
        <f aca="true">IF(C10="","",INDIRECT("ZBUL3!B"&amp;C10,1))</f>
        <v>SCP19893</v>
      </c>
      <c r="B10" s="2" t="str">
        <f aca="true">IF(C10="","",INDIRECT("ZBUL3!E"&amp;C10,1))</f>
        <v>DBMBR</v>
      </c>
      <c r="C10" s="11" t="n">
        <f aca="false">IFERROR(SMALL(ZBUL3!Z:Z,ROW()-1),"")</f>
        <v>2229</v>
      </c>
      <c r="D10" s="11" t="n">
        <f aca="true">IF(C10="","",IF(AND($G$1=B10,SUM(INDIRECT(CONCATENATE("ZBUL3!F",C10,":H",C10),1))&gt;0),C10,""))</f>
        <v>2229</v>
      </c>
      <c r="E10" s="11" t="str">
        <f aca="true">IF(C10="","",IF(AND($G$1=B10,SUM(INDIRECT(CONCATENATE("ZBUL3!F",C10,":H",C10),1))=0),C10,""))</f>
        <v/>
      </c>
    </row>
    <row r="11" customFormat="false" ht="13.8" hidden="false" customHeight="false" outlineLevel="0" collapsed="false">
      <c r="A11" s="2" t="str">
        <f aca="true">IF(C11="","",INDIRECT("ZBUL3!B"&amp;C11,1))</f>
        <v>SCP20120</v>
      </c>
      <c r="B11" s="2" t="str">
        <f aca="true">IF(C11="","",INDIRECT("ZBUL3!E"&amp;C11,1))</f>
        <v>DBMBR</v>
      </c>
      <c r="C11" s="11" t="n">
        <f aca="false">IFERROR(SMALL(ZBUL3!Z:Z,ROW()-1),"")</f>
        <v>2230</v>
      </c>
      <c r="D11" s="11" t="n">
        <f aca="true">IF(C11="","",IF(AND($G$1=B11,SUM(INDIRECT(CONCATENATE("ZBUL3!F",C11,":H",C11),1))&gt;0),C11,""))</f>
        <v>2230</v>
      </c>
      <c r="E11" s="11" t="str">
        <f aca="true">IF(C11="","",IF(AND($G$1=B11,SUM(INDIRECT(CONCATENATE("ZBUL3!F",C11,":H",C11),1))=0),C11,""))</f>
        <v/>
      </c>
    </row>
    <row r="12" customFormat="false" ht="13.8" hidden="false" customHeight="false" outlineLevel="0" collapsed="false">
      <c r="A12" s="2" t="str">
        <f aca="true">IF(C12="","",INDIRECT("ZBUL3!B"&amp;C12,1))</f>
        <v>SCP21124</v>
      </c>
      <c r="B12" s="2" t="str">
        <f aca="true">IF(C12="","",INDIRECT("ZBUL3!E"&amp;C12,1))</f>
        <v>DBMBR</v>
      </c>
      <c r="C12" s="11" t="n">
        <f aca="false">IFERROR(SMALL(ZBUL3!Z:Z,ROW()-1),"")</f>
        <v>2231</v>
      </c>
      <c r="D12" s="11" t="n">
        <f aca="true">IF(C12="","",IF(AND($G$1=B12,SUM(INDIRECT(CONCATENATE("ZBUL3!F",C12,":H",C12),1))&gt;0),C12,""))</f>
        <v>2231</v>
      </c>
      <c r="E12" s="11" t="str">
        <f aca="true">IF(C12="","",IF(AND($G$1=B12,SUM(INDIRECT(CONCATENATE("ZBUL3!F",C12,":H",C12),1))=0),C12,""))</f>
        <v/>
      </c>
    </row>
    <row r="13" customFormat="false" ht="13.8" hidden="false" customHeight="false" outlineLevel="0" collapsed="false">
      <c r="A13" s="2" t="str">
        <f aca="true">IF(C13="","",INDIRECT("ZBUL3!B"&amp;C13,1))</f>
        <v>SCP22192</v>
      </c>
      <c r="B13" s="2" t="str">
        <f aca="true">IF(C13="","",INDIRECT("ZBUL3!E"&amp;C13,1))</f>
        <v>DBMBR</v>
      </c>
      <c r="C13" s="11" t="n">
        <f aca="false">IFERROR(SMALL(ZBUL3!Z:Z,ROW()-1),"")</f>
        <v>2232</v>
      </c>
      <c r="D13" s="11" t="n">
        <f aca="true">IF(C13="","",IF(AND($G$1=B13,SUM(INDIRECT(CONCATENATE("ZBUL3!F",C13,":H",C13),1))&gt;0),C13,""))</f>
        <v>2232</v>
      </c>
      <c r="E13" s="11" t="str">
        <f aca="true">IF(C13="","",IF(AND($G$1=B13,SUM(INDIRECT(CONCATENATE("ZBUL3!F",C13,":H",C13),1))=0),C13,""))</f>
        <v/>
      </c>
    </row>
    <row r="14" customFormat="false" ht="13.8" hidden="false" customHeight="false" outlineLevel="0" collapsed="false">
      <c r="A14" s="2" t="str">
        <f aca="true">IF(C14="","",INDIRECT("ZBUL3!B"&amp;C14,1))</f>
        <v>SCP22995</v>
      </c>
      <c r="B14" s="2" t="str">
        <f aca="true">IF(C14="","",INDIRECT("ZBUL3!E"&amp;C14,1))</f>
        <v>DBMBR</v>
      </c>
      <c r="C14" s="11" t="n">
        <f aca="false">IFERROR(SMALL(ZBUL3!Z:Z,ROW()-1),"")</f>
        <v>2233</v>
      </c>
      <c r="D14" s="11" t="n">
        <f aca="true">IF(C14="","",IF(AND($G$1=B14,SUM(INDIRECT(CONCATENATE("ZBUL3!F",C14,":H",C14),1))&gt;0),C14,""))</f>
        <v>2233</v>
      </c>
      <c r="E14" s="11" t="str">
        <f aca="true">IF(C14="","",IF(AND($G$1=B14,SUM(INDIRECT(CONCATENATE("ZBUL3!F",C14,":H",C14),1))=0),C14,""))</f>
        <v/>
      </c>
    </row>
    <row r="15" customFormat="false" ht="13.8" hidden="false" customHeight="false" outlineLevel="0" collapsed="false">
      <c r="A15" s="2" t="str">
        <f aca="true">IF(C15="","",INDIRECT("ZBUL3!B"&amp;C15,1))</f>
        <v>SCP25094</v>
      </c>
      <c r="B15" s="2" t="str">
        <f aca="true">IF(C15="","",INDIRECT("ZBUL3!E"&amp;C15,1))</f>
        <v>DBMBR</v>
      </c>
      <c r="C15" s="11" t="n">
        <f aca="false">IFERROR(SMALL(ZBUL3!Z:Z,ROW()-1),"")</f>
        <v>2234</v>
      </c>
      <c r="D15" s="11" t="n">
        <f aca="true">IF(C15="","",IF(AND($G$1=B15,SUM(INDIRECT(CONCATENATE("ZBUL3!F",C15,":H",C15),1))&gt;0),C15,""))</f>
        <v>2234</v>
      </c>
      <c r="E15" s="11" t="str">
        <f aca="true">IF(C15="","",IF(AND($G$1=B15,SUM(INDIRECT(CONCATENATE("ZBUL3!F",C15,":H",C15),1))=0),C15,""))</f>
        <v/>
      </c>
    </row>
    <row r="16" customFormat="false" ht="13.8" hidden="false" customHeight="false" outlineLevel="0" collapsed="false">
      <c r="A16" s="2" t="str">
        <f aca="true">IF(C16="","",INDIRECT("ZBUL3!B"&amp;C16,1))</f>
        <v>SCP25330</v>
      </c>
      <c r="B16" s="2" t="str">
        <f aca="true">IF(C16="","",INDIRECT("ZBUL3!E"&amp;C16,1))</f>
        <v>DBMBR</v>
      </c>
      <c r="C16" s="11" t="n">
        <f aca="false">IFERROR(SMALL(ZBUL3!Z:Z,ROW()-1),"")</f>
        <v>2235</v>
      </c>
      <c r="D16" s="11" t="n">
        <f aca="true">IF(C16="","",IF(AND($G$1=B16,SUM(INDIRECT(CONCATENATE("ZBUL3!F",C16,":H",C16),1))&gt;0),C16,""))</f>
        <v>2235</v>
      </c>
      <c r="E16" s="11" t="str">
        <f aca="true">IF(C16="","",IF(AND($G$1=B16,SUM(INDIRECT(CONCATENATE("ZBUL3!F",C16,":H",C16),1))=0),C16,""))</f>
        <v/>
      </c>
    </row>
    <row r="17" customFormat="false" ht="13.8" hidden="false" customHeight="false" outlineLevel="0" collapsed="false">
      <c r="A17" s="2" t="str">
        <f aca="true">IF(C17="","",INDIRECT("ZBUL3!B"&amp;C17,1))</f>
        <v>SCP25866</v>
      </c>
      <c r="B17" s="2" t="str">
        <f aca="true">IF(C17="","",INDIRECT("ZBUL3!E"&amp;C17,1))</f>
        <v>DBMBR</v>
      </c>
      <c r="C17" s="11" t="n">
        <f aca="false">IFERROR(SMALL(ZBUL3!Z:Z,ROW()-1),"")</f>
        <v>2236</v>
      </c>
      <c r="D17" s="11" t="n">
        <f aca="true">IF(C17="","",IF(AND($G$1=B17,SUM(INDIRECT(CONCATENATE("ZBUL3!F",C17,":H",C17),1))&gt;0),C17,""))</f>
        <v>2236</v>
      </c>
      <c r="E17" s="11" t="str">
        <f aca="true">IF(C17="","",IF(AND($G$1=B17,SUM(INDIRECT(CONCATENATE("ZBUL3!F",C17,":H",C17),1))=0),C17,""))</f>
        <v/>
      </c>
    </row>
    <row r="18" customFormat="false" ht="13.8" hidden="false" customHeight="false" outlineLevel="0" collapsed="false">
      <c r="A18" s="2" t="str">
        <f aca="true">IF(C18="","",INDIRECT("ZBUL3!B"&amp;C18,1))</f>
        <v>SCP27602</v>
      </c>
      <c r="B18" s="2" t="str">
        <f aca="true">IF(C18="","",INDIRECT("ZBUL3!E"&amp;C18,1))</f>
        <v>DBMBR</v>
      </c>
      <c r="C18" s="11" t="n">
        <f aca="false">IFERROR(SMALL(ZBUL3!Z:Z,ROW()-1),"")</f>
        <v>2237</v>
      </c>
      <c r="D18" s="11" t="n">
        <f aca="true">IF(C18="","",IF(AND($G$1=B18,SUM(INDIRECT(CONCATENATE("ZBUL3!F",C18,":H",C18),1))&gt;0),C18,""))</f>
        <v>2237</v>
      </c>
      <c r="E18" s="11" t="str">
        <f aca="true">IF(C18="","",IF(AND($G$1=B18,SUM(INDIRECT(CONCATENATE("ZBUL3!F",C18,":H",C18),1))=0),C18,""))</f>
        <v/>
      </c>
    </row>
    <row r="19" customFormat="false" ht="13.8" hidden="false" customHeight="false" outlineLevel="0" collapsed="false">
      <c r="A19" s="2" t="str">
        <f aca="true">IF(C19="","",INDIRECT("ZBUL3!B"&amp;C19,1))</f>
        <v>SCP28526</v>
      </c>
      <c r="B19" s="2" t="str">
        <f aca="true">IF(C19="","",INDIRECT("ZBUL3!E"&amp;C19,1))</f>
        <v>DBMBR</v>
      </c>
      <c r="C19" s="11" t="n">
        <f aca="false">IFERROR(SMALL(ZBUL3!Z:Z,ROW()-1),"")</f>
        <v>2238</v>
      </c>
      <c r="D19" s="11" t="n">
        <f aca="true">IF(C19="","",IF(AND($G$1=B19,SUM(INDIRECT(CONCATENATE("ZBUL3!F",C19,":H",C19),1))&gt;0),C19,""))</f>
        <v>2238</v>
      </c>
      <c r="E19" s="11" t="str">
        <f aca="true">IF(C19="","",IF(AND($G$1=B19,SUM(INDIRECT(CONCATENATE("ZBUL3!F",C19,":H",C19),1))=0),C19,""))</f>
        <v/>
      </c>
    </row>
    <row r="20" customFormat="false" ht="13.8" hidden="false" customHeight="false" outlineLevel="0" collapsed="false">
      <c r="A20" s="2" t="str">
        <f aca="true">IF(C20="","",INDIRECT("ZBUL3!B"&amp;C20,1))</f>
        <v>SCP28636</v>
      </c>
      <c r="B20" s="2" t="str">
        <f aca="true">IF(C20="","",INDIRECT("ZBUL3!E"&amp;C20,1))</f>
        <v>DBMBR</v>
      </c>
      <c r="C20" s="11" t="n">
        <f aca="false">IFERROR(SMALL(ZBUL3!Z:Z,ROW()-1),"")</f>
        <v>2239</v>
      </c>
      <c r="D20" s="11" t="n">
        <f aca="true">IF(C20="","",IF(AND($G$1=B20,SUM(INDIRECT(CONCATENATE("ZBUL3!F",C20,":H",C20),1))&gt;0),C20,""))</f>
        <v>2239</v>
      </c>
      <c r="E20" s="11" t="str">
        <f aca="true">IF(C20="","",IF(AND($G$1=B20,SUM(INDIRECT(CONCATENATE("ZBUL3!F",C20,":H",C20),1))=0),C20,""))</f>
        <v/>
      </c>
    </row>
    <row r="21" customFormat="false" ht="13.8" hidden="false" customHeight="false" outlineLevel="0" collapsed="false">
      <c r="A21" s="2" t="str">
        <f aca="true">IF(C21="","",INDIRECT("ZBUL3!B"&amp;C21,1))</f>
        <v>SCP29433</v>
      </c>
      <c r="B21" s="2" t="str">
        <f aca="true">IF(C21="","",INDIRECT("ZBUL3!E"&amp;C21,1))</f>
        <v>DBMBR</v>
      </c>
      <c r="C21" s="11" t="n">
        <f aca="false">IFERROR(SMALL(ZBUL3!Z:Z,ROW()-1),"")</f>
        <v>2240</v>
      </c>
      <c r="D21" s="11" t="n">
        <f aca="true">IF(C21="","",IF(AND($G$1=B21,SUM(INDIRECT(CONCATENATE("ZBUL3!F",C21,":H",C21),1))&gt;0),C21,""))</f>
        <v>2240</v>
      </c>
      <c r="E21" s="11" t="str">
        <f aca="true">IF(C21="","",IF(AND($G$1=B21,SUM(INDIRECT(CONCATENATE("ZBUL3!F",C21,":H",C21),1))=0),C21,""))</f>
        <v/>
      </c>
    </row>
    <row r="22" customFormat="false" ht="13.8" hidden="false" customHeight="false" outlineLevel="0" collapsed="false">
      <c r="A22" s="2" t="str">
        <f aca="true">IF(C22="","",INDIRECT("ZBUL3!B"&amp;C22,1))</f>
        <v>SCP30181</v>
      </c>
      <c r="B22" s="2" t="str">
        <f aca="true">IF(C22="","",INDIRECT("ZBUL3!E"&amp;C22,1))</f>
        <v>DBMBR</v>
      </c>
      <c r="C22" s="11" t="n">
        <f aca="false">IFERROR(SMALL(ZBUL3!Z:Z,ROW()-1),"")</f>
        <v>2241</v>
      </c>
      <c r="D22" s="11" t="n">
        <f aca="true">IF(C22="","",IF(AND($G$1=B22,SUM(INDIRECT(CONCATENATE("ZBUL3!F",C22,":H",C22),1))&gt;0),C22,""))</f>
        <v>2241</v>
      </c>
      <c r="E22" s="11" t="str">
        <f aca="true">IF(C22="","",IF(AND($G$1=B22,SUM(INDIRECT(CONCATENATE("ZBUL3!F",C22,":H",C22),1))=0),C22,""))</f>
        <v/>
      </c>
    </row>
    <row r="23" customFormat="false" ht="13.8" hidden="false" customHeight="false" outlineLevel="0" collapsed="false">
      <c r="A23" s="2" t="str">
        <f aca="true">IF(C23="","",INDIRECT("ZBUL3!B"&amp;C23,1))</f>
        <v>SCP30405</v>
      </c>
      <c r="B23" s="2" t="str">
        <f aca="true">IF(C23="","",INDIRECT("ZBUL3!E"&amp;C23,1))</f>
        <v>DBMBR</v>
      </c>
      <c r="C23" s="11" t="n">
        <f aca="false">IFERROR(SMALL(ZBUL3!Z:Z,ROW()-1),"")</f>
        <v>2242</v>
      </c>
      <c r="D23" s="11" t="n">
        <f aca="true">IF(C23="","",IF(AND($G$1=B23,SUM(INDIRECT(CONCATENATE("ZBUL3!F",C23,":H",C23),1))&gt;0),C23,""))</f>
        <v>2242</v>
      </c>
      <c r="E23" s="11" t="str">
        <f aca="true">IF(C23="","",IF(AND($G$1=B23,SUM(INDIRECT(CONCATENATE("ZBUL3!F",C23,":H",C23),1))=0),C23,""))</f>
        <v/>
      </c>
    </row>
    <row r="24" customFormat="false" ht="13.8" hidden="false" customHeight="false" outlineLevel="0" collapsed="false">
      <c r="A24" s="2" t="str">
        <f aca="true">IF(C24="","",INDIRECT("ZBUL3!B"&amp;C24,1))</f>
        <v>SCP30590</v>
      </c>
      <c r="B24" s="2" t="str">
        <f aca="true">IF(C24="","",INDIRECT("ZBUL3!E"&amp;C24,1))</f>
        <v>DBMBR</v>
      </c>
      <c r="C24" s="11" t="n">
        <f aca="false">IFERROR(SMALL(ZBUL3!Z:Z,ROW()-1),"")</f>
        <v>2243</v>
      </c>
      <c r="D24" s="11" t="n">
        <f aca="true">IF(C24="","",IF(AND($G$1=B24,SUM(INDIRECT(CONCATENATE("ZBUL3!F",C24,":H",C24),1))&gt;0),C24,""))</f>
        <v>2243</v>
      </c>
      <c r="E24" s="11" t="str">
        <f aca="true">IF(C24="","",IF(AND($G$1=B24,SUM(INDIRECT(CONCATENATE("ZBUL3!F",C24,":H",C24),1))=0),C24,""))</f>
        <v/>
      </c>
    </row>
    <row r="25" customFormat="false" ht="13.8" hidden="false" customHeight="false" outlineLevel="0" collapsed="false">
      <c r="A25" s="2" t="str">
        <f aca="true">IF(C25="","",INDIRECT("ZBUL3!B"&amp;C25,1))</f>
        <v>SCP31291</v>
      </c>
      <c r="B25" s="2" t="str">
        <f aca="true">IF(C25="","",INDIRECT("ZBUL3!E"&amp;C25,1))</f>
        <v>DBMBR</v>
      </c>
      <c r="C25" s="11" t="n">
        <f aca="false">IFERROR(SMALL(ZBUL3!Z:Z,ROW()-1),"")</f>
        <v>2244</v>
      </c>
      <c r="D25" s="11" t="n">
        <f aca="true">IF(C25="","",IF(AND($G$1=B25,SUM(INDIRECT(CONCATENATE("ZBUL3!F",C25,":H",C25),1))&gt;0),C25,""))</f>
        <v>2244</v>
      </c>
      <c r="E25" s="11" t="str">
        <f aca="true">IF(C25="","",IF(AND($G$1=B25,SUM(INDIRECT(CONCATENATE("ZBUL3!F",C25,":H",C25),1))=0),C25,""))</f>
        <v/>
      </c>
    </row>
    <row r="26" customFormat="false" ht="13.8" hidden="false" customHeight="false" outlineLevel="0" collapsed="false">
      <c r="A26" s="2" t="str">
        <f aca="true">IF(C26="","",INDIRECT("ZBUL3!B"&amp;C26,1))</f>
        <v>SCP31367</v>
      </c>
      <c r="B26" s="2" t="str">
        <f aca="true">IF(C26="","",INDIRECT("ZBUL3!E"&amp;C26,1))</f>
        <v>DBMBR</v>
      </c>
      <c r="C26" s="11" t="n">
        <f aca="false">IFERROR(SMALL(ZBUL3!Z:Z,ROW()-1),"")</f>
        <v>2245</v>
      </c>
      <c r="D26" s="11" t="n">
        <f aca="true">IF(C26="","",IF(AND($G$1=B26,SUM(INDIRECT(CONCATENATE("ZBUL3!F",C26,":H",C26),1))&gt;0),C26,""))</f>
        <v>2245</v>
      </c>
      <c r="E26" s="11" t="str">
        <f aca="true">IF(C26="","",IF(AND($G$1=B26,SUM(INDIRECT(CONCATENATE("ZBUL3!F",C26,":H",C26),1))=0),C26,""))</f>
        <v/>
      </c>
    </row>
    <row r="27" customFormat="false" ht="13.8" hidden="false" customHeight="false" outlineLevel="0" collapsed="false">
      <c r="A27" s="2" t="str">
        <f aca="true">IF(C27="","",INDIRECT("ZBUL3!B"&amp;C27,1))</f>
        <v/>
      </c>
      <c r="B27" s="2" t="str">
        <f aca="true">IF(C27="","",INDIRECT("ZBUL3!E"&amp;C27,1))</f>
        <v/>
      </c>
      <c r="C27" s="11" t="str">
        <f aca="false">IFERROR(SMALL(ZBUL3!Z:Z,ROW()-1),"")</f>
        <v/>
      </c>
      <c r="D27" s="11" t="str">
        <f aca="true">IF(C27="","",IF(AND($G$1=B27,SUM(INDIRECT(CONCATENATE("ZBUL3!F",C27,":H",C27),1))&gt;0),C27,""))</f>
        <v/>
      </c>
      <c r="E27" s="11" t="str">
        <f aca="true">IF(C27="","",IF(AND($G$1=B27,SUM(INDIRECT(CONCATENATE("ZBUL3!F",C27,":H",C27),1))=0),C27,""))</f>
        <v/>
      </c>
    </row>
    <row r="28" customFormat="false" ht="13.8" hidden="false" customHeight="false" outlineLevel="0" collapsed="false">
      <c r="A28" s="2" t="str">
        <f aca="true">IF(C28="","",INDIRECT("ZBUL3!B"&amp;C28,1))</f>
        <v/>
      </c>
      <c r="B28" s="2" t="str">
        <f aca="true">IF(C28="","",INDIRECT("ZBUL3!E"&amp;C28,1))</f>
        <v/>
      </c>
      <c r="C28" s="11" t="str">
        <f aca="false">IFERROR(SMALL(ZBUL3!Z:Z,ROW()-1),"")</f>
        <v/>
      </c>
      <c r="D28" s="11" t="str">
        <f aca="true">IF(C28="","",IF(AND($G$1=B28,SUM(INDIRECT(CONCATENATE("ZBUL3!F",C28,":H",C28),1))&gt;0),C28,""))</f>
        <v/>
      </c>
      <c r="E28" s="11" t="str">
        <f aca="true">IF(C28="","",IF(AND($G$1=B28,SUM(INDIRECT(CONCATENATE("ZBUL3!F",C28,":H",C28),1))=0),C28,""))</f>
        <v/>
      </c>
    </row>
    <row r="29" customFormat="false" ht="13.8" hidden="false" customHeight="false" outlineLevel="0" collapsed="false">
      <c r="A29" s="2" t="str">
        <f aca="true">IF(C29="","",INDIRECT("ZBUL3!B"&amp;C29,1))</f>
        <v/>
      </c>
      <c r="B29" s="2" t="str">
        <f aca="true">IF(C29="","",INDIRECT("ZBUL3!E"&amp;C29,1))</f>
        <v/>
      </c>
      <c r="C29" s="11" t="str">
        <f aca="false">IFERROR(SMALL(ZBUL3!Z:Z,ROW()-1),"")</f>
        <v/>
      </c>
      <c r="D29" s="11" t="str">
        <f aca="true">IF(C29="","",IF(AND($G$1=B29,SUM(INDIRECT(CONCATENATE("ZBUL3!F",C29,":H",C29),1))&gt;0),C29,""))</f>
        <v/>
      </c>
      <c r="E29" s="11" t="str">
        <f aca="true">IF(C29="","",IF(AND($G$1=B29,SUM(INDIRECT(CONCATENATE("ZBUL3!F",C29,":H",C29),1))=0),C29,""))</f>
        <v/>
      </c>
    </row>
    <row r="30" customFormat="false" ht="13.8" hidden="false" customHeight="false" outlineLevel="0" collapsed="false">
      <c r="A30" s="2" t="str">
        <f aca="true">IF(C30="","",INDIRECT("ZBUL3!B"&amp;C30,1))</f>
        <v/>
      </c>
      <c r="B30" s="2" t="str">
        <f aca="true">IF(C30="","",INDIRECT("ZBUL3!E"&amp;C30,1))</f>
        <v/>
      </c>
      <c r="C30" s="11" t="str">
        <f aca="false">IFERROR(SMALL(ZBUL3!Z:Z,ROW()-1),"")</f>
        <v/>
      </c>
      <c r="D30" s="11" t="str">
        <f aca="true">IF(C30="","",IF(AND($G$1=B30,SUM(INDIRECT(CONCATENATE("ZBUL3!F",C30,":H",C30),1))&gt;0),C30,""))</f>
        <v/>
      </c>
      <c r="E30" s="11" t="str">
        <f aca="true">IF(C30="","",IF(AND($G$1=B30,SUM(INDIRECT(CONCATENATE("ZBUL3!F",C30,":H",C30),1))=0),C30,""))</f>
        <v/>
      </c>
    </row>
    <row r="31" customFormat="false" ht="13.8" hidden="false" customHeight="false" outlineLevel="0" collapsed="false">
      <c r="A31" s="2" t="str">
        <f aca="true">IF(C31="","",INDIRECT("ZBUL3!B"&amp;C31,1))</f>
        <v/>
      </c>
      <c r="B31" s="2" t="str">
        <f aca="true">IF(C31="","",INDIRECT("ZBUL3!E"&amp;C31,1))</f>
        <v/>
      </c>
      <c r="C31" s="11" t="str">
        <f aca="false">IFERROR(SMALL(ZBUL3!Z:Z,ROW()-1),"")</f>
        <v/>
      </c>
      <c r="D31" s="11" t="str">
        <f aca="true">IF(C31="","",IF(AND($G$1=B31,SUM(INDIRECT(CONCATENATE("ZBUL3!F",C31,":H",C31),1))&gt;0),C31,""))</f>
        <v/>
      </c>
      <c r="E31" s="11" t="str">
        <f aca="true">IF(C31="","",IF(AND($G$1=B31,SUM(INDIRECT(CONCATENATE("ZBUL3!F",C31,":H",C31),1))=0),C31,""))</f>
        <v/>
      </c>
    </row>
    <row r="32" customFormat="false" ht="13.8" hidden="false" customHeight="false" outlineLevel="0" collapsed="false">
      <c r="A32" s="2" t="str">
        <f aca="true">IF(C32="","",INDIRECT("ZBUL3!B"&amp;C32,1))</f>
        <v/>
      </c>
      <c r="B32" s="2" t="str">
        <f aca="true">IF(C32="","",INDIRECT("ZBUL3!E"&amp;C32,1))</f>
        <v/>
      </c>
      <c r="C32" s="11" t="str">
        <f aca="false">IFERROR(SMALL(ZBUL3!Z:Z,ROW()-1),"")</f>
        <v/>
      </c>
      <c r="D32" s="11" t="str">
        <f aca="true">IF(C32="","",IF(AND($G$1=B32,SUM(INDIRECT(CONCATENATE("ZBUL3!F",C32,":H",C32),1))&gt;0),C32,""))</f>
        <v/>
      </c>
      <c r="E32" s="11" t="str">
        <f aca="true">IF(C32="","",IF(AND($G$1=B32,SUM(INDIRECT(CONCATENATE("ZBUL3!F",C32,":H",C32),1))=0),C32,""))</f>
        <v/>
      </c>
    </row>
    <row r="33" customFormat="false" ht="13.8" hidden="false" customHeight="false" outlineLevel="0" collapsed="false">
      <c r="A33" s="2" t="str">
        <f aca="true">IF(C33="","",INDIRECT("ZBUL3!B"&amp;C33,1))</f>
        <v/>
      </c>
      <c r="B33" s="2" t="str">
        <f aca="true">IF(C33="","",INDIRECT("ZBUL3!E"&amp;C33,1))</f>
        <v/>
      </c>
      <c r="C33" s="11" t="str">
        <f aca="false">IFERROR(SMALL(ZBUL3!Z:Z,ROW()-1),"")</f>
        <v/>
      </c>
      <c r="D33" s="11" t="str">
        <f aca="true">IF(C33="","",IF(AND($G$1=B33,SUM(INDIRECT(CONCATENATE("ZBUL3!F",C33,":H",C33),1))&gt;0),C33,""))</f>
        <v/>
      </c>
      <c r="E33" s="11" t="str">
        <f aca="true">IF(C33="","",IF(AND($G$1=B33,SUM(INDIRECT(CONCATENATE("ZBUL3!F",C33,":H",C33),1))=0),C33,""))</f>
        <v/>
      </c>
    </row>
    <row r="34" customFormat="false" ht="13.8" hidden="false" customHeight="false" outlineLevel="0" collapsed="false">
      <c r="A34" s="2" t="str">
        <f aca="true">IF(C34="","",INDIRECT("ZBUL3!B"&amp;C34,1))</f>
        <v/>
      </c>
      <c r="B34" s="2" t="str">
        <f aca="true">IF(C34="","",INDIRECT("ZBUL3!E"&amp;C34,1))</f>
        <v/>
      </c>
      <c r="C34" s="11" t="str">
        <f aca="false">IFERROR(SMALL(ZBUL3!Z:Z,ROW()-1),"")</f>
        <v/>
      </c>
      <c r="D34" s="11" t="str">
        <f aca="true">IF(C34="","",IF(AND($G$1=B34,SUM(INDIRECT(CONCATENATE("ZBUL3!F",C34,":H",C34),1))&gt;0),C34,""))</f>
        <v/>
      </c>
      <c r="E34" s="11" t="str">
        <f aca="true">IF(C34="","",IF(AND($G$1=B34,SUM(INDIRECT(CONCATENATE("ZBUL3!F",C34,":H",C34),1))=0),C34,""))</f>
        <v/>
      </c>
    </row>
    <row r="35" customFormat="false" ht="13.8" hidden="false" customHeight="false" outlineLevel="0" collapsed="false">
      <c r="A35" s="2" t="str">
        <f aca="true">IF(C35="","",INDIRECT("ZBUL3!B"&amp;C35,1))</f>
        <v/>
      </c>
      <c r="B35" s="2" t="str">
        <f aca="true">IF(C35="","",INDIRECT("ZBUL3!E"&amp;C35,1))</f>
        <v/>
      </c>
      <c r="C35" s="11" t="str">
        <f aca="false">IFERROR(SMALL(ZBUL3!Z:Z,ROW()-1),"")</f>
        <v/>
      </c>
      <c r="D35" s="11" t="str">
        <f aca="true">IF(C35="","",IF(AND($G$1=B35,SUM(INDIRECT(CONCATENATE("ZBUL3!F",C35,":H",C35),1))&gt;0),C35,""))</f>
        <v/>
      </c>
      <c r="E35" s="11" t="str">
        <f aca="true">IF(C35="","",IF(AND($G$1=B35,SUM(INDIRECT(CONCATENATE("ZBUL3!F",C35,":H",C35),1))=0),C35,""))</f>
        <v/>
      </c>
    </row>
    <row r="36" customFormat="false" ht="13.8" hidden="false" customHeight="false" outlineLevel="0" collapsed="false">
      <c r="A36" s="2" t="str">
        <f aca="true">IF(C36="","",INDIRECT("ZBUL3!B"&amp;C36,1))</f>
        <v/>
      </c>
      <c r="B36" s="2" t="str">
        <f aca="true">IF(C36="","",INDIRECT("ZBUL3!E"&amp;C36,1))</f>
        <v/>
      </c>
      <c r="C36" s="11" t="str">
        <f aca="false">IFERROR(SMALL(ZBUL3!Z:Z,ROW()-1),"")</f>
        <v/>
      </c>
      <c r="D36" s="11" t="str">
        <f aca="true">IF(C36="","",IF(AND($G$1=B36,SUM(INDIRECT(CONCATENATE("ZBUL3!F",C36,":H",C36),1))&gt;0),C36,""))</f>
        <v/>
      </c>
      <c r="E36" s="11" t="str">
        <f aca="true">IF(C36="","",IF(AND($G$1=B36,SUM(INDIRECT(CONCATENATE("ZBUL3!F",C36,":H",C36),1))=0),C36,""))</f>
        <v/>
      </c>
    </row>
    <row r="37" customFormat="false" ht="13.8" hidden="false" customHeight="false" outlineLevel="0" collapsed="false">
      <c r="A37" s="2" t="str">
        <f aca="true">IF(C37="","",INDIRECT("ZBUL3!B"&amp;C37,1))</f>
        <v/>
      </c>
      <c r="B37" s="2" t="str">
        <f aca="true">IF(C37="","",INDIRECT("ZBUL3!E"&amp;C37,1))</f>
        <v/>
      </c>
      <c r="C37" s="11" t="str">
        <f aca="false">IFERROR(SMALL(ZBUL3!Z:Z,ROW()-1),"")</f>
        <v/>
      </c>
      <c r="D37" s="11" t="str">
        <f aca="true">IF(C37="","",IF(AND($G$1=B37,SUM(INDIRECT(CONCATENATE("ZBUL3!F",C37,":H",C37),1))&gt;0),C37,""))</f>
        <v/>
      </c>
      <c r="E37" s="11" t="str">
        <f aca="true">IF(C37="","",IF(AND($G$1=B37,SUM(INDIRECT(CONCATENATE("ZBUL3!F",C37,":H",C37),1))=0),C37,""))</f>
        <v/>
      </c>
    </row>
    <row r="38" customFormat="false" ht="13.8" hidden="false" customHeight="false" outlineLevel="0" collapsed="false">
      <c r="A38" s="2" t="str">
        <f aca="true">IF(C38="","",INDIRECT("ZBUL3!B"&amp;C38,1))</f>
        <v/>
      </c>
      <c r="B38" s="2" t="str">
        <f aca="true">IF(C38="","",INDIRECT("ZBUL3!E"&amp;C38,1))</f>
        <v/>
      </c>
      <c r="C38" s="11" t="str">
        <f aca="false">IFERROR(SMALL(ZBUL3!Z:Z,ROW()-1),"")</f>
        <v/>
      </c>
      <c r="D38" s="11" t="str">
        <f aca="true">IF(C38="","",IF(AND($G$1=B38,SUM(INDIRECT(CONCATENATE("ZBUL3!F",C38,":H",C38),1))&gt;0),C38,""))</f>
        <v/>
      </c>
      <c r="E38" s="11" t="str">
        <f aca="true">IF(C38="","",IF(AND($G$1=B38,SUM(INDIRECT(CONCATENATE("ZBUL3!F",C38,":H",C38),1))=0),C38,""))</f>
        <v/>
      </c>
    </row>
    <row r="39" customFormat="false" ht="13.8" hidden="false" customHeight="false" outlineLevel="0" collapsed="false">
      <c r="A39" s="2" t="str">
        <f aca="true">IF(C39="","",INDIRECT("ZBUL3!B"&amp;C39,1))</f>
        <v/>
      </c>
      <c r="B39" s="2" t="str">
        <f aca="true">IF(C39="","",INDIRECT("ZBUL3!E"&amp;C39,1))</f>
        <v/>
      </c>
      <c r="C39" s="11" t="str">
        <f aca="false">IFERROR(SMALL(ZBUL3!Z:Z,ROW()-1),"")</f>
        <v/>
      </c>
      <c r="D39" s="11" t="str">
        <f aca="true">IF(C39="","",IF(AND($G$1=B39,SUM(INDIRECT(CONCATENATE("ZBUL3!F",C39,":H",C39),1))&gt;0),C39,""))</f>
        <v/>
      </c>
      <c r="E39" s="11" t="str">
        <f aca="true">IF(C39="","",IF(AND($G$1=B39,SUM(INDIRECT(CONCATENATE("ZBUL3!F",C39,":H",C39),1))=0),C39,""))</f>
        <v/>
      </c>
    </row>
    <row r="40" customFormat="false" ht="13.8" hidden="false" customHeight="false" outlineLevel="0" collapsed="false">
      <c r="A40" s="2" t="str">
        <f aca="true">IF(C40="","",INDIRECT("ZBUL3!B"&amp;C40,1))</f>
        <v/>
      </c>
      <c r="B40" s="2" t="str">
        <f aca="true">IF(C40="","",INDIRECT("ZBUL3!E"&amp;C40,1))</f>
        <v/>
      </c>
      <c r="C40" s="11" t="str">
        <f aca="false">IFERROR(SMALL(ZBUL3!Z:Z,ROW()-1),"")</f>
        <v/>
      </c>
      <c r="D40" s="11" t="str">
        <f aca="true">IF(C40="","",IF(AND($G$1=B40,SUM(INDIRECT(CONCATENATE("ZBUL3!F",C40,":H",C40),1))&gt;0),C40,""))</f>
        <v/>
      </c>
      <c r="E40" s="11" t="str">
        <f aca="true">IF(C40="","",IF(AND($G$1=B40,SUM(INDIRECT(CONCATENATE("ZBUL3!F",C40,":H",C40),1))=0),C40,""))</f>
        <v/>
      </c>
    </row>
    <row r="41" customFormat="false" ht="13.8" hidden="false" customHeight="false" outlineLevel="0" collapsed="false">
      <c r="A41" s="2" t="str">
        <f aca="true">IF(C41="","",INDIRECT("ZBUL3!B"&amp;C41,1))</f>
        <v/>
      </c>
      <c r="B41" s="2" t="str">
        <f aca="true">IF(C41="","",INDIRECT("ZBUL3!E"&amp;C41,1))</f>
        <v/>
      </c>
      <c r="C41" s="11" t="str">
        <f aca="false">IFERROR(SMALL(ZBUL3!Z:Z,ROW()-1),"")</f>
        <v/>
      </c>
      <c r="D41" s="11" t="str">
        <f aca="true">IF(C41="","",IF(AND($G$1=B41,SUM(INDIRECT(CONCATENATE("ZBUL3!F",C41,":H",C41),1))&gt;0),C41,""))</f>
        <v/>
      </c>
      <c r="E41" s="11" t="str">
        <f aca="true">IF(C41="","",IF(AND($G$1=B41,SUM(INDIRECT(CONCATENATE("ZBUL3!F",C41,":H",C41),1))=0),C41,""))</f>
        <v/>
      </c>
    </row>
    <row r="42" customFormat="false" ht="13.8" hidden="false" customHeight="false" outlineLevel="0" collapsed="false">
      <c r="A42" s="2" t="str">
        <f aca="true">IF(C42="","",INDIRECT("ZBUL3!B"&amp;C42,1))</f>
        <v/>
      </c>
      <c r="B42" s="2" t="str">
        <f aca="true">IF(C42="","",INDIRECT("ZBUL3!E"&amp;C42,1))</f>
        <v/>
      </c>
      <c r="C42" s="11" t="str">
        <f aca="false">IFERROR(SMALL(ZBUL3!Z:Z,ROW()-1),"")</f>
        <v/>
      </c>
      <c r="D42" s="11" t="str">
        <f aca="true">IF(C42="","",IF(AND($G$1=B42,SUM(INDIRECT(CONCATENATE("ZBUL3!F",C42,":H",C42),1))&gt;0),C42,""))</f>
        <v/>
      </c>
      <c r="E42" s="11" t="str">
        <f aca="true">IF(C42="","",IF(AND($G$1=B42,SUM(INDIRECT(CONCATENATE("ZBUL3!F",C42,":H",C42),1))=0),C42,""))</f>
        <v/>
      </c>
    </row>
    <row r="43" customFormat="false" ht="13.8" hidden="false" customHeight="false" outlineLevel="0" collapsed="false">
      <c r="A43" s="2" t="str">
        <f aca="true">IF(C43="","",INDIRECT("ZBUL3!B"&amp;C43,1))</f>
        <v/>
      </c>
      <c r="B43" s="2" t="str">
        <f aca="true">IF(C43="","",INDIRECT("ZBUL3!E"&amp;C43,1))</f>
        <v/>
      </c>
      <c r="C43" s="11" t="str">
        <f aca="false">IFERROR(SMALL(ZBUL3!Z:Z,ROW()-1),"")</f>
        <v/>
      </c>
      <c r="D43" s="11" t="str">
        <f aca="true">IF(C43="","",IF(AND($G$1=B43,SUM(INDIRECT(CONCATENATE("ZBUL3!F",C43,":H",C43),1))&gt;0),C43,""))</f>
        <v/>
      </c>
      <c r="E43" s="11" t="str">
        <f aca="true">IF(C43="","",IF(AND($G$1=B43,SUM(INDIRECT(CONCATENATE("ZBUL3!F",C43,":H",C43),1))=0),C43,""))</f>
        <v/>
      </c>
    </row>
    <row r="44" customFormat="false" ht="13.8" hidden="false" customHeight="false" outlineLevel="0" collapsed="false">
      <c r="A44" s="2" t="str">
        <f aca="true">IF(C44="","",INDIRECT("ZBUL3!B"&amp;C44,1))</f>
        <v/>
      </c>
      <c r="B44" s="2" t="str">
        <f aca="true">IF(C44="","",INDIRECT("ZBUL3!E"&amp;C44,1))</f>
        <v/>
      </c>
      <c r="C44" s="11" t="str">
        <f aca="false">IFERROR(SMALL(ZBUL3!Z:Z,ROW()-1),"")</f>
        <v/>
      </c>
      <c r="D44" s="11" t="str">
        <f aca="true">IF(C44="","",IF(AND($G$1=B44,SUM(INDIRECT(CONCATENATE("ZBUL3!F",C44,":H",C44),1))&gt;0),C44,""))</f>
        <v/>
      </c>
      <c r="E44" s="11" t="str">
        <f aca="true">IF(C44="","",IF(AND($G$1=B44,SUM(INDIRECT(CONCATENATE("ZBUL3!F",C44,":H",C44),1))=0),C44,""))</f>
        <v/>
      </c>
    </row>
    <row r="45" customFormat="false" ht="13.8" hidden="false" customHeight="false" outlineLevel="0" collapsed="false">
      <c r="A45" s="2" t="str">
        <f aca="true">IF(C45="","",INDIRECT("ZBUL3!B"&amp;C45,1))</f>
        <v/>
      </c>
      <c r="B45" s="2" t="str">
        <f aca="true">IF(C45="","",INDIRECT("ZBUL3!E"&amp;C45,1))</f>
        <v/>
      </c>
      <c r="C45" s="11" t="str">
        <f aca="false">IFERROR(SMALL(ZBUL3!Z:Z,ROW()-1),"")</f>
        <v/>
      </c>
      <c r="D45" s="11" t="str">
        <f aca="true">IF(C45="","",IF(AND($G$1=B45,SUM(INDIRECT(CONCATENATE("ZBUL3!F",C45,":H",C45),1))&gt;0),C45,""))</f>
        <v/>
      </c>
      <c r="E45" s="11" t="str">
        <f aca="true">IF(C45="","",IF(AND($G$1=B45,SUM(INDIRECT(CONCATENATE("ZBUL3!F",C45,":H",C45),1))=0),C45,""))</f>
        <v/>
      </c>
    </row>
    <row r="46" customFormat="false" ht="13.8" hidden="false" customHeight="false" outlineLevel="0" collapsed="false">
      <c r="A46" s="2" t="str">
        <f aca="true">IF(C46="","",INDIRECT("ZBUL3!B"&amp;C46,1))</f>
        <v/>
      </c>
      <c r="B46" s="2" t="str">
        <f aca="true">IF(C46="","",INDIRECT("ZBUL3!E"&amp;C46,1))</f>
        <v/>
      </c>
      <c r="C46" s="11" t="str">
        <f aca="false">IFERROR(SMALL(ZBUL3!Z:Z,ROW()-1),"")</f>
        <v/>
      </c>
      <c r="D46" s="11" t="str">
        <f aca="true">IF(C46="","",IF(AND($G$1=B46,SUM(INDIRECT(CONCATENATE("ZBUL3!F",C46,":H",C46),1))&gt;0),C46,""))</f>
        <v/>
      </c>
      <c r="E46" s="11" t="str">
        <f aca="true">IF(C46="","",IF(AND($G$1=B46,SUM(INDIRECT(CONCATENATE("ZBUL3!F",C46,":H",C46),1))=0),C46,""))</f>
        <v/>
      </c>
    </row>
    <row r="47" customFormat="false" ht="13.8" hidden="false" customHeight="false" outlineLevel="0" collapsed="false">
      <c r="A47" s="2" t="str">
        <f aca="true">IF(C47="","",INDIRECT("ZBUL3!B"&amp;C47,1))</f>
        <v/>
      </c>
      <c r="B47" s="2" t="str">
        <f aca="true">IF(C47="","",INDIRECT("ZBUL3!E"&amp;C47,1))</f>
        <v/>
      </c>
      <c r="C47" s="11" t="str">
        <f aca="false">IFERROR(SMALL(ZBUL3!Z:Z,ROW()-1),"")</f>
        <v/>
      </c>
      <c r="D47" s="11" t="str">
        <f aca="true">IF(C47="","",IF(AND($G$1=B47,SUM(INDIRECT(CONCATENATE("ZBUL3!F",C47,":H",C47),1))&gt;0),C47,""))</f>
        <v/>
      </c>
      <c r="E47" s="11" t="str">
        <f aca="true">IF(C47="","",IF(AND($G$1=B47,SUM(INDIRECT(CONCATENATE("ZBUL3!F",C47,":H",C47),1))=0),C47,""))</f>
        <v/>
      </c>
    </row>
    <row r="48" customFormat="false" ht="13.8" hidden="false" customHeight="false" outlineLevel="0" collapsed="false">
      <c r="A48" s="2" t="str">
        <f aca="true">IF(C48="","",INDIRECT("ZBUL3!B"&amp;C48,1))</f>
        <v/>
      </c>
      <c r="B48" s="2" t="str">
        <f aca="true">IF(C48="","",INDIRECT("ZBUL3!E"&amp;C48,1))</f>
        <v/>
      </c>
      <c r="C48" s="11" t="str">
        <f aca="false">IFERROR(SMALL(ZBUL3!Z:Z,ROW()-1),"")</f>
        <v/>
      </c>
      <c r="D48" s="11" t="str">
        <f aca="true">IF(C48="","",IF(AND($G$1=B48,SUM(INDIRECT(CONCATENATE("ZBUL3!F",C48,":H",C48),1))&gt;0),C48,""))</f>
        <v/>
      </c>
      <c r="E48" s="11" t="str">
        <f aca="true">IF(C48="","",IF(AND($G$1=B48,SUM(INDIRECT(CONCATENATE("ZBUL3!F",C48,":H",C48),1))=0),C48,""))</f>
        <v/>
      </c>
    </row>
    <row r="49" customFormat="false" ht="13.8" hidden="false" customHeight="false" outlineLevel="0" collapsed="false">
      <c r="A49" s="2" t="str">
        <f aca="true">IF(C49="","",INDIRECT("ZBUL3!B"&amp;C49,1))</f>
        <v/>
      </c>
      <c r="B49" s="2" t="str">
        <f aca="true">IF(C49="","",INDIRECT("ZBUL3!E"&amp;C49,1))</f>
        <v/>
      </c>
      <c r="C49" s="11" t="str">
        <f aca="false">IFERROR(SMALL(ZBUL3!Z:Z,ROW()-1),"")</f>
        <v/>
      </c>
      <c r="D49" s="11" t="str">
        <f aca="true">IF(C49="","",IF(AND($G$1=B49,SUM(INDIRECT(CONCATENATE("ZBUL3!F",C49,":H",C49),1))&gt;0),C49,""))</f>
        <v/>
      </c>
      <c r="E49" s="11" t="str">
        <f aca="true">IF(C49="","",IF(AND($G$1=B49,SUM(INDIRECT(CONCATENATE("ZBUL3!F",C49,":H",C49),1))=0),C49,""))</f>
        <v/>
      </c>
    </row>
    <row r="50" customFormat="false" ht="13.8" hidden="false" customHeight="false" outlineLevel="0" collapsed="false">
      <c r="A50" s="2" t="str">
        <f aca="true">IF(C50="","",INDIRECT("ZBUL3!B"&amp;C50,1))</f>
        <v/>
      </c>
      <c r="B50" s="2" t="str">
        <f aca="true">IF(C50="","",INDIRECT("ZBUL3!E"&amp;C50,1))</f>
        <v/>
      </c>
      <c r="C50" s="11" t="str">
        <f aca="false">IFERROR(SMALL(ZBUL3!Z:Z,ROW()-1),"")</f>
        <v/>
      </c>
      <c r="D50" s="11" t="str">
        <f aca="true">IF(C50="","",IF(AND($G$1=B50,SUM(INDIRECT(CONCATENATE("ZBUL3!F",C50,":H",C50),1))&gt;0),C50,""))</f>
        <v/>
      </c>
      <c r="E50" s="11" t="str">
        <f aca="true">IF(C50="","",IF(AND($G$1=B50,SUM(INDIRECT(CONCATENATE("ZBUL3!F",C50,":H",C50),1))=0),C50,""))</f>
        <v/>
      </c>
    </row>
    <row r="51" customFormat="false" ht="13.8" hidden="false" customHeight="false" outlineLevel="0" collapsed="false">
      <c r="A51" s="2" t="str">
        <f aca="true">IF(C51="","",INDIRECT("ZBUL3!B"&amp;C51,1))</f>
        <v/>
      </c>
      <c r="B51" s="2" t="str">
        <f aca="true">IF(C51="","",INDIRECT("ZBUL3!E"&amp;C51,1))</f>
        <v/>
      </c>
      <c r="C51" s="11" t="str">
        <f aca="false">IFERROR(SMALL(ZBUL3!Z:Z,ROW()-1),"")</f>
        <v/>
      </c>
      <c r="D51" s="11" t="str">
        <f aca="true">IF(C51="","",IF(AND($G$1=B51,SUM(INDIRECT(CONCATENATE("ZBUL3!F",C51,":H",C51),1))&gt;0),C51,""))</f>
        <v/>
      </c>
      <c r="E51" s="11" t="str">
        <f aca="true">IF(C51="","",IF(AND($G$1=B51,SUM(INDIRECT(CONCATENATE("ZBUL3!F",C51,":H",C51),1))=0),C51,""))</f>
        <v/>
      </c>
    </row>
    <row r="52" customFormat="false" ht="13.8" hidden="false" customHeight="false" outlineLevel="0" collapsed="false">
      <c r="A52" s="2" t="str">
        <f aca="true">IF(C52="","",INDIRECT("ZBUL3!B"&amp;C52,1))</f>
        <v/>
      </c>
      <c r="B52" s="2" t="str">
        <f aca="true">IF(C52="","",INDIRECT("ZBUL3!E"&amp;C52,1))</f>
        <v/>
      </c>
      <c r="C52" s="11" t="str">
        <f aca="false">IFERROR(SMALL(ZBUL3!Z:Z,ROW()-1),"")</f>
        <v/>
      </c>
      <c r="D52" s="11" t="str">
        <f aca="true">IF(C52="","",IF(AND($G$1=B52,SUM(INDIRECT(CONCATENATE("ZBUL3!F",C52,":H",C52),1))&gt;0),C52,""))</f>
        <v/>
      </c>
      <c r="E52" s="11" t="str">
        <f aca="true">IF(C52="","",IF(AND($G$1=B52,SUM(INDIRECT(CONCATENATE("ZBUL3!F",C52,":H",C52),1))=0),C52,""))</f>
        <v/>
      </c>
    </row>
    <row r="53" customFormat="false" ht="13.8" hidden="false" customHeight="false" outlineLevel="0" collapsed="false">
      <c r="A53" s="2" t="str">
        <f aca="true">IF(C53="","",INDIRECT("ZBUL3!B"&amp;C53,1))</f>
        <v/>
      </c>
      <c r="B53" s="2" t="str">
        <f aca="true">IF(C53="","",INDIRECT("ZBUL3!E"&amp;C53,1))</f>
        <v/>
      </c>
      <c r="C53" s="11" t="str">
        <f aca="false">IFERROR(SMALL(ZBUL3!Z:Z,ROW()-1),"")</f>
        <v/>
      </c>
      <c r="D53" s="11" t="str">
        <f aca="true">IF(C53="","",IF(AND($G$1=B53,SUM(INDIRECT(CONCATENATE("ZBUL3!F",C53,":H",C53),1))&gt;0),C53,""))</f>
        <v/>
      </c>
      <c r="E53" s="11" t="str">
        <f aca="true">IF(C53="","",IF(AND($G$1=B53,SUM(INDIRECT(CONCATENATE("ZBUL3!F",C53,":H",C53),1))=0),C53,""))</f>
        <v/>
      </c>
    </row>
    <row r="54" customFormat="false" ht="13.8" hidden="false" customHeight="false" outlineLevel="0" collapsed="false">
      <c r="A54" s="2" t="str">
        <f aca="true">IF(C54="","",INDIRECT("ZBUL3!B"&amp;C54,1))</f>
        <v/>
      </c>
      <c r="B54" s="2" t="str">
        <f aca="true">IF(C54="","",INDIRECT("ZBUL3!E"&amp;C54,1))</f>
        <v/>
      </c>
      <c r="C54" s="11" t="str">
        <f aca="false">IFERROR(SMALL(ZBUL3!Z:Z,ROW()-1),"")</f>
        <v/>
      </c>
      <c r="D54" s="11" t="str">
        <f aca="true">IF(C54="","",IF(AND($G$1=B54,SUM(INDIRECT(CONCATENATE("ZBUL3!F",C54,":H",C54),1))&gt;0),C54,""))</f>
        <v/>
      </c>
      <c r="E54" s="11" t="str">
        <f aca="true">IF(C54="","",IF(AND($G$1=B54,SUM(INDIRECT(CONCATENATE("ZBUL3!F",C54,":H",C54),1))=0),C54,""))</f>
        <v/>
      </c>
    </row>
    <row r="55" customFormat="false" ht="13.8" hidden="false" customHeight="false" outlineLevel="0" collapsed="false">
      <c r="A55" s="2" t="str">
        <f aca="true">IF(C55="","",INDIRECT("ZBUL3!B"&amp;C55,1))</f>
        <v/>
      </c>
      <c r="B55" s="2" t="str">
        <f aca="true">IF(C55="","",INDIRECT("ZBUL3!E"&amp;C55,1))</f>
        <v/>
      </c>
      <c r="C55" s="11" t="str">
        <f aca="false">IFERROR(SMALL(ZBUL3!Z:Z,ROW()-1),"")</f>
        <v/>
      </c>
      <c r="D55" s="11" t="str">
        <f aca="true">IF(C55="","",IF(AND($G$1=B55,SUM(INDIRECT(CONCATENATE("ZBUL3!F",C55,":H",C55),1))&gt;0),C55,""))</f>
        <v/>
      </c>
      <c r="E55" s="11" t="str">
        <f aca="true">IF(C55="","",IF(AND($G$1=B55,SUM(INDIRECT(CONCATENATE("ZBUL3!F",C55,":H",C55),1))=0),C55,""))</f>
        <v/>
      </c>
    </row>
    <row r="56" customFormat="false" ht="13.8" hidden="false" customHeight="false" outlineLevel="0" collapsed="false">
      <c r="A56" s="2" t="str">
        <f aca="true">IF(C56="","",INDIRECT("ZBUL3!B"&amp;C56,1))</f>
        <v/>
      </c>
      <c r="B56" s="2" t="str">
        <f aca="true">IF(C56="","",INDIRECT("ZBUL3!E"&amp;C56,1))</f>
        <v/>
      </c>
      <c r="C56" s="11" t="str">
        <f aca="false">IFERROR(SMALL(ZBUL3!Z:Z,ROW()-1),"")</f>
        <v/>
      </c>
      <c r="D56" s="11" t="str">
        <f aca="true">IF(C56="","",IF(AND($G$1=B56,SUM(INDIRECT(CONCATENATE("ZBUL3!F",C56,":H",C56),1))&gt;0),C56,""))</f>
        <v/>
      </c>
      <c r="E56" s="11" t="str">
        <f aca="true">IF(C56="","",IF(AND($G$1=B56,SUM(INDIRECT(CONCATENATE("ZBUL3!F",C56,":H",C56),1))=0),C56,""))</f>
        <v/>
      </c>
    </row>
    <row r="57" customFormat="false" ht="13.8" hidden="false" customHeight="false" outlineLevel="0" collapsed="false">
      <c r="A57" s="2" t="str">
        <f aca="true">IF(C57="","",INDIRECT("ZBUL3!B"&amp;C57,1))</f>
        <v/>
      </c>
      <c r="B57" s="2" t="str">
        <f aca="true">IF(C57="","",INDIRECT("ZBUL3!E"&amp;C57,1))</f>
        <v/>
      </c>
      <c r="C57" s="11" t="str">
        <f aca="false">IFERROR(SMALL(ZBUL3!Z:Z,ROW()-1),"")</f>
        <v/>
      </c>
      <c r="D57" s="11" t="str">
        <f aca="true">IF(C57="","",IF(AND($G$1=B57,SUM(INDIRECT(CONCATENATE("ZBUL3!F",C57,":H",C57),1))&gt;0),C57,""))</f>
        <v/>
      </c>
      <c r="E57" s="11" t="str">
        <f aca="true">IF(C57="","",IF(AND($G$1=B57,SUM(INDIRECT(CONCATENATE("ZBUL3!F",C57,":H",C57),1))=0),C57,""))</f>
        <v/>
      </c>
    </row>
    <row r="58" customFormat="false" ht="13.8" hidden="false" customHeight="false" outlineLevel="0" collapsed="false">
      <c r="A58" s="2" t="str">
        <f aca="true">IF(C58="","",INDIRECT("ZBUL3!B"&amp;C58,1))</f>
        <v/>
      </c>
      <c r="B58" s="2" t="str">
        <f aca="true">IF(C58="","",INDIRECT("ZBUL3!E"&amp;C58,1))</f>
        <v/>
      </c>
      <c r="C58" s="11" t="str">
        <f aca="false">IFERROR(SMALL(ZBUL3!Z:Z,ROW()-1),"")</f>
        <v/>
      </c>
      <c r="D58" s="11" t="str">
        <f aca="true">IF(C58="","",IF(AND($G$1=B58,SUM(INDIRECT(CONCATENATE("ZBUL3!F",C58,":H",C58),1))&gt;0),C58,""))</f>
        <v/>
      </c>
      <c r="E58" s="11" t="str">
        <f aca="true">IF(C58="","",IF(AND($G$1=B58,SUM(INDIRECT(CONCATENATE("ZBUL3!F",C58,":H",C58),1))=0),C58,""))</f>
        <v/>
      </c>
    </row>
    <row r="59" customFormat="false" ht="13.8" hidden="false" customHeight="false" outlineLevel="0" collapsed="false">
      <c r="A59" s="2" t="str">
        <f aca="true">IF(C59="","",INDIRECT("ZBUL3!B"&amp;C59,1))</f>
        <v/>
      </c>
      <c r="B59" s="2" t="str">
        <f aca="true">IF(C59="","",INDIRECT("ZBUL3!E"&amp;C59,1))</f>
        <v/>
      </c>
      <c r="C59" s="11" t="str">
        <f aca="false">IFERROR(SMALL(ZBUL3!Z:Z,ROW()-1),"")</f>
        <v/>
      </c>
      <c r="D59" s="11" t="str">
        <f aca="true">IF(C59="","",IF(AND($G$1=B59,SUM(INDIRECT(CONCATENATE("ZBUL3!F",C59,":H",C59),1))&gt;0),C59,""))</f>
        <v/>
      </c>
      <c r="E59" s="11" t="str">
        <f aca="true">IF(C59="","",IF(AND($G$1=B59,SUM(INDIRECT(CONCATENATE("ZBUL3!F",C59,":H",C59),1))=0),C59,""))</f>
        <v/>
      </c>
    </row>
    <row r="60" customFormat="false" ht="13.8" hidden="false" customHeight="false" outlineLevel="0" collapsed="false">
      <c r="A60" s="2" t="str">
        <f aca="true">IF(C60="","",INDIRECT("ZBUL3!B"&amp;C60,1))</f>
        <v/>
      </c>
      <c r="B60" s="2" t="str">
        <f aca="true">IF(C60="","",INDIRECT("ZBUL3!E"&amp;C60,1))</f>
        <v/>
      </c>
      <c r="C60" s="11" t="str">
        <f aca="false">IFERROR(SMALL(ZBUL3!Z:Z,ROW()-1),"")</f>
        <v/>
      </c>
      <c r="D60" s="11" t="str">
        <f aca="true">IF(C60="","",IF(AND($G$1=B60,SUM(INDIRECT(CONCATENATE("ZBUL3!F",C60,":H",C60),1))&gt;0),C60,""))</f>
        <v/>
      </c>
      <c r="E60" s="11" t="str">
        <f aca="true">IF(C60="","",IF(AND($G$1=B60,SUM(INDIRECT(CONCATENATE("ZBUL3!F",C60,":H",C60),1))=0),C60,""))</f>
        <v/>
      </c>
    </row>
    <row r="61" customFormat="false" ht="13.8" hidden="false" customHeight="false" outlineLevel="0" collapsed="false">
      <c r="A61" s="2" t="str">
        <f aca="true">IF(C61="","",INDIRECT("ZBUL3!B"&amp;C61,1))</f>
        <v/>
      </c>
      <c r="B61" s="2" t="str">
        <f aca="true">IF(C61="","",INDIRECT("ZBUL3!E"&amp;C61,1))</f>
        <v/>
      </c>
      <c r="C61" s="11" t="str">
        <f aca="false">IFERROR(SMALL(ZBUL3!Z:Z,ROW()-1),"")</f>
        <v/>
      </c>
      <c r="D61" s="11" t="str">
        <f aca="true">IF(C61="","",IF(AND($G$1=B61,SUM(INDIRECT(CONCATENATE("ZBUL3!F",C61,":H",C61),1))&gt;0),C61,""))</f>
        <v/>
      </c>
      <c r="E61" s="11" t="str">
        <f aca="true">IF(C61="","",IF(AND($G$1=B61,SUM(INDIRECT(CONCATENATE("ZBUL3!F",C61,":H",C61),1))=0),C61,""))</f>
        <v/>
      </c>
    </row>
    <row r="62" customFormat="false" ht="13.8" hidden="false" customHeight="false" outlineLevel="0" collapsed="false">
      <c r="A62" s="2" t="str">
        <f aca="true">IF(C62="","",INDIRECT("ZBUL3!B"&amp;C62,1))</f>
        <v/>
      </c>
      <c r="B62" s="2" t="str">
        <f aca="true">IF(C62="","",INDIRECT("ZBUL3!E"&amp;C62,1))</f>
        <v/>
      </c>
      <c r="C62" s="11" t="str">
        <f aca="false">IFERROR(SMALL(ZBUL3!Z:Z,ROW()-1),"")</f>
        <v/>
      </c>
      <c r="D62" s="11" t="str">
        <f aca="true">IF(C62="","",IF(AND($G$1=B62,SUM(INDIRECT(CONCATENATE("ZBUL3!F",C62,":H",C62),1))&gt;0),C62,""))</f>
        <v/>
      </c>
      <c r="E62" s="11" t="str">
        <f aca="true">IF(C62="","",IF(AND($G$1=B62,SUM(INDIRECT(CONCATENATE("ZBUL3!F",C62,":H",C62),1))=0),C62,""))</f>
        <v/>
      </c>
    </row>
    <row r="63" customFormat="false" ht="13.8" hidden="false" customHeight="false" outlineLevel="0" collapsed="false">
      <c r="A63" s="2" t="str">
        <f aca="true">IF(C63="","",INDIRECT("ZBUL3!B"&amp;C63,1))</f>
        <v/>
      </c>
      <c r="B63" s="2" t="str">
        <f aca="true">IF(C63="","",INDIRECT("ZBUL3!E"&amp;C63,1))</f>
        <v/>
      </c>
      <c r="C63" s="11" t="str">
        <f aca="false">IFERROR(SMALL(ZBUL3!Z:Z,ROW()-1),"")</f>
        <v/>
      </c>
      <c r="D63" s="11" t="str">
        <f aca="true">IF(C63="","",IF(AND($G$1=B63,SUM(INDIRECT(CONCATENATE("ZBUL3!F",C63,":H",C63),1))&gt;0),C63,""))</f>
        <v/>
      </c>
      <c r="E63" s="11" t="str">
        <f aca="true">IF(C63="","",IF(AND($G$1=B63,SUM(INDIRECT(CONCATENATE("ZBUL3!F",C63,":H",C63),1))=0),C63,""))</f>
        <v/>
      </c>
    </row>
    <row r="64" customFormat="false" ht="13.8" hidden="false" customHeight="false" outlineLevel="0" collapsed="false">
      <c r="A64" s="2" t="str">
        <f aca="true">IF(C64="","",INDIRECT("ZBUL3!B"&amp;C64,1))</f>
        <v/>
      </c>
      <c r="B64" s="2" t="str">
        <f aca="true">IF(C64="","",INDIRECT("ZBUL3!E"&amp;C64,1))</f>
        <v/>
      </c>
      <c r="C64" s="11" t="str">
        <f aca="false">IFERROR(SMALL(ZBUL3!Z:Z,ROW()-1),"")</f>
        <v/>
      </c>
      <c r="D64" s="11" t="str">
        <f aca="true">IF(C64="","",IF(AND($G$1=B64,SUM(INDIRECT(CONCATENATE("ZBUL3!F",C64,":H",C64),1))&gt;0),C64,""))</f>
        <v/>
      </c>
      <c r="E64" s="11" t="str">
        <f aca="true">IF(C64="","",IF(AND($G$1=B64,SUM(INDIRECT(CONCATENATE("ZBUL3!F",C64,":H",C64),1))=0),C64,""))</f>
        <v/>
      </c>
    </row>
    <row r="65" customFormat="false" ht="13.8" hidden="false" customHeight="false" outlineLevel="0" collapsed="false">
      <c r="A65" s="2" t="str">
        <f aca="true">IF(C65="","",INDIRECT("ZBUL3!B"&amp;C65,1))</f>
        <v/>
      </c>
      <c r="B65" s="2" t="str">
        <f aca="true">IF(C65="","",INDIRECT("ZBUL3!E"&amp;C65,1))</f>
        <v/>
      </c>
      <c r="C65" s="11" t="str">
        <f aca="false">IFERROR(SMALL(ZBUL3!Z:Z,ROW()-1),"")</f>
        <v/>
      </c>
      <c r="D65" s="11" t="str">
        <f aca="true">IF(C65="","",IF(AND($G$1=B65,SUM(INDIRECT(CONCATENATE("ZBUL3!F",C65,":H",C65),1))&gt;0),C65,""))</f>
        <v/>
      </c>
      <c r="E65" s="11" t="str">
        <f aca="true">IF(C65="","",IF(AND($G$1=B65,SUM(INDIRECT(CONCATENATE("ZBUL3!F",C65,":H",C65),1))=0),C65,""))</f>
        <v/>
      </c>
    </row>
    <row r="66" customFormat="false" ht="13.8" hidden="false" customHeight="false" outlineLevel="0" collapsed="false">
      <c r="A66" s="2" t="str">
        <f aca="true">IF(C66="","",INDIRECT("ZBUL3!B"&amp;C66,1))</f>
        <v/>
      </c>
      <c r="B66" s="2" t="str">
        <f aca="true">IF(C66="","",INDIRECT("ZBUL3!E"&amp;C66,1))</f>
        <v/>
      </c>
      <c r="C66" s="11" t="str">
        <f aca="false">IFERROR(SMALL(ZBUL3!Z:Z,ROW()-1),"")</f>
        <v/>
      </c>
      <c r="D66" s="11" t="str">
        <f aca="true">IF(C66="","",IF(AND($G$1=B66,SUM(INDIRECT(CONCATENATE("ZBUL3!F",C66,":H",C66),1))&gt;0),C66,""))</f>
        <v/>
      </c>
      <c r="E66" s="11" t="str">
        <f aca="true">IF(C66="","",IF(AND($G$1=B66,SUM(INDIRECT(CONCATENATE("ZBUL3!F",C66,":H",C66),1))=0),C66,""))</f>
        <v/>
      </c>
    </row>
    <row r="67" customFormat="false" ht="13.8" hidden="false" customHeight="false" outlineLevel="0" collapsed="false">
      <c r="A67" s="2" t="str">
        <f aca="true">IF(C67="","",INDIRECT("ZBUL3!B"&amp;C67,1))</f>
        <v/>
      </c>
      <c r="B67" s="2" t="str">
        <f aca="true">IF(C67="","",INDIRECT("ZBUL3!E"&amp;C67,1))</f>
        <v/>
      </c>
      <c r="C67" s="11" t="str">
        <f aca="false">IFERROR(SMALL(ZBUL3!Z:Z,ROW()-1),"")</f>
        <v/>
      </c>
      <c r="D67" s="11" t="str">
        <f aca="true">IF(C67="","",IF(AND($G$1=B67,SUM(INDIRECT(CONCATENATE("ZBUL3!F",C67,":H",C67),1))&gt;0),C67,""))</f>
        <v/>
      </c>
      <c r="E67" s="11" t="str">
        <f aca="true">IF(C67="","",IF(AND($G$1=B67,SUM(INDIRECT(CONCATENATE("ZBUL3!F",C67,":H",C67),1))=0),C67,""))</f>
        <v/>
      </c>
    </row>
    <row r="68" customFormat="false" ht="13.8" hidden="false" customHeight="false" outlineLevel="0" collapsed="false">
      <c r="A68" s="2" t="str">
        <f aca="true">IF(C68="","",INDIRECT("ZBUL3!B"&amp;C68,1))</f>
        <v/>
      </c>
      <c r="B68" s="2" t="str">
        <f aca="true">IF(C68="","",INDIRECT("ZBUL3!E"&amp;C68,1))</f>
        <v/>
      </c>
      <c r="C68" s="11" t="str">
        <f aca="false">IFERROR(SMALL(ZBUL3!Z:Z,ROW()-1),"")</f>
        <v/>
      </c>
      <c r="D68" s="11" t="str">
        <f aca="true">IF(C68="","",IF(AND($G$1=B68,SUM(INDIRECT(CONCATENATE("ZBUL3!F",C68,":H",C68),1))&gt;0),C68,""))</f>
        <v/>
      </c>
      <c r="E68" s="11" t="str">
        <f aca="true">IF(C68="","",IF(AND($G$1=B68,SUM(INDIRECT(CONCATENATE("ZBUL3!F",C68,":H",C68),1))=0),C68,""))</f>
        <v/>
      </c>
    </row>
    <row r="69" customFormat="false" ht="13.8" hidden="false" customHeight="false" outlineLevel="0" collapsed="false">
      <c r="A69" s="2" t="str">
        <f aca="true">IF(C69="","",INDIRECT("ZBUL3!B"&amp;C69,1))</f>
        <v/>
      </c>
      <c r="B69" s="2" t="str">
        <f aca="true">IF(C69="","",INDIRECT("ZBUL3!E"&amp;C69,1))</f>
        <v/>
      </c>
      <c r="C69" s="11" t="str">
        <f aca="false">IFERROR(SMALL(ZBUL3!Z:Z,ROW()-1),"")</f>
        <v/>
      </c>
      <c r="D69" s="11" t="str">
        <f aca="true">IF(C69="","",IF(AND($G$1=B69,SUM(INDIRECT(CONCATENATE("ZBUL3!F",C69,":H",C69),1))&gt;0),C69,""))</f>
        <v/>
      </c>
      <c r="E69" s="11" t="str">
        <f aca="true">IF(C69="","",IF(AND($G$1=B69,SUM(INDIRECT(CONCATENATE("ZBUL3!F",C69,":H",C69),1))=0),C69,""))</f>
        <v/>
      </c>
    </row>
    <row r="70" customFormat="false" ht="13.8" hidden="false" customHeight="false" outlineLevel="0" collapsed="false">
      <c r="A70" s="2" t="str">
        <f aca="true">IF(C70="","",INDIRECT("ZBUL3!B"&amp;C70,1))</f>
        <v/>
      </c>
      <c r="B70" s="2" t="str">
        <f aca="true">IF(C70="","",INDIRECT("ZBUL3!E"&amp;C70,1))</f>
        <v/>
      </c>
      <c r="C70" s="11" t="str">
        <f aca="false">IFERROR(SMALL(ZBUL3!Z:Z,ROW()-1),"")</f>
        <v/>
      </c>
      <c r="D70" s="11" t="str">
        <f aca="true">IF(C70="","",IF(AND($G$1=B70,SUM(INDIRECT(CONCATENATE("ZBUL3!F",C70,":H",C70),1))&gt;0),C70,""))</f>
        <v/>
      </c>
      <c r="E70" s="11" t="str">
        <f aca="true">IF(C70="","",IF(AND($G$1=B70,SUM(INDIRECT(CONCATENATE("ZBUL3!F",C70,":H",C70),1))=0),C70,""))</f>
        <v/>
      </c>
    </row>
    <row r="71" customFormat="false" ht="13.8" hidden="false" customHeight="false" outlineLevel="0" collapsed="false">
      <c r="A71" s="2" t="str">
        <f aca="true">IF(C71="","",INDIRECT("ZBUL3!B"&amp;C71,1))</f>
        <v/>
      </c>
      <c r="B71" s="2" t="str">
        <f aca="true">IF(C71="","",INDIRECT("ZBUL3!E"&amp;C71,1))</f>
        <v/>
      </c>
      <c r="C71" s="11" t="str">
        <f aca="false">IFERROR(SMALL(ZBUL3!Z:Z,ROW()-1),"")</f>
        <v/>
      </c>
      <c r="D71" s="11" t="str">
        <f aca="true">IF(C71="","",IF(AND($G$1=B71,SUM(INDIRECT(CONCATENATE("ZBUL3!F",C71,":H",C71),1))&gt;0),C71,""))</f>
        <v/>
      </c>
      <c r="E71" s="11" t="str">
        <f aca="true">IF(C71="","",IF(AND($G$1=B71,SUM(INDIRECT(CONCATENATE("ZBUL3!F",C71,":H",C71),1))=0),C71,""))</f>
        <v/>
      </c>
    </row>
    <row r="72" customFormat="false" ht="13.8" hidden="false" customHeight="false" outlineLevel="0" collapsed="false">
      <c r="A72" s="2" t="str">
        <f aca="true">IF(C72="","",INDIRECT("ZBUL3!B"&amp;C72,1))</f>
        <v/>
      </c>
      <c r="B72" s="2" t="str">
        <f aca="true">IF(C72="","",INDIRECT("ZBUL3!E"&amp;C72,1))</f>
        <v/>
      </c>
      <c r="C72" s="11" t="str">
        <f aca="false">IFERROR(SMALL(ZBUL3!Z:Z,ROW()-1),"")</f>
        <v/>
      </c>
      <c r="D72" s="11" t="str">
        <f aca="true">IF(C72="","",IF(AND($G$1=B72,SUM(INDIRECT(CONCATENATE("ZBUL3!F",C72,":H",C72),1))&gt;0),C72,""))</f>
        <v/>
      </c>
      <c r="E72" s="11" t="str">
        <f aca="true">IF(C72="","",IF(AND($G$1=B72,SUM(INDIRECT(CONCATENATE("ZBUL3!F",C72,":H",C72),1))=0),C72,""))</f>
        <v/>
      </c>
    </row>
    <row r="73" customFormat="false" ht="13.8" hidden="false" customHeight="false" outlineLevel="0" collapsed="false">
      <c r="A73" s="2" t="str">
        <f aca="true">IF(C73="","",INDIRECT("ZBUL3!B"&amp;C73,1))</f>
        <v/>
      </c>
      <c r="B73" s="2" t="str">
        <f aca="true">IF(C73="","",INDIRECT("ZBUL3!E"&amp;C73,1))</f>
        <v/>
      </c>
      <c r="C73" s="11" t="str">
        <f aca="false">IFERROR(SMALL(ZBUL3!Z:Z,ROW()-1),"")</f>
        <v/>
      </c>
      <c r="D73" s="11" t="str">
        <f aca="true">IF(C73="","",IF(AND($G$1=B73,SUM(INDIRECT(CONCATENATE("ZBUL3!F",C73,":H",C73),1))&gt;0),C73,""))</f>
        <v/>
      </c>
      <c r="E73" s="11" t="str">
        <f aca="true">IF(C73="","",IF(AND($G$1=B73,SUM(INDIRECT(CONCATENATE("ZBUL3!F",C73,":H",C73),1))=0),C73,""))</f>
        <v/>
      </c>
    </row>
    <row r="74" customFormat="false" ht="13.8" hidden="false" customHeight="false" outlineLevel="0" collapsed="false">
      <c r="A74" s="2" t="str">
        <f aca="true">IF(C74="","",INDIRECT("ZBUL3!B"&amp;C74,1))</f>
        <v/>
      </c>
      <c r="B74" s="2" t="str">
        <f aca="true">IF(C74="","",INDIRECT("ZBUL3!E"&amp;C74,1))</f>
        <v/>
      </c>
      <c r="C74" s="11" t="str">
        <f aca="false">IFERROR(SMALL(ZBUL3!Z:Z,ROW()-1),"")</f>
        <v/>
      </c>
      <c r="D74" s="11" t="str">
        <f aca="true">IF(C74="","",IF(AND($G$1=B74,SUM(INDIRECT(CONCATENATE("ZBUL3!F",C74,":H",C74),1))&gt;0),C74,""))</f>
        <v/>
      </c>
      <c r="E74" s="11" t="str">
        <f aca="true">IF(C74="","",IF(AND($G$1=B74,SUM(INDIRECT(CONCATENATE("ZBUL3!F",C74,":H",C74),1))=0),C74,""))</f>
        <v/>
      </c>
    </row>
    <row r="75" customFormat="false" ht="13.8" hidden="false" customHeight="false" outlineLevel="0" collapsed="false">
      <c r="A75" s="2" t="str">
        <f aca="true">IF(C75="","",INDIRECT("ZBUL3!B"&amp;C75,1))</f>
        <v/>
      </c>
      <c r="B75" s="2" t="str">
        <f aca="true">IF(C75="","",INDIRECT("ZBUL3!E"&amp;C75,1))</f>
        <v/>
      </c>
      <c r="C75" s="11" t="str">
        <f aca="false">IFERROR(SMALL(ZBUL3!Z:Z,ROW()-1),"")</f>
        <v/>
      </c>
      <c r="D75" s="11" t="str">
        <f aca="true">IF(C75="","",IF(AND($G$1=B75,SUM(INDIRECT(CONCATENATE("ZBUL3!F",C75,":H",C75),1))&gt;0),C75,""))</f>
        <v/>
      </c>
      <c r="E75" s="11" t="str">
        <f aca="true">IF(C75="","",IF(AND($G$1=B75,SUM(INDIRECT(CONCATENATE("ZBUL3!F",C75,":H",C75),1))=0),C75,""))</f>
        <v/>
      </c>
    </row>
    <row r="76" customFormat="false" ht="13.8" hidden="false" customHeight="false" outlineLevel="0" collapsed="false">
      <c r="A76" s="2" t="str">
        <f aca="true">IF(C76="","",INDIRECT("ZBUL3!B"&amp;C76,1))</f>
        <v/>
      </c>
      <c r="B76" s="2" t="str">
        <f aca="true">IF(C76="","",INDIRECT("ZBUL3!E"&amp;C76,1))</f>
        <v/>
      </c>
      <c r="C76" s="11" t="str">
        <f aca="false">IFERROR(SMALL(ZBUL3!Z:Z,ROW()-1),"")</f>
        <v/>
      </c>
      <c r="D76" s="11" t="str">
        <f aca="true">IF(C76="","",IF(AND($G$1=B76,SUM(INDIRECT(CONCATENATE("ZBUL3!F",C76,":H",C76),1))&gt;0),C76,""))</f>
        <v/>
      </c>
      <c r="E76" s="11" t="str">
        <f aca="true">IF(C76="","",IF(AND($G$1=B76,SUM(INDIRECT(CONCATENATE("ZBUL3!F",C76,":H",C76),1))=0),C76,""))</f>
        <v/>
      </c>
    </row>
    <row r="77" customFormat="false" ht="13.8" hidden="false" customHeight="false" outlineLevel="0" collapsed="false">
      <c r="A77" s="2" t="str">
        <f aca="true">IF(C77="","",INDIRECT("ZBUL3!B"&amp;C77,1))</f>
        <v/>
      </c>
      <c r="B77" s="2" t="str">
        <f aca="true">IF(C77="","",INDIRECT("ZBUL3!E"&amp;C77,1))</f>
        <v/>
      </c>
      <c r="C77" s="11" t="str">
        <f aca="false">IFERROR(SMALL(ZBUL3!Z:Z,ROW()-1),"")</f>
        <v/>
      </c>
      <c r="D77" s="11" t="str">
        <f aca="true">IF(C77="","",IF(AND($G$1=B77,SUM(INDIRECT(CONCATENATE("ZBUL3!F",C77,":H",C77),1))&gt;0),C77,""))</f>
        <v/>
      </c>
      <c r="E77" s="11" t="str">
        <f aca="true">IF(C77="","",IF(AND($G$1=B77,SUM(INDIRECT(CONCATENATE("ZBUL3!F",C77,":H",C77),1))=0),C77,""))</f>
        <v/>
      </c>
    </row>
    <row r="78" customFormat="false" ht="13.8" hidden="false" customHeight="false" outlineLevel="0" collapsed="false">
      <c r="A78" s="2" t="str">
        <f aca="true">IF(C78="","",INDIRECT("ZBUL3!B"&amp;C78,1))</f>
        <v/>
      </c>
      <c r="B78" s="2" t="str">
        <f aca="true">IF(C78="","",INDIRECT("ZBUL3!E"&amp;C78,1))</f>
        <v/>
      </c>
      <c r="C78" s="11" t="str">
        <f aca="false">IFERROR(SMALL(ZBUL3!Z:Z,ROW()-1),"")</f>
        <v/>
      </c>
      <c r="D78" s="11" t="str">
        <f aca="true">IF(C78="","",IF(AND($G$1=B78,SUM(INDIRECT(CONCATENATE("ZBUL3!F",C78,":H",C78),1))&gt;0),C78,""))</f>
        <v/>
      </c>
      <c r="E78" s="11" t="str">
        <f aca="true">IF(C78="","",IF(AND($G$1=B78,SUM(INDIRECT(CONCATENATE("ZBUL3!F",C78,":H",C78),1))=0),C78,""))</f>
        <v/>
      </c>
    </row>
    <row r="79" customFormat="false" ht="13.8" hidden="false" customHeight="false" outlineLevel="0" collapsed="false">
      <c r="A79" s="2" t="str">
        <f aca="true">IF(C79="","",INDIRECT("ZBUL3!B"&amp;C79,1))</f>
        <v/>
      </c>
      <c r="B79" s="2" t="str">
        <f aca="true">IF(C79="","",INDIRECT("ZBUL3!E"&amp;C79,1))</f>
        <v/>
      </c>
      <c r="C79" s="11" t="str">
        <f aca="false">IFERROR(SMALL(ZBUL3!Z:Z,ROW()-1),"")</f>
        <v/>
      </c>
      <c r="D79" s="11" t="str">
        <f aca="true">IF(C79="","",IF(AND($G$1=B79,SUM(INDIRECT(CONCATENATE("ZBUL3!F",C79,":H",C79),1))&gt;0),C79,""))</f>
        <v/>
      </c>
      <c r="E79" s="11" t="str">
        <f aca="true">IF(C79="","",IF(AND($G$1=B79,SUM(INDIRECT(CONCATENATE("ZBUL3!F",C79,":H",C79),1))=0),C79,""))</f>
        <v/>
      </c>
    </row>
    <row r="80" customFormat="false" ht="13.8" hidden="false" customHeight="false" outlineLevel="0" collapsed="false">
      <c r="A80" s="2" t="str">
        <f aca="true">IF(C80="","",INDIRECT("ZBUL3!B"&amp;C80,1))</f>
        <v/>
      </c>
      <c r="B80" s="2" t="str">
        <f aca="true">IF(C80="","",INDIRECT("ZBUL3!E"&amp;C80,1))</f>
        <v/>
      </c>
      <c r="C80" s="11" t="str">
        <f aca="false">IFERROR(SMALL(ZBUL3!Z:Z,ROW()-1),"")</f>
        <v/>
      </c>
      <c r="D80" s="11" t="str">
        <f aca="true">IF(C80="","",IF(AND($G$1=B80,SUM(INDIRECT(CONCATENATE("ZBUL3!F",C80,":H",C80),1))&gt;0),C80,""))</f>
        <v/>
      </c>
      <c r="E80" s="11" t="str">
        <f aca="true">IF(C80="","",IF(AND($G$1=B80,SUM(INDIRECT(CONCATENATE("ZBUL3!F",C80,":H",C80),1))=0),C80,""))</f>
        <v/>
      </c>
    </row>
    <row r="81" customFormat="false" ht="13.8" hidden="false" customHeight="false" outlineLevel="0" collapsed="false">
      <c r="A81" s="2" t="str">
        <f aca="true">IF(C81="","",INDIRECT("ZBUL3!B"&amp;C81,1))</f>
        <v/>
      </c>
      <c r="B81" s="2" t="str">
        <f aca="true">IF(C81="","",INDIRECT("ZBUL3!E"&amp;C81,1))</f>
        <v/>
      </c>
      <c r="C81" s="11" t="str">
        <f aca="false">IFERROR(SMALL(ZBUL3!Z:Z,ROW()-1),"")</f>
        <v/>
      </c>
      <c r="D81" s="11" t="str">
        <f aca="true">IF(C81="","",IF(AND($G$1=B81,SUM(INDIRECT(CONCATENATE("ZBUL3!F",C81,":H",C81),1))&gt;0),C81,""))</f>
        <v/>
      </c>
      <c r="E81" s="11" t="str">
        <f aca="true">IF(C81="","",IF(AND($G$1=B81,SUM(INDIRECT(CONCATENATE("ZBUL3!F",C81,":H",C81),1))=0),C81,""))</f>
        <v/>
      </c>
    </row>
    <row r="82" customFormat="false" ht="13.8" hidden="false" customHeight="false" outlineLevel="0" collapsed="false">
      <c r="A82" s="2" t="str">
        <f aca="true">IF(C82="","",INDIRECT("ZBUL3!B"&amp;C82,1))</f>
        <v/>
      </c>
      <c r="B82" s="2" t="str">
        <f aca="true">IF(C82="","",INDIRECT("ZBUL3!E"&amp;C82,1))</f>
        <v/>
      </c>
      <c r="C82" s="11" t="str">
        <f aca="false">IFERROR(SMALL(ZBUL3!Z:Z,ROW()-1),"")</f>
        <v/>
      </c>
      <c r="D82" s="11" t="str">
        <f aca="true">IF(C82="","",IF(AND($G$1=B82,SUM(INDIRECT(CONCATENATE("ZBUL3!F",C82,":H",C82),1))&gt;0),C82,""))</f>
        <v/>
      </c>
      <c r="E82" s="11" t="str">
        <f aca="true">IF(C82="","",IF(AND($G$1=B82,SUM(INDIRECT(CONCATENATE("ZBUL3!F",C82,":H",C82),1))=0),C82,""))</f>
        <v/>
      </c>
    </row>
    <row r="83" customFormat="false" ht="13.8" hidden="false" customHeight="false" outlineLevel="0" collapsed="false">
      <c r="A83" s="2" t="str">
        <f aca="true">IF(C83="","",INDIRECT("ZBUL3!B"&amp;C83,1))</f>
        <v/>
      </c>
      <c r="B83" s="2" t="str">
        <f aca="true">IF(C83="","",INDIRECT("ZBUL3!E"&amp;C83,1))</f>
        <v/>
      </c>
      <c r="C83" s="11" t="str">
        <f aca="false">IFERROR(SMALL(ZBUL3!Z:Z,ROW()-1),"")</f>
        <v/>
      </c>
      <c r="D83" s="11" t="str">
        <f aca="true">IF(C83="","",IF(AND($G$1=B83,SUM(INDIRECT(CONCATENATE("ZBUL3!F",C83,":H",C83),1))&gt;0),C83,""))</f>
        <v/>
      </c>
      <c r="E83" s="11" t="str">
        <f aca="true">IF(C83="","",IF(AND($G$1=B83,SUM(INDIRECT(CONCATENATE("ZBUL3!F",C83,":H",C83),1))=0),C83,""))</f>
        <v/>
      </c>
    </row>
    <row r="84" customFormat="false" ht="13.8" hidden="false" customHeight="false" outlineLevel="0" collapsed="false">
      <c r="A84" s="2" t="str">
        <f aca="true">IF(C84="","",INDIRECT("ZBUL3!B"&amp;C84,1))</f>
        <v/>
      </c>
      <c r="B84" s="2" t="str">
        <f aca="true">IF(C84="","",INDIRECT("ZBUL3!E"&amp;C84,1))</f>
        <v/>
      </c>
      <c r="C84" s="11" t="str">
        <f aca="false">IFERROR(SMALL(ZBUL3!Z:Z,ROW()-1),"")</f>
        <v/>
      </c>
      <c r="D84" s="11" t="str">
        <f aca="true">IF(C84="","",IF(AND($G$1=B84,SUM(INDIRECT(CONCATENATE("ZBUL3!F",C84,":H",C84),1))&gt;0),C84,""))</f>
        <v/>
      </c>
      <c r="E84" s="11" t="str">
        <f aca="true">IF(C84="","",IF(AND($G$1=B84,SUM(INDIRECT(CONCATENATE("ZBUL3!F",C84,":H",C84),1))=0),C84,""))</f>
        <v/>
      </c>
    </row>
    <row r="85" customFormat="false" ht="13.8" hidden="false" customHeight="false" outlineLevel="0" collapsed="false">
      <c r="A85" s="2" t="str">
        <f aca="true">IF(C85="","",INDIRECT("ZBUL3!B"&amp;C85,1))</f>
        <v/>
      </c>
      <c r="B85" s="2" t="str">
        <f aca="true">IF(C85="","",INDIRECT("ZBUL3!E"&amp;C85,1))</f>
        <v/>
      </c>
      <c r="C85" s="11" t="str">
        <f aca="false">IFERROR(SMALL(ZBUL3!Z:Z,ROW()-1),"")</f>
        <v/>
      </c>
      <c r="D85" s="11" t="str">
        <f aca="true">IF(C85="","",IF(AND($G$1=B85,SUM(INDIRECT(CONCATENATE("ZBUL3!F",C85,":H",C85),1))&gt;0),C85,""))</f>
        <v/>
      </c>
      <c r="E85" s="11" t="str">
        <f aca="true">IF(C85="","",IF(AND($G$1=B85,SUM(INDIRECT(CONCATENATE("ZBUL3!F",C85,":H",C85),1))=0),C85,""))</f>
        <v/>
      </c>
    </row>
    <row r="86" customFormat="false" ht="13.8" hidden="false" customHeight="false" outlineLevel="0" collapsed="false">
      <c r="A86" s="2" t="str">
        <f aca="true">IF(C86="","",INDIRECT("ZBUL3!B"&amp;C86,1))</f>
        <v/>
      </c>
      <c r="B86" s="2" t="str">
        <f aca="true">IF(C86="","",INDIRECT("ZBUL3!E"&amp;C86,1))</f>
        <v/>
      </c>
      <c r="C86" s="11" t="str">
        <f aca="false">IFERROR(SMALL(ZBUL3!Z:Z,ROW()-1),"")</f>
        <v/>
      </c>
      <c r="D86" s="11" t="str">
        <f aca="true">IF(C86="","",IF(AND($G$1=B86,SUM(INDIRECT(CONCATENATE("ZBUL3!F",C86,":H",C86),1))&gt;0),C86,""))</f>
        <v/>
      </c>
      <c r="E86" s="11" t="str">
        <f aca="true">IF(C86="","",IF(AND($G$1=B86,SUM(INDIRECT(CONCATENATE("ZBUL3!F",C86,":H",C86),1))=0),C86,""))</f>
        <v/>
      </c>
    </row>
    <row r="87" customFormat="false" ht="13.8" hidden="false" customHeight="false" outlineLevel="0" collapsed="false">
      <c r="A87" s="2" t="str">
        <f aca="true">IF(C87="","",INDIRECT("ZBUL3!B"&amp;C87,1))</f>
        <v/>
      </c>
      <c r="B87" s="2" t="str">
        <f aca="true">IF(C87="","",INDIRECT("ZBUL3!E"&amp;C87,1))</f>
        <v/>
      </c>
      <c r="C87" s="11" t="str">
        <f aca="false">IFERROR(SMALL(ZBUL3!Z:Z,ROW()-1),"")</f>
        <v/>
      </c>
      <c r="D87" s="11" t="str">
        <f aca="true">IF(C87="","",IF(AND($G$1=B87,SUM(INDIRECT(CONCATENATE("ZBUL3!F",C87,":H",C87),1))&gt;0),C87,""))</f>
        <v/>
      </c>
      <c r="E87" s="11" t="str">
        <f aca="true">IF(C87="","",IF(AND($G$1=B87,SUM(INDIRECT(CONCATENATE("ZBUL3!F",C87,":H",C87),1))=0),C87,""))</f>
        <v/>
      </c>
    </row>
    <row r="88" customFormat="false" ht="13.8" hidden="false" customHeight="false" outlineLevel="0" collapsed="false">
      <c r="A88" s="2" t="str">
        <f aca="true">IF(C88="","",INDIRECT("ZBUL3!B"&amp;C88,1))</f>
        <v/>
      </c>
      <c r="B88" s="2" t="str">
        <f aca="true">IF(C88="","",INDIRECT("ZBUL3!E"&amp;C88,1))</f>
        <v/>
      </c>
      <c r="C88" s="11" t="str">
        <f aca="false">IFERROR(SMALL(ZBUL3!Z:Z,ROW()-1),"")</f>
        <v/>
      </c>
      <c r="D88" s="11" t="str">
        <f aca="true">IF(C88="","",IF(AND($G$1=B88,SUM(INDIRECT(CONCATENATE("ZBUL3!F",C88,":H",C88),1))&gt;0),C88,""))</f>
        <v/>
      </c>
      <c r="E88" s="11" t="str">
        <f aca="true">IF(C88="","",IF(AND($G$1=B88,SUM(INDIRECT(CONCATENATE("ZBUL3!F",C88,":H",C88),1))=0),C88,""))</f>
        <v/>
      </c>
    </row>
    <row r="89" customFormat="false" ht="13.8" hidden="false" customHeight="false" outlineLevel="0" collapsed="false">
      <c r="A89" s="2" t="str">
        <f aca="true">IF(C89="","",INDIRECT("ZBUL3!B"&amp;C89,1))</f>
        <v/>
      </c>
      <c r="B89" s="2" t="str">
        <f aca="true">IF(C89="","",INDIRECT("ZBUL3!E"&amp;C89,1))</f>
        <v/>
      </c>
      <c r="C89" s="11" t="str">
        <f aca="false">IFERROR(SMALL(ZBUL3!Z:Z,ROW()-1),"")</f>
        <v/>
      </c>
      <c r="D89" s="11" t="str">
        <f aca="true">IF(C89="","",IF(AND($G$1=B89,SUM(INDIRECT(CONCATENATE("ZBUL3!F",C89,":H",C89),1))&gt;0),C89,""))</f>
        <v/>
      </c>
      <c r="E89" s="11" t="str">
        <f aca="true">IF(C89="","",IF(AND($G$1=B89,SUM(INDIRECT(CONCATENATE("ZBUL3!F",C89,":H",C89),1))=0),C89,""))</f>
        <v/>
      </c>
    </row>
    <row r="90" customFormat="false" ht="13.8" hidden="false" customHeight="false" outlineLevel="0" collapsed="false">
      <c r="A90" s="2" t="str">
        <f aca="true">IF(C90="","",INDIRECT("ZBUL3!B"&amp;C90,1))</f>
        <v/>
      </c>
      <c r="B90" s="2" t="str">
        <f aca="true">IF(C90="","",INDIRECT("ZBUL3!E"&amp;C90,1))</f>
        <v/>
      </c>
      <c r="C90" s="11" t="str">
        <f aca="false">IFERROR(SMALL(ZBUL3!Z:Z,ROW()-1),"")</f>
        <v/>
      </c>
      <c r="D90" s="11" t="str">
        <f aca="true">IF(C90="","",IF(AND($G$1=B90,SUM(INDIRECT(CONCATENATE("ZBUL3!F",C90,":H",C90),1))&gt;0),C90,""))</f>
        <v/>
      </c>
      <c r="E90" s="11" t="str">
        <f aca="true">IF(C90="","",IF(AND($G$1=B90,SUM(INDIRECT(CONCATENATE("ZBUL3!F",C90,":H",C90),1))=0),C90,""))</f>
        <v/>
      </c>
    </row>
    <row r="91" customFormat="false" ht="13.8" hidden="false" customHeight="false" outlineLevel="0" collapsed="false">
      <c r="A91" s="2" t="str">
        <f aca="true">IF(C91="","",INDIRECT("ZBUL3!B"&amp;C91,1))</f>
        <v/>
      </c>
      <c r="B91" s="2" t="str">
        <f aca="true">IF(C91="","",INDIRECT("ZBUL3!E"&amp;C91,1))</f>
        <v/>
      </c>
      <c r="C91" s="11" t="str">
        <f aca="false">IFERROR(SMALL(ZBUL3!Z:Z,ROW()-1),"")</f>
        <v/>
      </c>
      <c r="D91" s="11" t="str">
        <f aca="true">IF(C91="","",IF(AND($G$1=B91,SUM(INDIRECT(CONCATENATE("ZBUL3!F",C91,":H",C91),1))&gt;0),C91,""))</f>
        <v/>
      </c>
      <c r="E91" s="11" t="str">
        <f aca="true">IF(C91="","",IF(AND($G$1=B91,SUM(INDIRECT(CONCATENATE("ZBUL3!F",C91,":H",C91),1))=0),C91,""))</f>
        <v/>
      </c>
    </row>
    <row r="92" customFormat="false" ht="13.8" hidden="false" customHeight="false" outlineLevel="0" collapsed="false">
      <c r="A92" s="2" t="str">
        <f aca="true">IF(C92="","",INDIRECT("ZBUL3!B"&amp;C92,1))</f>
        <v/>
      </c>
      <c r="B92" s="2" t="str">
        <f aca="true">IF(C92="","",INDIRECT("ZBUL3!E"&amp;C92,1))</f>
        <v/>
      </c>
      <c r="C92" s="11" t="str">
        <f aca="false">IFERROR(SMALL(ZBUL3!Z:Z,ROW()-1),"")</f>
        <v/>
      </c>
      <c r="D92" s="11" t="str">
        <f aca="true">IF(C92="","",IF(AND($G$1=B92,SUM(INDIRECT(CONCATENATE("ZBUL3!F",C92,":H",C92),1))&gt;0),C92,""))</f>
        <v/>
      </c>
      <c r="E92" s="11" t="str">
        <f aca="true">IF(C92="","",IF(AND($G$1=B92,SUM(INDIRECT(CONCATENATE("ZBUL3!F",C92,":H",C92),1))=0),C92,""))</f>
        <v/>
      </c>
    </row>
    <row r="93" customFormat="false" ht="13.8" hidden="false" customHeight="false" outlineLevel="0" collapsed="false">
      <c r="A93" s="2" t="str">
        <f aca="true">IF(C93="","",INDIRECT("ZBUL3!B"&amp;C93,1))</f>
        <v/>
      </c>
      <c r="B93" s="2" t="str">
        <f aca="true">IF(C93="","",INDIRECT("ZBUL3!E"&amp;C93,1))</f>
        <v/>
      </c>
      <c r="C93" s="11" t="str">
        <f aca="false">IFERROR(SMALL(ZBUL3!Z:Z,ROW()-1),"")</f>
        <v/>
      </c>
      <c r="D93" s="11" t="str">
        <f aca="true">IF(C93="","",IF(AND($G$1=B93,SUM(INDIRECT(CONCATENATE("ZBUL3!F",C93,":H",C93),1))&gt;0),C93,""))</f>
        <v/>
      </c>
      <c r="E93" s="11" t="str">
        <f aca="true">IF(C93="","",IF(AND($G$1=B93,SUM(INDIRECT(CONCATENATE("ZBUL3!F",C93,":H",C93),1))=0),C93,""))</f>
        <v/>
      </c>
    </row>
    <row r="94" customFormat="false" ht="13.8" hidden="false" customHeight="false" outlineLevel="0" collapsed="false">
      <c r="A94" s="2" t="str">
        <f aca="true">IF(C94="","",INDIRECT("ZBUL3!B"&amp;C94,1))</f>
        <v/>
      </c>
      <c r="B94" s="2" t="str">
        <f aca="true">IF(C94="","",INDIRECT("ZBUL3!E"&amp;C94,1))</f>
        <v/>
      </c>
      <c r="C94" s="11" t="str">
        <f aca="false">IFERROR(SMALL(ZBUL3!Z:Z,ROW()-1),"")</f>
        <v/>
      </c>
      <c r="D94" s="11" t="str">
        <f aca="true">IF(C94="","",IF(AND($G$1=B94,SUM(INDIRECT(CONCATENATE("ZBUL3!F",C94,":H",C94),1))&gt;0),C94,""))</f>
        <v/>
      </c>
      <c r="E94" s="11" t="str">
        <f aca="true">IF(C94="","",IF(AND($G$1=B94,SUM(INDIRECT(CONCATENATE("ZBUL3!F",C94,":H",C94),1))=0),C94,""))</f>
        <v/>
      </c>
    </row>
    <row r="95" customFormat="false" ht="13.8" hidden="false" customHeight="false" outlineLevel="0" collapsed="false">
      <c r="A95" s="2" t="str">
        <f aca="true">IF(C95="","",INDIRECT("ZBUL3!B"&amp;C95,1))</f>
        <v/>
      </c>
      <c r="B95" s="2" t="str">
        <f aca="true">IF(C95="","",INDIRECT("ZBUL3!E"&amp;C95,1))</f>
        <v/>
      </c>
      <c r="C95" s="11" t="str">
        <f aca="false">IFERROR(SMALL(ZBUL3!Z:Z,ROW()-1),"")</f>
        <v/>
      </c>
      <c r="D95" s="11" t="str">
        <f aca="true">IF(C95="","",IF(AND($G$1=B95,SUM(INDIRECT(CONCATENATE("ZBUL3!F",C95,":H",C95),1))&gt;0),C95,""))</f>
        <v/>
      </c>
      <c r="E95" s="11" t="str">
        <f aca="true">IF(C95="","",IF(AND($G$1=B95,SUM(INDIRECT(CONCATENATE("ZBUL3!F",C95,":H",C95),1))=0),C95,""))</f>
        <v/>
      </c>
    </row>
    <row r="96" customFormat="false" ht="13.8" hidden="false" customHeight="false" outlineLevel="0" collapsed="false">
      <c r="A96" s="2" t="str">
        <f aca="true">IF(C96="","",INDIRECT("ZBUL3!B"&amp;C96,1))</f>
        <v/>
      </c>
      <c r="B96" s="2" t="str">
        <f aca="true">IF(C96="","",INDIRECT("ZBUL3!E"&amp;C96,1))</f>
        <v/>
      </c>
      <c r="C96" s="11" t="str">
        <f aca="false">IFERROR(SMALL(ZBUL3!Z:Z,ROW()-1),"")</f>
        <v/>
      </c>
      <c r="D96" s="11" t="str">
        <f aca="true">IF(C96="","",IF(AND($G$1=B96,SUM(INDIRECT(CONCATENATE("ZBUL3!F",C96,":H",C96),1))&gt;0),C96,""))</f>
        <v/>
      </c>
      <c r="E96" s="11" t="str">
        <f aca="true">IF(C96="","",IF(AND($G$1=B96,SUM(INDIRECT(CONCATENATE("ZBUL3!F",C96,":H",C96),1))=0),C96,""))</f>
        <v/>
      </c>
    </row>
    <row r="97" customFormat="false" ht="13.8" hidden="false" customHeight="false" outlineLevel="0" collapsed="false">
      <c r="A97" s="2" t="str">
        <f aca="true">IF(C97="","",INDIRECT("ZBUL3!B"&amp;C97,1))</f>
        <v/>
      </c>
      <c r="B97" s="2" t="str">
        <f aca="true">IF(C97="","",INDIRECT("ZBUL3!E"&amp;C97,1))</f>
        <v/>
      </c>
      <c r="C97" s="11" t="str">
        <f aca="false">IFERROR(SMALL(ZBUL3!Z:Z,ROW()-1),"")</f>
        <v/>
      </c>
      <c r="D97" s="11" t="str">
        <f aca="true">IF(C97="","",IF(AND($G$1=B97,SUM(INDIRECT(CONCATENATE("ZBUL3!F",C97,":H",C97),1))&gt;0),C97,""))</f>
        <v/>
      </c>
      <c r="E97" s="11" t="str">
        <f aca="true">IF(C97="","",IF(AND($G$1=B97,SUM(INDIRECT(CONCATENATE("ZBUL3!F",C97,":H",C97),1))=0),C97,""))</f>
        <v/>
      </c>
    </row>
    <row r="98" customFormat="false" ht="13.8" hidden="false" customHeight="false" outlineLevel="0" collapsed="false">
      <c r="A98" s="2" t="str">
        <f aca="true">IF(C98="","",INDIRECT("ZBUL3!B"&amp;C98,1))</f>
        <v/>
      </c>
      <c r="B98" s="2" t="str">
        <f aca="true">IF(C98="","",INDIRECT("ZBUL3!E"&amp;C98,1))</f>
        <v/>
      </c>
      <c r="C98" s="11" t="str">
        <f aca="false">IFERROR(SMALL(ZBUL3!Z:Z,ROW()-1),"")</f>
        <v/>
      </c>
      <c r="D98" s="11" t="str">
        <f aca="true">IF(C98="","",IF(AND($G$1=B98,SUM(INDIRECT(CONCATENATE("ZBUL3!F",C98,":H",C98),1))&gt;0),C98,""))</f>
        <v/>
      </c>
      <c r="E98" s="11" t="str">
        <f aca="true">IF(C98="","",IF(AND($G$1=B98,SUM(INDIRECT(CONCATENATE("ZBUL3!F",C98,":H",C98),1))=0),C98,""))</f>
        <v/>
      </c>
    </row>
    <row r="99" customFormat="false" ht="13.8" hidden="false" customHeight="false" outlineLevel="0" collapsed="false">
      <c r="A99" s="2" t="str">
        <f aca="true">IF(C99="","",INDIRECT("ZBUL3!B"&amp;C99,1))</f>
        <v/>
      </c>
      <c r="B99" s="2" t="str">
        <f aca="true">IF(C99="","",INDIRECT("ZBUL3!E"&amp;C99,1))</f>
        <v/>
      </c>
      <c r="C99" s="11" t="str">
        <f aca="false">IFERROR(SMALL(ZBUL3!Z:Z,ROW()-1),"")</f>
        <v/>
      </c>
      <c r="D99" s="11" t="str">
        <f aca="true">IF(C99="","",IF(AND($G$1=B99,SUM(INDIRECT(CONCATENATE("ZBUL3!F",C99,":H",C99),1))&gt;0),C99,""))</f>
        <v/>
      </c>
      <c r="E99" s="11" t="str">
        <f aca="true">IF(C99="","",IF(AND($G$1=B99,SUM(INDIRECT(CONCATENATE("ZBUL3!F",C99,":H",C99),1))=0),C99,""))</f>
        <v/>
      </c>
    </row>
    <row r="100" customFormat="false" ht="13.8" hidden="false" customHeight="false" outlineLevel="0" collapsed="false">
      <c r="A100" s="2" t="str">
        <f aca="true">IF(C100="","",INDIRECT("ZBUL3!B"&amp;C100,1))</f>
        <v/>
      </c>
      <c r="B100" s="2" t="str">
        <f aca="true">IF(C100="","",INDIRECT("ZBUL3!E"&amp;C100,1))</f>
        <v/>
      </c>
      <c r="C100" s="11" t="str">
        <f aca="false">IFERROR(SMALL(ZBUL3!Z:Z,ROW()-1),"")</f>
        <v/>
      </c>
      <c r="D100" s="11" t="str">
        <f aca="true">IF(C100="","",IF(AND($G$1=B100,SUM(INDIRECT(CONCATENATE("ZBUL3!F",C100,":H",C100),1))&gt;0),C100,""))</f>
        <v/>
      </c>
      <c r="E100" s="11" t="str">
        <f aca="true">IF(C100="","",IF(AND($G$1=B100,SUM(INDIRECT(CONCATENATE("ZBUL3!F",C100,":H",C100),1))=0),C100,""))</f>
        <v/>
      </c>
    </row>
    <row r="101" customFormat="false" ht="13.8" hidden="false" customHeight="false" outlineLevel="0" collapsed="false">
      <c r="A101" s="2" t="str">
        <f aca="true">IF(C101="","",INDIRECT("ZBUL3!B"&amp;C101,1))</f>
        <v/>
      </c>
      <c r="B101" s="2" t="str">
        <f aca="true">IF(C101="","",INDIRECT("ZBUL3!E"&amp;C101,1))</f>
        <v/>
      </c>
      <c r="C101" s="11" t="str">
        <f aca="false">IFERROR(SMALL(ZBUL3!Z:Z,ROW()-1),"")</f>
        <v/>
      </c>
      <c r="D101" s="11" t="str">
        <f aca="true">IF(C101="","",IF(AND($G$1=B101,SUM(INDIRECT(CONCATENATE("ZBUL3!F",C101,":H",C101),1))&gt;0),C101,""))</f>
        <v/>
      </c>
      <c r="E101" s="11" t="str">
        <f aca="true">IF(C101="","",IF(AND($G$1=B101,SUM(INDIRECT(CONCATENATE("ZBUL3!F",C101,":H",C101),1))=0),C101,""))</f>
        <v/>
      </c>
    </row>
    <row r="102" customFormat="false" ht="13.8" hidden="false" customHeight="false" outlineLevel="0" collapsed="false">
      <c r="A102" s="2" t="str">
        <f aca="true">IF(C102="","",INDIRECT("ZBUL3!B"&amp;C102,1))</f>
        <v/>
      </c>
      <c r="B102" s="2" t="str">
        <f aca="true">IF(C102="","",INDIRECT("ZBUL3!E"&amp;C102,1))</f>
        <v/>
      </c>
      <c r="C102" s="11" t="str">
        <f aca="false">IFERROR(SMALL(ZBUL3!Z:Z,ROW()-1),"")</f>
        <v/>
      </c>
      <c r="D102" s="11" t="str">
        <f aca="true">IF(C102="","",IF(AND($G$1=B102,SUM(INDIRECT(CONCATENATE("ZBUL3!F",C102,":H",C102),1))&gt;0),C102,""))</f>
        <v/>
      </c>
      <c r="E102" s="11" t="str">
        <f aca="true">IF(C102="","",IF(AND($G$1=B102,SUM(INDIRECT(CONCATENATE("ZBUL3!F",C102,":H",C102),1))=0),C102,""))</f>
        <v/>
      </c>
    </row>
    <row r="103" customFormat="false" ht="13.8" hidden="false" customHeight="false" outlineLevel="0" collapsed="false">
      <c r="A103" s="2" t="str">
        <f aca="true">IF(C103="","",INDIRECT("ZBUL3!B"&amp;C103,1))</f>
        <v/>
      </c>
      <c r="B103" s="2" t="str">
        <f aca="true">IF(C103="","",INDIRECT("ZBUL3!E"&amp;C103,1))</f>
        <v/>
      </c>
      <c r="C103" s="11" t="str">
        <f aca="false">IFERROR(SMALL(ZBUL3!Z:Z,ROW()-1),"")</f>
        <v/>
      </c>
      <c r="D103" s="11" t="str">
        <f aca="true">IF(C103="","",IF(AND($G$1=B103,SUM(INDIRECT(CONCATENATE("ZBUL3!F",C103,":H",C103),1))&gt;0),C103,""))</f>
        <v/>
      </c>
      <c r="E103" s="11" t="str">
        <f aca="true">IF(C103="","",IF(AND($G$1=B103,SUM(INDIRECT(CONCATENATE("ZBUL3!F",C103,":H",C103),1))=0),C103,""))</f>
        <v/>
      </c>
    </row>
    <row r="104" customFormat="false" ht="13.8" hidden="false" customHeight="false" outlineLevel="0" collapsed="false">
      <c r="A104" s="2" t="str">
        <f aca="true">IF(C104="","",INDIRECT("ZBUL3!B"&amp;C104,1))</f>
        <v/>
      </c>
      <c r="B104" s="2" t="str">
        <f aca="true">IF(C104="","",INDIRECT("ZBUL3!E"&amp;C104,1))</f>
        <v/>
      </c>
      <c r="C104" s="11" t="str">
        <f aca="false">IFERROR(SMALL(ZBUL3!Z:Z,ROW()-1),"")</f>
        <v/>
      </c>
      <c r="D104" s="11" t="str">
        <f aca="true">IF(C104="","",IF(AND($G$1=B104,SUM(INDIRECT(CONCATENATE("ZBUL3!F",C104,":H",C104),1))&gt;0),C104,""))</f>
        <v/>
      </c>
      <c r="E104" s="11" t="str">
        <f aca="true">IF(C104="","",IF(AND($G$1=B104,SUM(INDIRECT(CONCATENATE("ZBUL3!F",C104,":H",C104),1))=0),C104,""))</f>
        <v/>
      </c>
    </row>
    <row r="105" customFormat="false" ht="13.8" hidden="false" customHeight="false" outlineLevel="0" collapsed="false">
      <c r="A105" s="2" t="str">
        <f aca="true">IF(C105="","",INDIRECT("ZBUL3!B"&amp;C105,1))</f>
        <v/>
      </c>
      <c r="B105" s="2" t="str">
        <f aca="true">IF(C105="","",INDIRECT("ZBUL3!E"&amp;C105,1))</f>
        <v/>
      </c>
      <c r="C105" s="11" t="str">
        <f aca="false">IFERROR(SMALL(ZBUL3!Z:Z,ROW()-1),"")</f>
        <v/>
      </c>
      <c r="D105" s="11" t="str">
        <f aca="true">IF(C105="","",IF(AND($G$1=B105,SUM(INDIRECT(CONCATENATE("ZBUL3!F",C105,":H",C105),1))&gt;0),C105,""))</f>
        <v/>
      </c>
      <c r="E105" s="11" t="str">
        <f aca="true">IF(C105="","",IF(AND($G$1=B105,SUM(INDIRECT(CONCATENATE("ZBUL3!F",C105,":H",C105),1))=0),C105,""))</f>
        <v/>
      </c>
    </row>
    <row r="106" customFormat="false" ht="13.8" hidden="false" customHeight="false" outlineLevel="0" collapsed="false">
      <c r="A106" s="2" t="str">
        <f aca="true">IF(C106="","",INDIRECT("ZBUL3!B"&amp;C106,1))</f>
        <v/>
      </c>
      <c r="B106" s="2" t="str">
        <f aca="true">IF(C106="","",INDIRECT("ZBUL3!E"&amp;C106,1))</f>
        <v/>
      </c>
      <c r="C106" s="11" t="str">
        <f aca="false">IFERROR(SMALL(ZBUL3!Z:Z,ROW()-1),"")</f>
        <v/>
      </c>
      <c r="D106" s="11" t="str">
        <f aca="true">IF(C106="","",IF(AND($G$1=B106,SUM(INDIRECT(CONCATENATE("ZBUL3!F",C106,":H",C106),1))&gt;0),C106,""))</f>
        <v/>
      </c>
      <c r="E106" s="11" t="str">
        <f aca="true">IF(C106="","",IF(AND($G$1=B106,SUM(INDIRECT(CONCATENATE("ZBUL3!F",C106,":H",C106),1))=0),C106,""))</f>
        <v/>
      </c>
    </row>
    <row r="107" customFormat="false" ht="13.8" hidden="false" customHeight="false" outlineLevel="0" collapsed="false">
      <c r="A107" s="2" t="str">
        <f aca="true">IF(C107="","",INDIRECT("ZBUL3!B"&amp;C107,1))</f>
        <v/>
      </c>
      <c r="B107" s="2" t="str">
        <f aca="true">IF(C107="","",INDIRECT("ZBUL3!E"&amp;C107,1))</f>
        <v/>
      </c>
      <c r="C107" s="11" t="str">
        <f aca="false">IFERROR(SMALL(ZBUL3!Z:Z,ROW()-1),"")</f>
        <v/>
      </c>
      <c r="D107" s="11" t="str">
        <f aca="true">IF(C107="","",IF(AND($G$1=B107,SUM(INDIRECT(CONCATENATE("ZBUL3!F",C107,":H",C107),1))&gt;0),C107,""))</f>
        <v/>
      </c>
      <c r="E107" s="11" t="str">
        <f aca="true">IF(C107="","",IF(AND($G$1=B107,SUM(INDIRECT(CONCATENATE("ZBUL3!F",C107,":H",C107),1))=0),C107,""))</f>
        <v/>
      </c>
    </row>
    <row r="108" customFormat="false" ht="13.8" hidden="false" customHeight="false" outlineLevel="0" collapsed="false">
      <c r="A108" s="2" t="str">
        <f aca="true">IF(C108="","",INDIRECT("ZBUL3!B"&amp;C108,1))</f>
        <v/>
      </c>
      <c r="B108" s="2" t="str">
        <f aca="true">IF(C108="","",INDIRECT("ZBUL3!E"&amp;C108,1))</f>
        <v/>
      </c>
      <c r="C108" s="11" t="str">
        <f aca="false">IFERROR(SMALL(ZBUL3!Z:Z,ROW()-1),"")</f>
        <v/>
      </c>
      <c r="D108" s="11" t="str">
        <f aca="true">IF(C108="","",IF(AND($G$1=B108,SUM(INDIRECT(CONCATENATE("ZBUL3!F",C108,":H",C108),1))&gt;0),C108,""))</f>
        <v/>
      </c>
      <c r="E108" s="11" t="str">
        <f aca="true">IF(C108="","",IF(AND($G$1=B108,SUM(INDIRECT(CONCATENATE("ZBUL3!F",C108,":H",C108),1))=0),C108,""))</f>
        <v/>
      </c>
    </row>
    <row r="109" customFormat="false" ht="13.8" hidden="false" customHeight="false" outlineLevel="0" collapsed="false">
      <c r="A109" s="2" t="str">
        <f aca="true">IF(C109="","",INDIRECT("ZBUL3!B"&amp;C109,1))</f>
        <v/>
      </c>
      <c r="B109" s="2" t="str">
        <f aca="true">IF(C109="","",INDIRECT("ZBUL3!E"&amp;C109,1))</f>
        <v/>
      </c>
      <c r="C109" s="11" t="str">
        <f aca="false">IFERROR(SMALL(ZBUL3!Z:Z,ROW()-1),"")</f>
        <v/>
      </c>
      <c r="D109" s="11" t="str">
        <f aca="true">IF(C109="","",IF(AND($G$1=B109,SUM(INDIRECT(CONCATENATE("ZBUL3!F",C109,":H",C109),1))&gt;0),C109,""))</f>
        <v/>
      </c>
      <c r="E109" s="11" t="str">
        <f aca="true">IF(C109="","",IF(AND($G$1=B109,SUM(INDIRECT(CONCATENATE("ZBUL3!F",C109,":H",C109),1))=0),C109,""))</f>
        <v/>
      </c>
    </row>
    <row r="110" customFormat="false" ht="13.8" hidden="false" customHeight="false" outlineLevel="0" collapsed="false">
      <c r="A110" s="2" t="str">
        <f aca="true">IF(C110="","",INDIRECT("ZBUL3!B"&amp;C110,1))</f>
        <v/>
      </c>
      <c r="B110" s="2" t="str">
        <f aca="true">IF(C110="","",INDIRECT("ZBUL3!E"&amp;C110,1))</f>
        <v/>
      </c>
      <c r="C110" s="11" t="str">
        <f aca="false">IFERROR(SMALL(ZBUL3!Z:Z,ROW()-1),"")</f>
        <v/>
      </c>
      <c r="D110" s="11" t="str">
        <f aca="true">IF(C110="","",IF(AND($G$1=B110,SUM(INDIRECT(CONCATENATE("ZBUL3!F",C110,":H",C110),1))&gt;0),C110,""))</f>
        <v/>
      </c>
      <c r="E110" s="11" t="str">
        <f aca="true">IF(C110="","",IF(AND($G$1=B110,SUM(INDIRECT(CONCATENATE("ZBUL3!F",C110,":H",C110),1))=0),C110,""))</f>
        <v/>
      </c>
    </row>
    <row r="111" customFormat="false" ht="13.8" hidden="false" customHeight="false" outlineLevel="0" collapsed="false">
      <c r="A111" s="2" t="str">
        <f aca="true">IF(C111="","",INDIRECT("ZBUL3!B"&amp;C111,1))</f>
        <v/>
      </c>
      <c r="B111" s="2" t="str">
        <f aca="true">IF(C111="","",INDIRECT("ZBUL3!E"&amp;C111,1))</f>
        <v/>
      </c>
      <c r="C111" s="11" t="str">
        <f aca="false">IFERROR(SMALL(ZBUL3!Z:Z,ROW()-1),"")</f>
        <v/>
      </c>
      <c r="D111" s="11" t="str">
        <f aca="true">IF(C111="","",IF(AND($G$1=B111,SUM(INDIRECT(CONCATENATE("ZBUL3!F",C111,":H",C111),1))&gt;0),C111,""))</f>
        <v/>
      </c>
      <c r="E111" s="11" t="str">
        <f aca="true">IF(C111="","",IF(AND($G$1=B111,SUM(INDIRECT(CONCATENATE("ZBUL3!F",C111,":H",C111),1))=0),C111,""))</f>
        <v/>
      </c>
    </row>
    <row r="112" customFormat="false" ht="13.8" hidden="false" customHeight="false" outlineLevel="0" collapsed="false">
      <c r="A112" s="2" t="str">
        <f aca="true">IF(C112="","",INDIRECT("ZBUL3!B"&amp;C112,1))</f>
        <v/>
      </c>
      <c r="B112" s="2" t="str">
        <f aca="true">IF(C112="","",INDIRECT("ZBUL3!E"&amp;C112,1))</f>
        <v/>
      </c>
      <c r="C112" s="11" t="str">
        <f aca="false">IFERROR(SMALL(ZBUL3!Z:Z,ROW()-1),"")</f>
        <v/>
      </c>
      <c r="D112" s="11" t="str">
        <f aca="true">IF(C112="","",IF(AND($G$1=B112,SUM(INDIRECT(CONCATENATE("ZBUL3!F",C112,":H",C112),1))&gt;0),C112,""))</f>
        <v/>
      </c>
      <c r="E112" s="11" t="str">
        <f aca="true">IF(C112="","",IF(AND($G$1=B112,SUM(INDIRECT(CONCATENATE("ZBUL3!F",C112,":H",C112),1))=0),C112,""))</f>
        <v/>
      </c>
    </row>
    <row r="113" customFormat="false" ht="13.8" hidden="false" customHeight="false" outlineLevel="0" collapsed="false">
      <c r="A113" s="2" t="str">
        <f aca="true">IF(C113="","",INDIRECT("ZBUL3!B"&amp;C113,1))</f>
        <v/>
      </c>
      <c r="B113" s="2" t="str">
        <f aca="true">IF(C113="","",INDIRECT("ZBUL3!E"&amp;C113,1))</f>
        <v/>
      </c>
      <c r="C113" s="11" t="str">
        <f aca="false">IFERROR(SMALL(ZBUL3!Z:Z,ROW()-1),"")</f>
        <v/>
      </c>
      <c r="D113" s="11" t="str">
        <f aca="true">IF(C113="","",IF(AND($G$1=B113,SUM(INDIRECT(CONCATENATE("ZBUL3!F",C113,":H",C113),1))&gt;0),C113,""))</f>
        <v/>
      </c>
      <c r="E113" s="11" t="str">
        <f aca="true">IF(C113="","",IF(AND($G$1=B113,SUM(INDIRECT(CONCATENATE("ZBUL3!F",C113,":H",C113),1))=0),C113,""))</f>
        <v/>
      </c>
    </row>
    <row r="114" customFormat="false" ht="13.8" hidden="false" customHeight="false" outlineLevel="0" collapsed="false">
      <c r="A114" s="2" t="str">
        <f aca="true">IF(C114="","",INDIRECT("ZBUL3!B"&amp;C114,1))</f>
        <v/>
      </c>
      <c r="B114" s="2" t="str">
        <f aca="true">IF(C114="","",INDIRECT("ZBUL3!E"&amp;C114,1))</f>
        <v/>
      </c>
      <c r="C114" s="11" t="str">
        <f aca="false">IFERROR(SMALL(ZBUL3!Z:Z,ROW()-1),"")</f>
        <v/>
      </c>
      <c r="D114" s="11" t="str">
        <f aca="true">IF(C114="","",IF(AND($G$1=B114,SUM(INDIRECT(CONCATENATE("ZBUL3!F",C114,":H",C114),1))&gt;0),C114,""))</f>
        <v/>
      </c>
      <c r="E114" s="11" t="str">
        <f aca="true">IF(C114="","",IF(AND($G$1=B114,SUM(INDIRECT(CONCATENATE("ZBUL3!F",C114,":H",C114),1))=0),C114,""))</f>
        <v/>
      </c>
    </row>
    <row r="115" customFormat="false" ht="13.8" hidden="false" customHeight="false" outlineLevel="0" collapsed="false">
      <c r="A115" s="2" t="str">
        <f aca="true">IF(C115="","",INDIRECT("ZBUL3!B"&amp;C115,1))</f>
        <v/>
      </c>
      <c r="B115" s="2" t="str">
        <f aca="true">IF(C115="","",INDIRECT("ZBUL3!E"&amp;C115,1))</f>
        <v/>
      </c>
      <c r="C115" s="11" t="str">
        <f aca="false">IFERROR(SMALL(ZBUL3!Z:Z,ROW()-1),"")</f>
        <v/>
      </c>
      <c r="D115" s="11" t="str">
        <f aca="true">IF(C115="","",IF(AND($G$1=B115,SUM(INDIRECT(CONCATENATE("ZBUL3!F",C115,":H",C115),1))&gt;0),C115,""))</f>
        <v/>
      </c>
      <c r="E115" s="11" t="str">
        <f aca="true">IF(C115="","",IF(AND($G$1=B115,SUM(INDIRECT(CONCATENATE("ZBUL3!F",C115,":H",C115),1))=0),C115,""))</f>
        <v/>
      </c>
    </row>
    <row r="116" customFormat="false" ht="13.8" hidden="false" customHeight="false" outlineLevel="0" collapsed="false">
      <c r="A116" s="2" t="str">
        <f aca="true">IF(C116="","",INDIRECT("ZBUL3!B"&amp;C116,1))</f>
        <v/>
      </c>
      <c r="B116" s="2" t="str">
        <f aca="true">IF(C116="","",INDIRECT("ZBUL3!E"&amp;C116,1))</f>
        <v/>
      </c>
      <c r="C116" s="11" t="str">
        <f aca="false">IFERROR(SMALL(ZBUL3!Z:Z,ROW()-1),"")</f>
        <v/>
      </c>
      <c r="D116" s="11" t="str">
        <f aca="true">IF(C116="","",IF(AND($G$1=B116,SUM(INDIRECT(CONCATENATE("ZBUL3!F",C116,":H",C116),1))&gt;0),C116,""))</f>
        <v/>
      </c>
      <c r="E116" s="11" t="str">
        <f aca="true">IF(C116="","",IF(AND($G$1=B116,SUM(INDIRECT(CONCATENATE("ZBUL3!F",C116,":H",C116),1))=0),C116,""))</f>
        <v/>
      </c>
    </row>
    <row r="117" customFormat="false" ht="13.8" hidden="false" customHeight="false" outlineLevel="0" collapsed="false">
      <c r="A117" s="2" t="str">
        <f aca="true">IF(C117="","",INDIRECT("ZBUL3!B"&amp;C117,1))</f>
        <v/>
      </c>
      <c r="B117" s="2" t="str">
        <f aca="true">IF(C117="","",INDIRECT("ZBUL3!E"&amp;C117,1))</f>
        <v/>
      </c>
      <c r="C117" s="11" t="str">
        <f aca="false">IFERROR(SMALL(ZBUL3!Z:Z,ROW()-1),"")</f>
        <v/>
      </c>
      <c r="D117" s="11" t="str">
        <f aca="true">IF(C117="","",IF(AND($G$1=B117,SUM(INDIRECT(CONCATENATE("ZBUL3!F",C117,":H",C117),1))&gt;0),C117,""))</f>
        <v/>
      </c>
      <c r="E117" s="11" t="str">
        <f aca="true">IF(C117="","",IF(AND($G$1=B117,SUM(INDIRECT(CONCATENATE("ZBUL3!F",C117,":H",C117),1))=0),C117,""))</f>
        <v/>
      </c>
    </row>
    <row r="118" customFormat="false" ht="13.8" hidden="false" customHeight="false" outlineLevel="0" collapsed="false">
      <c r="A118" s="2" t="str">
        <f aca="true">IF(C118="","",INDIRECT("ZBUL3!B"&amp;C118,1))</f>
        <v/>
      </c>
      <c r="B118" s="2" t="str">
        <f aca="true">IF(C118="","",INDIRECT("ZBUL3!E"&amp;C118,1))</f>
        <v/>
      </c>
      <c r="C118" s="11" t="str">
        <f aca="false">IFERROR(SMALL(ZBUL3!Z:Z,ROW()-1),"")</f>
        <v/>
      </c>
      <c r="D118" s="11" t="str">
        <f aca="true">IF(C118="","",IF(AND($G$1=B118,SUM(INDIRECT(CONCATENATE("ZBUL3!F",C118,":H",C118),1))&gt;0),C118,""))</f>
        <v/>
      </c>
      <c r="E118" s="11" t="str">
        <f aca="true">IF(C118="","",IF(AND($G$1=B118,SUM(INDIRECT(CONCATENATE("ZBUL3!F",C118,":H",C118),1))=0),C118,""))</f>
        <v/>
      </c>
    </row>
    <row r="119" customFormat="false" ht="13.8" hidden="false" customHeight="false" outlineLevel="0" collapsed="false">
      <c r="A119" s="2" t="str">
        <f aca="true">IF(C119="","",INDIRECT("ZBUL3!B"&amp;C119,1))</f>
        <v/>
      </c>
      <c r="B119" s="2" t="str">
        <f aca="true">IF(C119="","",INDIRECT("ZBUL3!E"&amp;C119,1))</f>
        <v/>
      </c>
      <c r="C119" s="11" t="str">
        <f aca="false">IFERROR(SMALL(ZBUL3!Z:Z,ROW()-1),"")</f>
        <v/>
      </c>
      <c r="D119" s="11" t="str">
        <f aca="true">IF(C119="","",IF(AND($G$1=B119,SUM(INDIRECT(CONCATENATE("ZBUL3!F",C119,":H",C119),1))&gt;0),C119,""))</f>
        <v/>
      </c>
      <c r="E119" s="11" t="str">
        <f aca="true">IF(C119="","",IF(AND($G$1=B119,SUM(INDIRECT(CONCATENATE("ZBUL3!F",C119,":H",C119),1))=0),C119,""))</f>
        <v/>
      </c>
    </row>
    <row r="120" customFormat="false" ht="13.8" hidden="false" customHeight="false" outlineLevel="0" collapsed="false">
      <c r="A120" s="2" t="str">
        <f aca="true">IF(C120="","",INDIRECT("ZBUL3!B"&amp;C120,1))</f>
        <v/>
      </c>
      <c r="B120" s="2" t="str">
        <f aca="true">IF(C120="","",INDIRECT("ZBUL3!E"&amp;C120,1))</f>
        <v/>
      </c>
      <c r="C120" s="11" t="str">
        <f aca="false">IFERROR(SMALL(ZBUL3!Z:Z,ROW()-1),"")</f>
        <v/>
      </c>
      <c r="D120" s="11" t="str">
        <f aca="true">IF(C120="","",IF(AND($G$1=B120,SUM(INDIRECT(CONCATENATE("ZBUL3!F",C120,":H",C120),1))&gt;0),C120,""))</f>
        <v/>
      </c>
      <c r="E120" s="11" t="str">
        <f aca="true">IF(C120="","",IF(AND($G$1=B120,SUM(INDIRECT(CONCATENATE("ZBUL3!F",C120,":H",C120),1))=0),C120,""))</f>
        <v/>
      </c>
    </row>
    <row r="121" customFormat="false" ht="13.8" hidden="false" customHeight="false" outlineLevel="0" collapsed="false">
      <c r="A121" s="2" t="str">
        <f aca="true">IF(C121="","",INDIRECT("ZBUL3!B"&amp;C121,1))</f>
        <v/>
      </c>
      <c r="B121" s="2" t="str">
        <f aca="true">IF(C121="","",INDIRECT("ZBUL3!E"&amp;C121,1))</f>
        <v/>
      </c>
      <c r="C121" s="11" t="str">
        <f aca="false">IFERROR(SMALL(ZBUL3!Z:Z,ROW()-1),"")</f>
        <v/>
      </c>
      <c r="D121" s="11" t="str">
        <f aca="true">IF(C121="","",IF(AND($G$1=B121,SUM(INDIRECT(CONCATENATE("ZBUL3!F",C121,":H",C121),1))&gt;0),C121,""))</f>
        <v/>
      </c>
      <c r="E121" s="11" t="str">
        <f aca="true">IF(C121="","",IF(AND($G$1=B121,SUM(INDIRECT(CONCATENATE("ZBUL3!F",C121,":H",C121),1))=0),C121,""))</f>
        <v/>
      </c>
    </row>
    <row r="122" customFormat="false" ht="13.8" hidden="false" customHeight="false" outlineLevel="0" collapsed="false">
      <c r="A122" s="2" t="str">
        <f aca="true">IF(C122="","",INDIRECT("ZBUL3!B"&amp;C122,1))</f>
        <v/>
      </c>
      <c r="B122" s="2" t="str">
        <f aca="true">IF(C122="","",INDIRECT("ZBUL3!E"&amp;C122,1))</f>
        <v/>
      </c>
      <c r="C122" s="11" t="str">
        <f aca="false">IFERROR(SMALL(ZBUL3!Z:Z,ROW()-1),"")</f>
        <v/>
      </c>
      <c r="D122" s="11" t="str">
        <f aca="true">IF(C122="","",IF(AND($G$1=B122,SUM(INDIRECT(CONCATENATE("ZBUL3!F",C122,":H",C122),1))&gt;0),C122,""))</f>
        <v/>
      </c>
      <c r="E122" s="11" t="str">
        <f aca="true">IF(C122="","",IF(AND($G$1=B122,SUM(INDIRECT(CONCATENATE("ZBUL3!F",C122,":H",C122),1))=0),C122,""))</f>
        <v/>
      </c>
    </row>
    <row r="123" customFormat="false" ht="13.8" hidden="false" customHeight="false" outlineLevel="0" collapsed="false">
      <c r="A123" s="2" t="str">
        <f aca="true">IF(C123="","",INDIRECT("ZBUL3!B"&amp;C123,1))</f>
        <v/>
      </c>
      <c r="B123" s="2" t="str">
        <f aca="true">IF(C123="","",INDIRECT("ZBUL3!E"&amp;C123,1))</f>
        <v/>
      </c>
      <c r="C123" s="11" t="str">
        <f aca="false">IFERROR(SMALL(ZBUL3!Z:Z,ROW()-1),"")</f>
        <v/>
      </c>
      <c r="D123" s="11" t="str">
        <f aca="true">IF(C123="","",IF(AND($G$1=B123,SUM(INDIRECT(CONCATENATE("ZBUL3!F",C123,":H",C123),1))&gt;0),C123,""))</f>
        <v/>
      </c>
      <c r="E123" s="11" t="str">
        <f aca="true">IF(C123="","",IF(AND($G$1=B123,SUM(INDIRECT(CONCATENATE("ZBUL3!F",C123,":H",C123),1))=0),C123,""))</f>
        <v/>
      </c>
    </row>
    <row r="124" customFormat="false" ht="13.8" hidden="false" customHeight="false" outlineLevel="0" collapsed="false">
      <c r="A124" s="2" t="str">
        <f aca="true">IF(C124="","",INDIRECT("ZBUL3!B"&amp;C124,1))</f>
        <v/>
      </c>
      <c r="B124" s="2" t="str">
        <f aca="true">IF(C124="","",INDIRECT("ZBUL3!E"&amp;C124,1))</f>
        <v/>
      </c>
      <c r="C124" s="11" t="str">
        <f aca="false">IFERROR(SMALL(ZBUL3!Z:Z,ROW()-1),"")</f>
        <v/>
      </c>
      <c r="D124" s="11" t="str">
        <f aca="true">IF(C124="","",IF(AND($G$1=B124,SUM(INDIRECT(CONCATENATE("ZBUL3!F",C124,":H",C124),1))&gt;0),C124,""))</f>
        <v/>
      </c>
      <c r="E124" s="11" t="str">
        <f aca="true">IF(C124="","",IF(AND($G$1=B124,SUM(INDIRECT(CONCATENATE("ZBUL3!F",C124,":H",C124),1))=0),C124,""))</f>
        <v/>
      </c>
    </row>
    <row r="125" customFormat="false" ht="13.8" hidden="false" customHeight="false" outlineLevel="0" collapsed="false">
      <c r="A125" s="2" t="str">
        <f aca="true">IF(C125="","",INDIRECT("ZBUL3!B"&amp;C125,1))</f>
        <v/>
      </c>
      <c r="B125" s="2" t="str">
        <f aca="true">IF(C125="","",INDIRECT("ZBUL3!E"&amp;C125,1))</f>
        <v/>
      </c>
      <c r="C125" s="11" t="str">
        <f aca="false">IFERROR(SMALL(ZBUL3!Z:Z,ROW()-1),"")</f>
        <v/>
      </c>
      <c r="D125" s="11" t="str">
        <f aca="true">IF(C125="","",IF(AND($G$1=B125,SUM(INDIRECT(CONCATENATE("ZBUL3!F",C125,":H",C125),1))&gt;0),C125,""))</f>
        <v/>
      </c>
      <c r="E125" s="11" t="str">
        <f aca="true">IF(C125="","",IF(AND($G$1=B125,SUM(INDIRECT(CONCATENATE("ZBUL3!F",C125,":H",C125),1))=0),C125,""))</f>
        <v/>
      </c>
    </row>
    <row r="126" customFormat="false" ht="13.8" hidden="false" customHeight="false" outlineLevel="0" collapsed="false">
      <c r="A126" s="2" t="str">
        <f aca="true">IF(C126="","",INDIRECT("ZBUL3!B"&amp;C126,1))</f>
        <v/>
      </c>
      <c r="B126" s="2" t="str">
        <f aca="true">IF(C126="","",INDIRECT("ZBUL3!E"&amp;C126,1))</f>
        <v/>
      </c>
      <c r="C126" s="11" t="str">
        <f aca="false">IFERROR(SMALL(ZBUL3!Z:Z,ROW()-1),"")</f>
        <v/>
      </c>
      <c r="D126" s="11" t="str">
        <f aca="true">IF(C126="","",IF(AND($G$1=B126,SUM(INDIRECT(CONCATENATE("ZBUL3!F",C126,":H",C126),1))&gt;0),C126,""))</f>
        <v/>
      </c>
      <c r="E126" s="11" t="str">
        <f aca="true">IF(C126="","",IF(AND($G$1=B126,SUM(INDIRECT(CONCATENATE("ZBUL3!F",C126,":H",C126),1))=0),C126,""))</f>
        <v/>
      </c>
    </row>
    <row r="127" customFormat="false" ht="13.8" hidden="false" customHeight="false" outlineLevel="0" collapsed="false">
      <c r="A127" s="2" t="str">
        <f aca="true">IF(C127="","",INDIRECT("ZBUL3!B"&amp;C127,1))</f>
        <v/>
      </c>
      <c r="B127" s="2" t="str">
        <f aca="true">IF(C127="","",INDIRECT("ZBUL3!E"&amp;C127,1))</f>
        <v/>
      </c>
      <c r="C127" s="11" t="str">
        <f aca="false">IFERROR(SMALL(ZBUL3!Z:Z,ROW()-1),"")</f>
        <v/>
      </c>
      <c r="D127" s="11" t="str">
        <f aca="true">IF(C127="","",IF(AND($G$1=B127,SUM(INDIRECT(CONCATENATE("ZBUL3!F",C127,":H",C127),1))&gt;0),C127,""))</f>
        <v/>
      </c>
      <c r="E127" s="11" t="str">
        <f aca="true">IF(C127="","",IF(AND($G$1=B127,SUM(INDIRECT(CONCATENATE("ZBUL3!F",C127,":H",C127),1))=0),C127,""))</f>
        <v/>
      </c>
    </row>
    <row r="128" customFormat="false" ht="13.8" hidden="false" customHeight="false" outlineLevel="0" collapsed="false">
      <c r="A128" s="2" t="str">
        <f aca="true">IF(C128="","",INDIRECT("ZBUL3!B"&amp;C128,1))</f>
        <v/>
      </c>
      <c r="B128" s="2" t="str">
        <f aca="true">IF(C128="","",INDIRECT("ZBUL3!E"&amp;C128,1))</f>
        <v/>
      </c>
      <c r="C128" s="11" t="str">
        <f aca="false">IFERROR(SMALL(ZBUL3!Z:Z,ROW()-1),"")</f>
        <v/>
      </c>
      <c r="D128" s="11" t="str">
        <f aca="true">IF(C128="","",IF(AND($G$1=B128,SUM(INDIRECT(CONCATENATE("ZBUL3!F",C128,":H",C128),1))&gt;0),C128,""))</f>
        <v/>
      </c>
      <c r="E128" s="11" t="str">
        <f aca="true">IF(C128="","",IF(AND($G$1=B128,SUM(INDIRECT(CONCATENATE("ZBUL3!F",C128,":H",C128),1))=0),C128,""))</f>
        <v/>
      </c>
    </row>
    <row r="129" customFormat="false" ht="13.8" hidden="false" customHeight="false" outlineLevel="0" collapsed="false">
      <c r="A129" s="2" t="str">
        <f aca="true">IF(C129="","",INDIRECT("ZBUL3!B"&amp;C129,1))</f>
        <v/>
      </c>
      <c r="B129" s="2" t="str">
        <f aca="true">IF(C129="","",INDIRECT("ZBUL3!E"&amp;C129,1))</f>
        <v/>
      </c>
      <c r="C129" s="11" t="str">
        <f aca="false">IFERROR(SMALL(ZBUL3!Z:Z,ROW()-1),"")</f>
        <v/>
      </c>
      <c r="D129" s="11" t="str">
        <f aca="true">IF(C129="","",IF(AND($G$1=B129,SUM(INDIRECT(CONCATENATE("ZBUL3!F",C129,":H",C129),1))&gt;0),C129,""))</f>
        <v/>
      </c>
      <c r="E129" s="11" t="str">
        <f aca="true">IF(C129="","",IF(AND($G$1=B129,SUM(INDIRECT(CONCATENATE("ZBUL3!F",C129,":H",C129),1))=0),C129,""))</f>
        <v/>
      </c>
    </row>
    <row r="130" customFormat="false" ht="13.8" hidden="false" customHeight="false" outlineLevel="0" collapsed="false">
      <c r="A130" s="2" t="str">
        <f aca="true">IF(C130="","",INDIRECT("ZBUL3!B"&amp;C130,1))</f>
        <v/>
      </c>
      <c r="B130" s="2" t="str">
        <f aca="true">IF(C130="","",INDIRECT("ZBUL3!E"&amp;C130,1))</f>
        <v/>
      </c>
      <c r="C130" s="11" t="str">
        <f aca="false">IFERROR(SMALL(ZBUL3!Z:Z,ROW()-1),"")</f>
        <v/>
      </c>
      <c r="D130" s="11" t="str">
        <f aca="true">IF(C130="","",IF(AND($G$1=B130,SUM(INDIRECT(CONCATENATE("ZBUL3!F",C130,":H",C130),1))&gt;0),C130,""))</f>
        <v/>
      </c>
      <c r="E130" s="11" t="str">
        <f aca="true">IF(C130="","",IF(AND($G$1=B130,SUM(INDIRECT(CONCATENATE("ZBUL3!F",C130,":H",C130),1))=0),C130,""))</f>
        <v/>
      </c>
    </row>
    <row r="131" customFormat="false" ht="13.8" hidden="false" customHeight="false" outlineLevel="0" collapsed="false">
      <c r="A131" s="2" t="str">
        <f aca="true">IF(C131="","",INDIRECT("ZBUL3!B"&amp;C131,1))</f>
        <v/>
      </c>
      <c r="B131" s="2" t="str">
        <f aca="true">IF(C131="","",INDIRECT("ZBUL3!E"&amp;C131,1))</f>
        <v/>
      </c>
      <c r="C131" s="11" t="str">
        <f aca="false">IFERROR(SMALL(ZBUL3!Z:Z,ROW()-1),"")</f>
        <v/>
      </c>
      <c r="D131" s="11" t="str">
        <f aca="true">IF(C131="","",IF(AND($G$1=B131,SUM(INDIRECT(CONCATENATE("ZBUL3!F",C131,":H",C131),1))&gt;0),C131,""))</f>
        <v/>
      </c>
      <c r="E131" s="11" t="str">
        <f aca="true">IF(C131="","",IF(AND($G$1=B131,SUM(INDIRECT(CONCATENATE("ZBUL3!F",C131,":H",C131),1))=0),C131,""))</f>
        <v/>
      </c>
    </row>
    <row r="132" customFormat="false" ht="13.8" hidden="false" customHeight="false" outlineLevel="0" collapsed="false">
      <c r="A132" s="2" t="str">
        <f aca="true">IF(C132="","",INDIRECT("ZBUL3!B"&amp;C132,1))</f>
        <v/>
      </c>
      <c r="B132" s="2" t="str">
        <f aca="true">IF(C132="","",INDIRECT("ZBUL3!E"&amp;C132,1))</f>
        <v/>
      </c>
      <c r="C132" s="11" t="str">
        <f aca="false">IFERROR(SMALL(ZBUL3!Z:Z,ROW()-1),"")</f>
        <v/>
      </c>
      <c r="D132" s="11" t="str">
        <f aca="true">IF(C132="","",IF(AND($G$1=B132,SUM(INDIRECT(CONCATENATE("ZBUL3!F",C132,":H",C132),1))&gt;0),C132,""))</f>
        <v/>
      </c>
      <c r="E132" s="11" t="str">
        <f aca="true">IF(C132="","",IF(AND($G$1=B132,SUM(INDIRECT(CONCATENATE("ZBUL3!F",C132,":H",C132),1))=0),C132,""))</f>
        <v/>
      </c>
    </row>
    <row r="133" customFormat="false" ht="13.8" hidden="false" customHeight="false" outlineLevel="0" collapsed="false">
      <c r="A133" s="2" t="str">
        <f aca="true">IF(C133="","",INDIRECT("ZBUL3!B"&amp;C133,1))</f>
        <v/>
      </c>
      <c r="B133" s="2" t="str">
        <f aca="true">IF(C133="","",INDIRECT("ZBUL3!E"&amp;C133,1))</f>
        <v/>
      </c>
      <c r="C133" s="11" t="str">
        <f aca="false">IFERROR(SMALL(ZBUL3!Z:Z,ROW()-1),"")</f>
        <v/>
      </c>
      <c r="D133" s="11" t="str">
        <f aca="true">IF(C133="","",IF(AND($G$1=B133,SUM(INDIRECT(CONCATENATE("ZBUL3!F",C133,":H",C133),1))&gt;0),C133,""))</f>
        <v/>
      </c>
      <c r="E133" s="11" t="str">
        <f aca="true">IF(C133="","",IF(AND($G$1=B133,SUM(INDIRECT(CONCATENATE("ZBUL3!F",C133,":H",C133),1))=0),C133,""))</f>
        <v/>
      </c>
    </row>
    <row r="134" customFormat="false" ht="13.8" hidden="false" customHeight="false" outlineLevel="0" collapsed="false">
      <c r="A134" s="2" t="str">
        <f aca="true">IF(C134="","",INDIRECT("ZBUL3!B"&amp;C134,1))</f>
        <v/>
      </c>
      <c r="B134" s="2" t="str">
        <f aca="true">IF(C134="","",INDIRECT("ZBUL3!E"&amp;C134,1))</f>
        <v/>
      </c>
      <c r="C134" s="11" t="str">
        <f aca="false">IFERROR(SMALL(ZBUL3!Z:Z,ROW()-1),"")</f>
        <v/>
      </c>
      <c r="D134" s="11" t="str">
        <f aca="true">IF(C134="","",IF(AND($G$1=B134,SUM(INDIRECT(CONCATENATE("ZBUL3!F",C134,":H",C134),1))&gt;0),C134,""))</f>
        <v/>
      </c>
      <c r="E134" s="11" t="str">
        <f aca="true">IF(C134="","",IF(AND($G$1=B134,SUM(INDIRECT(CONCATENATE("ZBUL3!F",C134,":H",C134),1))=0),C134,""))</f>
        <v/>
      </c>
    </row>
    <row r="135" customFormat="false" ht="13.8" hidden="false" customHeight="false" outlineLevel="0" collapsed="false">
      <c r="A135" s="2" t="str">
        <f aca="true">IF(C135="","",INDIRECT("ZBUL3!B"&amp;C135,1))</f>
        <v/>
      </c>
      <c r="B135" s="2" t="str">
        <f aca="true">IF(C135="","",INDIRECT("ZBUL3!E"&amp;C135,1))</f>
        <v/>
      </c>
      <c r="C135" s="11" t="str">
        <f aca="false">IFERROR(SMALL(ZBUL3!Z:Z,ROW()-1),"")</f>
        <v/>
      </c>
      <c r="D135" s="11" t="str">
        <f aca="true">IF(C135="","",IF(AND($G$1=B135,SUM(INDIRECT(CONCATENATE("ZBUL3!F",C135,":H",C135),1))&gt;0),C135,""))</f>
        <v/>
      </c>
      <c r="E135" s="11" t="str">
        <f aca="true">IF(C135="","",IF(AND($G$1=B135,SUM(INDIRECT(CONCATENATE("ZBUL3!F",C135,":H",C135),1))=0),C135,""))</f>
        <v/>
      </c>
    </row>
    <row r="136" customFormat="false" ht="13.8" hidden="false" customHeight="false" outlineLevel="0" collapsed="false">
      <c r="A136" s="2" t="str">
        <f aca="true">IF(C136="","",INDIRECT("ZBUL3!B"&amp;C136,1))</f>
        <v/>
      </c>
      <c r="B136" s="2" t="str">
        <f aca="true">IF(C136="","",INDIRECT("ZBUL3!E"&amp;C136,1))</f>
        <v/>
      </c>
      <c r="C136" s="11" t="str">
        <f aca="false">IFERROR(SMALL(ZBUL3!Z:Z,ROW()-1),"")</f>
        <v/>
      </c>
      <c r="D136" s="11" t="str">
        <f aca="true">IF(C136="","",IF(AND($G$1=B136,SUM(INDIRECT(CONCATENATE("ZBUL3!F",C136,":H",C136),1))&gt;0),C136,""))</f>
        <v/>
      </c>
      <c r="E136" s="11" t="str">
        <f aca="true">IF(C136="","",IF(AND($G$1=B136,SUM(INDIRECT(CONCATENATE("ZBUL3!F",C136,":H",C136),1))=0),C136,""))</f>
        <v/>
      </c>
    </row>
    <row r="137" customFormat="false" ht="13.8" hidden="false" customHeight="false" outlineLevel="0" collapsed="false">
      <c r="A137" s="2" t="str">
        <f aca="true">IF(C137="","",INDIRECT("ZBUL3!B"&amp;C137,1))</f>
        <v/>
      </c>
      <c r="B137" s="2" t="str">
        <f aca="true">IF(C137="","",INDIRECT("ZBUL3!E"&amp;C137,1))</f>
        <v/>
      </c>
      <c r="C137" s="11" t="str">
        <f aca="false">IFERROR(SMALL(ZBUL3!Z:Z,ROW()-1),"")</f>
        <v/>
      </c>
      <c r="D137" s="11" t="str">
        <f aca="true">IF(C137="","",IF(AND($G$1=B137,SUM(INDIRECT(CONCATENATE("ZBUL3!F",C137,":H",C137),1))&gt;0),C137,""))</f>
        <v/>
      </c>
      <c r="E137" s="11" t="str">
        <f aca="true">IF(C137="","",IF(AND($G$1=B137,SUM(INDIRECT(CONCATENATE("ZBUL3!F",C137,":H",C137),1))=0),C137,""))</f>
        <v/>
      </c>
    </row>
    <row r="138" customFormat="false" ht="13.8" hidden="false" customHeight="false" outlineLevel="0" collapsed="false">
      <c r="A138" s="2" t="str">
        <f aca="true">IF(C138="","",INDIRECT("ZBUL3!B"&amp;C138,1))</f>
        <v/>
      </c>
      <c r="B138" s="2" t="str">
        <f aca="true">IF(C138="","",INDIRECT("ZBUL3!E"&amp;C138,1))</f>
        <v/>
      </c>
      <c r="C138" s="11" t="str">
        <f aca="false">IFERROR(SMALL(ZBUL3!Z:Z,ROW()-1),"")</f>
        <v/>
      </c>
      <c r="D138" s="11" t="str">
        <f aca="true">IF(C138="","",IF(AND($G$1=B138,SUM(INDIRECT(CONCATENATE("ZBUL3!F",C138,":H",C138),1))&gt;0),C138,""))</f>
        <v/>
      </c>
      <c r="E138" s="11" t="str">
        <f aca="true">IF(C138="","",IF(AND($G$1=B138,SUM(INDIRECT(CONCATENATE("ZBUL3!F",C138,":H",C138),1))=0),C138,""))</f>
        <v/>
      </c>
    </row>
    <row r="139" customFormat="false" ht="13.8" hidden="false" customHeight="false" outlineLevel="0" collapsed="false">
      <c r="A139" s="2" t="str">
        <f aca="true">IF(C139="","",INDIRECT("ZBUL3!B"&amp;C139,1))</f>
        <v/>
      </c>
      <c r="B139" s="2" t="str">
        <f aca="true">IF(C139="","",INDIRECT("ZBUL3!E"&amp;C139,1))</f>
        <v/>
      </c>
      <c r="C139" s="11" t="str">
        <f aca="false">IFERROR(SMALL(ZBUL3!Z:Z,ROW()-1),"")</f>
        <v/>
      </c>
      <c r="D139" s="11" t="str">
        <f aca="true">IF(C139="","",IF(AND($G$1=B139,SUM(INDIRECT(CONCATENATE("ZBUL3!F",C139,":H",C139),1))&gt;0),C139,""))</f>
        <v/>
      </c>
      <c r="E139" s="11" t="str">
        <f aca="true">IF(C139="","",IF(AND($G$1=B139,SUM(INDIRECT(CONCATENATE("ZBUL3!F",C139,":H",C139),1))=0),C139,""))</f>
        <v/>
      </c>
    </row>
    <row r="140" customFormat="false" ht="13.8" hidden="false" customHeight="false" outlineLevel="0" collapsed="false">
      <c r="A140" s="2" t="str">
        <f aca="true">IF(C140="","",INDIRECT("ZBUL3!B"&amp;C140,1))</f>
        <v/>
      </c>
      <c r="B140" s="2" t="str">
        <f aca="true">IF(C140="","",INDIRECT("ZBUL3!E"&amp;C140,1))</f>
        <v/>
      </c>
      <c r="C140" s="11" t="str">
        <f aca="false">IFERROR(SMALL(ZBUL3!Z:Z,ROW()-1),"")</f>
        <v/>
      </c>
      <c r="D140" s="11" t="str">
        <f aca="true">IF(C140="","",IF(AND($G$1=B140,SUM(INDIRECT(CONCATENATE("ZBUL3!F",C140,":H",C140),1))&gt;0),C140,""))</f>
        <v/>
      </c>
      <c r="E140" s="11" t="str">
        <f aca="true">IF(C140="","",IF(AND($G$1=B140,SUM(INDIRECT(CONCATENATE("ZBUL3!F",C140,":H",C140),1))=0),C140,""))</f>
        <v/>
      </c>
    </row>
    <row r="141" customFormat="false" ht="13.8" hidden="false" customHeight="false" outlineLevel="0" collapsed="false">
      <c r="A141" s="2" t="str">
        <f aca="true">IF(C141="","",INDIRECT("ZBUL3!B"&amp;C141,1))</f>
        <v/>
      </c>
      <c r="B141" s="2" t="str">
        <f aca="true">IF(C141="","",INDIRECT("ZBUL3!E"&amp;C141,1))</f>
        <v/>
      </c>
      <c r="C141" s="11" t="str">
        <f aca="false">IFERROR(SMALL(ZBUL3!Z:Z,ROW()-1),"")</f>
        <v/>
      </c>
      <c r="D141" s="11" t="str">
        <f aca="true">IF(C141="","",IF(AND($G$1=B141,SUM(INDIRECT(CONCATENATE("ZBUL3!F",C141,":H",C141),1))&gt;0),C141,""))</f>
        <v/>
      </c>
      <c r="E141" s="11" t="str">
        <f aca="true">IF(C141="","",IF(AND($G$1=B141,SUM(INDIRECT(CONCATENATE("ZBUL3!F",C141,":H",C141),1))=0),C141,""))</f>
        <v/>
      </c>
    </row>
    <row r="142" customFormat="false" ht="13.8" hidden="false" customHeight="false" outlineLevel="0" collapsed="false">
      <c r="A142" s="2" t="str">
        <f aca="true">IF(C142="","",INDIRECT("ZBUL3!B"&amp;C142,1))</f>
        <v/>
      </c>
      <c r="B142" s="2" t="str">
        <f aca="true">IF(C142="","",INDIRECT("ZBUL3!E"&amp;C142,1))</f>
        <v/>
      </c>
      <c r="C142" s="11" t="str">
        <f aca="false">IFERROR(SMALL(ZBUL3!Z:Z,ROW()-1),"")</f>
        <v/>
      </c>
      <c r="D142" s="11" t="str">
        <f aca="true">IF(C142="","",IF(AND($G$1=B142,SUM(INDIRECT(CONCATENATE("ZBUL3!F",C142,":H",C142),1))&gt;0),C142,""))</f>
        <v/>
      </c>
      <c r="E142" s="11" t="str">
        <f aca="true">IF(C142="","",IF(AND($G$1=B142,SUM(INDIRECT(CONCATENATE("ZBUL3!F",C142,":H",C142),1))=0),C142,""))</f>
        <v/>
      </c>
    </row>
    <row r="143" customFormat="false" ht="13.8" hidden="false" customHeight="false" outlineLevel="0" collapsed="false">
      <c r="A143" s="2" t="str">
        <f aca="true">IF(C143="","",INDIRECT("ZBUL3!B"&amp;C143,1))</f>
        <v/>
      </c>
      <c r="B143" s="2" t="str">
        <f aca="true">IF(C143="","",INDIRECT("ZBUL3!E"&amp;C143,1))</f>
        <v/>
      </c>
      <c r="C143" s="11" t="str">
        <f aca="false">IFERROR(SMALL(ZBUL3!Z:Z,ROW()-1),"")</f>
        <v/>
      </c>
      <c r="D143" s="11" t="str">
        <f aca="true">IF(C143="","",IF(AND($G$1=B143,SUM(INDIRECT(CONCATENATE("ZBUL3!F",C143,":H",C143),1))&gt;0),C143,""))</f>
        <v/>
      </c>
      <c r="E143" s="11" t="str">
        <f aca="true">IF(C143="","",IF(AND($G$1=B143,SUM(INDIRECT(CONCATENATE("ZBUL3!F",C143,":H",C143),1))=0),C143,""))</f>
        <v/>
      </c>
    </row>
    <row r="144" customFormat="false" ht="13.8" hidden="false" customHeight="false" outlineLevel="0" collapsed="false">
      <c r="A144" s="2" t="str">
        <f aca="true">IF(C144="","",INDIRECT("ZBUL3!B"&amp;C144,1))</f>
        <v/>
      </c>
      <c r="B144" s="2" t="str">
        <f aca="true">IF(C144="","",INDIRECT("ZBUL3!E"&amp;C144,1))</f>
        <v/>
      </c>
      <c r="C144" s="11" t="str">
        <f aca="false">IFERROR(SMALL(ZBUL3!Z:Z,ROW()-1),"")</f>
        <v/>
      </c>
      <c r="D144" s="11" t="str">
        <f aca="true">IF(C144="","",IF(AND($G$1=B144,SUM(INDIRECT(CONCATENATE("ZBUL3!F",C144,":H",C144),1))&gt;0),C144,""))</f>
        <v/>
      </c>
      <c r="E144" s="11" t="str">
        <f aca="true">IF(C144="","",IF(AND($G$1=B144,SUM(INDIRECT(CONCATENATE("ZBUL3!F",C144,":H",C144),1))=0),C144,""))</f>
        <v/>
      </c>
    </row>
    <row r="145" customFormat="false" ht="13.8" hidden="false" customHeight="false" outlineLevel="0" collapsed="false">
      <c r="A145" s="2" t="str">
        <f aca="true">IF(C145="","",INDIRECT("ZBUL3!B"&amp;C145,1))</f>
        <v/>
      </c>
      <c r="B145" s="2" t="str">
        <f aca="true">IF(C145="","",INDIRECT("ZBUL3!E"&amp;C145,1))</f>
        <v/>
      </c>
      <c r="C145" s="11" t="str">
        <f aca="false">IFERROR(SMALL(ZBUL3!Z:Z,ROW()-1),"")</f>
        <v/>
      </c>
      <c r="D145" s="11" t="str">
        <f aca="true">IF(C145="","",IF(AND($G$1=B145,SUM(INDIRECT(CONCATENATE("ZBUL3!F",C145,":H",C145),1))&gt;0),C145,""))</f>
        <v/>
      </c>
      <c r="E145" s="11" t="str">
        <f aca="true">IF(C145="","",IF(AND($G$1=B145,SUM(INDIRECT(CONCATENATE("ZBUL3!F",C145,":H",C145),1))=0),C145,""))</f>
        <v/>
      </c>
    </row>
    <row r="146" customFormat="false" ht="13.8" hidden="false" customHeight="false" outlineLevel="0" collapsed="false">
      <c r="A146" s="2" t="str">
        <f aca="true">IF(C146="","",INDIRECT("ZBUL3!B"&amp;C146,1))</f>
        <v/>
      </c>
      <c r="B146" s="2" t="str">
        <f aca="true">IF(C146="","",INDIRECT("ZBUL3!E"&amp;C146,1))</f>
        <v/>
      </c>
      <c r="C146" s="11" t="str">
        <f aca="false">IFERROR(SMALL(ZBUL3!Z:Z,ROW()-1),"")</f>
        <v/>
      </c>
      <c r="D146" s="11" t="str">
        <f aca="true">IF(C146="","",IF(AND($G$1=B146,SUM(INDIRECT(CONCATENATE("ZBUL3!F",C146,":H",C146),1))&gt;0),C146,""))</f>
        <v/>
      </c>
      <c r="E146" s="11" t="str">
        <f aca="true">IF(C146="","",IF(AND($G$1=B146,SUM(INDIRECT(CONCATENATE("ZBUL3!F",C146,":H",C146),1))=0),C146,""))</f>
        <v/>
      </c>
    </row>
    <row r="147" customFormat="false" ht="13.8" hidden="false" customHeight="false" outlineLevel="0" collapsed="false">
      <c r="A147" s="2" t="str">
        <f aca="true">IF(C147="","",INDIRECT("ZBUL3!B"&amp;C147,1))</f>
        <v/>
      </c>
      <c r="B147" s="2" t="str">
        <f aca="true">IF(C147="","",INDIRECT("ZBUL3!E"&amp;C147,1))</f>
        <v/>
      </c>
      <c r="C147" s="11" t="str">
        <f aca="false">IFERROR(SMALL(ZBUL3!Z:Z,ROW()-1),"")</f>
        <v/>
      </c>
      <c r="D147" s="11" t="str">
        <f aca="true">IF(C147="","",IF(AND($G$1=B147,SUM(INDIRECT(CONCATENATE("ZBUL3!F",C147,":H",C147),1))&gt;0),C147,""))</f>
        <v/>
      </c>
      <c r="E147" s="11" t="str">
        <f aca="true">IF(C147="","",IF(AND($G$1=B147,SUM(INDIRECT(CONCATENATE("ZBUL3!F",C147,":H",C147),1))=0),C147,""))</f>
        <v/>
      </c>
    </row>
    <row r="148" customFormat="false" ht="13.8" hidden="false" customHeight="false" outlineLevel="0" collapsed="false">
      <c r="A148" s="2" t="str">
        <f aca="true">IF(C148="","",INDIRECT("ZBUL3!B"&amp;C148,1))</f>
        <v/>
      </c>
      <c r="B148" s="2" t="str">
        <f aca="true">IF(C148="","",INDIRECT("ZBUL3!E"&amp;C148,1))</f>
        <v/>
      </c>
      <c r="C148" s="11" t="str">
        <f aca="false">IFERROR(SMALL(ZBUL3!Z:Z,ROW()-1),"")</f>
        <v/>
      </c>
      <c r="D148" s="11" t="str">
        <f aca="true">IF(C148="","",IF(AND($G$1=B148,SUM(INDIRECT(CONCATENATE("ZBUL3!F",C148,":H",C148),1))&gt;0),C148,""))</f>
        <v/>
      </c>
      <c r="E148" s="11" t="str">
        <f aca="true">IF(C148="","",IF(AND($G$1=B148,SUM(INDIRECT(CONCATENATE("ZBUL3!F",C148,":H",C148),1))=0),C148,""))</f>
        <v/>
      </c>
    </row>
    <row r="149" customFormat="false" ht="13.8" hidden="false" customHeight="false" outlineLevel="0" collapsed="false">
      <c r="A149" s="2" t="str">
        <f aca="true">IF(C149="","",INDIRECT("ZBUL3!B"&amp;C149,1))</f>
        <v/>
      </c>
      <c r="B149" s="2" t="str">
        <f aca="true">IF(C149="","",INDIRECT("ZBUL3!E"&amp;C149,1))</f>
        <v/>
      </c>
      <c r="C149" s="11" t="str">
        <f aca="false">IFERROR(SMALL(ZBUL3!Z:Z,ROW()-1),"")</f>
        <v/>
      </c>
      <c r="D149" s="11" t="str">
        <f aca="true">IF(C149="","",IF(AND($G$1=B149,SUM(INDIRECT(CONCATENATE("ZBUL3!F",C149,":H",C149),1))&gt;0),C149,""))</f>
        <v/>
      </c>
      <c r="E149" s="11" t="str">
        <f aca="true">IF(C149="","",IF(AND($G$1=B149,SUM(INDIRECT(CONCATENATE("ZBUL3!F",C149,":H",C149),1))=0),C149,""))</f>
        <v/>
      </c>
    </row>
    <row r="150" customFormat="false" ht="13.8" hidden="false" customHeight="false" outlineLevel="0" collapsed="false">
      <c r="A150" s="2" t="str">
        <f aca="true">IF(C150="","",INDIRECT("ZBUL3!B"&amp;C150,1))</f>
        <v/>
      </c>
      <c r="B150" s="2" t="str">
        <f aca="true">IF(C150="","",INDIRECT("ZBUL3!E"&amp;C150,1))</f>
        <v/>
      </c>
      <c r="C150" s="11" t="str">
        <f aca="false">IFERROR(SMALL(ZBUL3!Z:Z,ROW()-1),"")</f>
        <v/>
      </c>
      <c r="D150" s="11" t="str">
        <f aca="true">IF(C150="","",IF(AND($G$1=B150,SUM(INDIRECT(CONCATENATE("ZBUL3!F",C150,":H",C150),1))&gt;0),C150,""))</f>
        <v/>
      </c>
      <c r="E150" s="11" t="str">
        <f aca="true">IF(C150="","",IF(AND($G$1=B150,SUM(INDIRECT(CONCATENATE("ZBUL3!F",C150,":H",C150),1))=0),C150,""))</f>
        <v/>
      </c>
    </row>
    <row r="151" customFormat="false" ht="13.8" hidden="false" customHeight="false" outlineLevel="0" collapsed="false">
      <c r="A151" s="2" t="str">
        <f aca="true">IF(C151="","",INDIRECT("ZBUL3!B"&amp;C151,1))</f>
        <v/>
      </c>
      <c r="B151" s="2" t="str">
        <f aca="true">IF(C151="","",INDIRECT("ZBUL3!E"&amp;C151,1))</f>
        <v/>
      </c>
      <c r="C151" s="11" t="str">
        <f aca="false">IFERROR(SMALL(ZBUL3!Z:Z,ROW()-1),"")</f>
        <v/>
      </c>
      <c r="D151" s="11" t="str">
        <f aca="true">IF(C151="","",IF(AND($G$1=B151,SUM(INDIRECT(CONCATENATE("ZBUL3!F",C151,":H",C151),1))&gt;0),C151,""))</f>
        <v/>
      </c>
      <c r="E151" s="11" t="str">
        <f aca="true">IF(C151="","",IF(AND($G$1=B151,SUM(INDIRECT(CONCATENATE("ZBUL3!F",C151,":H",C151),1))=0),C151,""))</f>
        <v/>
      </c>
    </row>
    <row r="152" customFormat="false" ht="13.8" hidden="false" customHeight="false" outlineLevel="0" collapsed="false">
      <c r="A152" s="2" t="str">
        <f aca="true">IF(C152="","",INDIRECT("ZBUL3!B"&amp;C152,1))</f>
        <v/>
      </c>
      <c r="B152" s="2" t="str">
        <f aca="true">IF(C152="","",INDIRECT("ZBUL3!E"&amp;C152,1))</f>
        <v/>
      </c>
      <c r="C152" s="11" t="str">
        <f aca="false">IFERROR(SMALL(ZBUL3!Z:Z,ROW()-1),"")</f>
        <v/>
      </c>
      <c r="D152" s="11" t="str">
        <f aca="true">IF(C152="","",IF(AND($G$1=B152,SUM(INDIRECT(CONCATENATE("ZBUL3!F",C152,":H",C152),1))&gt;0),C152,""))</f>
        <v/>
      </c>
      <c r="E152" s="11" t="str">
        <f aca="true">IF(C152="","",IF(AND($G$1=B152,SUM(INDIRECT(CONCATENATE("ZBUL3!F",C152,":H",C152),1))=0),C152,""))</f>
        <v/>
      </c>
    </row>
    <row r="153" customFormat="false" ht="13.8" hidden="false" customHeight="false" outlineLevel="0" collapsed="false">
      <c r="A153" s="2" t="str">
        <f aca="true">IF(C153="","",INDIRECT("ZBUL3!B"&amp;C153,1))</f>
        <v/>
      </c>
      <c r="B153" s="2" t="str">
        <f aca="true">IF(C153="","",INDIRECT("ZBUL3!E"&amp;C153,1))</f>
        <v/>
      </c>
      <c r="C153" s="11" t="str">
        <f aca="false">IFERROR(SMALL(ZBUL3!Z:Z,ROW()-1),"")</f>
        <v/>
      </c>
      <c r="D153" s="11" t="str">
        <f aca="true">IF(C153="","",IF(AND($G$1=B153,SUM(INDIRECT(CONCATENATE("ZBUL3!F",C153,":H",C153),1))&gt;0),C153,""))</f>
        <v/>
      </c>
      <c r="E153" s="11" t="str">
        <f aca="true">IF(C153="","",IF(AND($G$1=B153,SUM(INDIRECT(CONCATENATE("ZBUL3!F",C153,":H",C153),1))=0),C153,""))</f>
        <v/>
      </c>
    </row>
    <row r="154" customFormat="false" ht="13.8" hidden="false" customHeight="false" outlineLevel="0" collapsed="false">
      <c r="A154" s="2" t="str">
        <f aca="true">IF(C154="","",INDIRECT("ZBUL3!B"&amp;C154,1))</f>
        <v/>
      </c>
      <c r="B154" s="2" t="str">
        <f aca="true">IF(C154="","",INDIRECT("ZBUL3!E"&amp;C154,1))</f>
        <v/>
      </c>
      <c r="C154" s="11" t="str">
        <f aca="false">IFERROR(SMALL(ZBUL3!Z:Z,ROW()-1),"")</f>
        <v/>
      </c>
      <c r="D154" s="11" t="str">
        <f aca="true">IF(C154="","",IF(AND($G$1=B154,SUM(INDIRECT(CONCATENATE("ZBUL3!F",C154,":H",C154),1))&gt;0),C154,""))</f>
        <v/>
      </c>
      <c r="E154" s="11" t="str">
        <f aca="true">IF(C154="","",IF(AND($G$1=B154,SUM(INDIRECT(CONCATENATE("ZBUL3!F",C154,":H",C154),1))=0),C154,""))</f>
        <v/>
      </c>
    </row>
    <row r="155" customFormat="false" ht="13.8" hidden="false" customHeight="false" outlineLevel="0" collapsed="false">
      <c r="A155" s="2" t="str">
        <f aca="true">IF(C155="","",INDIRECT("ZBUL3!B"&amp;C155,1))</f>
        <v/>
      </c>
      <c r="B155" s="2" t="str">
        <f aca="true">IF(C155="","",INDIRECT("ZBUL3!E"&amp;C155,1))</f>
        <v/>
      </c>
      <c r="C155" s="11" t="str">
        <f aca="false">IFERROR(SMALL(ZBUL3!Z:Z,ROW()-1),"")</f>
        <v/>
      </c>
      <c r="D155" s="11" t="str">
        <f aca="true">IF(C155="","",IF(AND($G$1=B155,SUM(INDIRECT(CONCATENATE("ZBUL3!F",C155,":H",C155),1))&gt;0),C155,""))</f>
        <v/>
      </c>
      <c r="E155" s="11" t="str">
        <f aca="true">IF(C155="","",IF(AND($G$1=B155,SUM(INDIRECT(CONCATENATE("ZBUL3!F",C155,":H",C155),1))=0),C155,""))</f>
        <v/>
      </c>
    </row>
    <row r="156" customFormat="false" ht="13.8" hidden="false" customHeight="false" outlineLevel="0" collapsed="false">
      <c r="A156" s="2" t="str">
        <f aca="true">IF(C156="","",INDIRECT("ZBUL3!B"&amp;C156,1))</f>
        <v/>
      </c>
      <c r="B156" s="2" t="str">
        <f aca="true">IF(C156="","",INDIRECT("ZBUL3!E"&amp;C156,1))</f>
        <v/>
      </c>
      <c r="C156" s="11" t="str">
        <f aca="false">IFERROR(SMALL(ZBUL3!Z:Z,ROW()-1),"")</f>
        <v/>
      </c>
      <c r="D156" s="11" t="str">
        <f aca="true">IF(C156="","",IF(AND($G$1=B156,SUM(INDIRECT(CONCATENATE("ZBUL3!F",C156,":H",C156),1))&gt;0),C156,""))</f>
        <v/>
      </c>
      <c r="E156" s="11" t="str">
        <f aca="true">IF(C156="","",IF(AND($G$1=B156,SUM(INDIRECT(CONCATENATE("ZBUL3!F",C156,":H",C156),1))=0),C156,""))</f>
        <v/>
      </c>
    </row>
    <row r="157" customFormat="false" ht="13.8" hidden="false" customHeight="false" outlineLevel="0" collapsed="false">
      <c r="A157" s="2" t="str">
        <f aca="true">IF(C157="","",INDIRECT("ZBUL3!B"&amp;C157,1))</f>
        <v/>
      </c>
      <c r="B157" s="2" t="str">
        <f aca="true">IF(C157="","",INDIRECT("ZBUL3!E"&amp;C157,1))</f>
        <v/>
      </c>
      <c r="C157" s="11" t="str">
        <f aca="false">IFERROR(SMALL(ZBUL3!Z:Z,ROW()-1),"")</f>
        <v/>
      </c>
      <c r="D157" s="11" t="str">
        <f aca="true">IF(C157="","",IF(AND($G$1=B157,SUM(INDIRECT(CONCATENATE("ZBUL3!F",C157,":H",C157),1))&gt;0),C157,""))</f>
        <v/>
      </c>
      <c r="E157" s="11" t="str">
        <f aca="true">IF(C157="","",IF(AND($G$1=B157,SUM(INDIRECT(CONCATENATE("ZBUL3!F",C157,":H",C157),1))=0),C157,""))</f>
        <v/>
      </c>
    </row>
    <row r="158" customFormat="false" ht="13.8" hidden="false" customHeight="false" outlineLevel="0" collapsed="false">
      <c r="A158" s="2" t="str">
        <f aca="true">IF(C158="","",INDIRECT("ZBUL3!B"&amp;C158,1))</f>
        <v/>
      </c>
      <c r="B158" s="2" t="str">
        <f aca="true">IF(C158="","",INDIRECT("ZBUL3!E"&amp;C158,1))</f>
        <v/>
      </c>
      <c r="C158" s="11" t="str">
        <f aca="false">IFERROR(SMALL(ZBUL3!Z:Z,ROW()-1),"")</f>
        <v/>
      </c>
      <c r="D158" s="11" t="str">
        <f aca="true">IF(C158="","",IF(AND($G$1=B158,SUM(INDIRECT(CONCATENATE("ZBUL3!F",C158,":H",C158),1))&gt;0),C158,""))</f>
        <v/>
      </c>
      <c r="E158" s="11" t="str">
        <f aca="true">IF(C158="","",IF(AND($G$1=B158,SUM(INDIRECT(CONCATENATE("ZBUL3!F",C158,":H",C158),1))=0),C158,""))</f>
        <v/>
      </c>
    </row>
    <row r="159" customFormat="false" ht="13.8" hidden="false" customHeight="false" outlineLevel="0" collapsed="false">
      <c r="A159" s="2" t="str">
        <f aca="true">IF(C159="","",INDIRECT("ZBUL3!B"&amp;C159,1))</f>
        <v/>
      </c>
      <c r="B159" s="2" t="str">
        <f aca="true">IF(C159="","",INDIRECT("ZBUL3!E"&amp;C159,1))</f>
        <v/>
      </c>
      <c r="C159" s="11" t="str">
        <f aca="false">IFERROR(SMALL(ZBUL3!Z:Z,ROW()-1),"")</f>
        <v/>
      </c>
      <c r="D159" s="11" t="str">
        <f aca="true">IF(C159="","",IF(AND($G$1=B159,SUM(INDIRECT(CONCATENATE("ZBUL3!F",C159,":H",C159),1))&gt;0),C159,""))</f>
        <v/>
      </c>
      <c r="E159" s="11" t="str">
        <f aca="true">IF(C159="","",IF(AND($G$1=B159,SUM(INDIRECT(CONCATENATE("ZBUL3!F",C159,":H",C159),1))=0),C159,""))</f>
        <v/>
      </c>
    </row>
    <row r="160" customFormat="false" ht="13.8" hidden="false" customHeight="false" outlineLevel="0" collapsed="false">
      <c r="A160" s="2" t="str">
        <f aca="true">IF(C160="","",INDIRECT("ZBUL3!B"&amp;C160,1))</f>
        <v/>
      </c>
      <c r="B160" s="2" t="str">
        <f aca="true">IF(C160="","",INDIRECT("ZBUL3!E"&amp;C160,1))</f>
        <v/>
      </c>
      <c r="C160" s="11" t="str">
        <f aca="false">IFERROR(SMALL(ZBUL3!Z:Z,ROW()-1),"")</f>
        <v/>
      </c>
      <c r="D160" s="11" t="str">
        <f aca="true">IF(C160="","",IF(AND($G$1=B160,SUM(INDIRECT(CONCATENATE("ZBUL3!F",C160,":H",C160),1))&gt;0),C160,""))</f>
        <v/>
      </c>
      <c r="E160" s="11" t="str">
        <f aca="true">IF(C160="","",IF(AND($G$1=B160,SUM(INDIRECT(CONCATENATE("ZBUL3!F",C160,":H",C160),1))=0),C160,""))</f>
        <v/>
      </c>
    </row>
    <row r="161" customFormat="false" ht="13.8" hidden="false" customHeight="false" outlineLevel="0" collapsed="false">
      <c r="A161" s="2" t="str">
        <f aca="true">IF(C161="","",INDIRECT("ZBUL3!B"&amp;C161,1))</f>
        <v/>
      </c>
      <c r="B161" s="2" t="str">
        <f aca="true">IF(C161="","",INDIRECT("ZBUL3!E"&amp;C161,1))</f>
        <v/>
      </c>
      <c r="C161" s="11" t="str">
        <f aca="false">IFERROR(SMALL(ZBUL3!Z:Z,ROW()-1),"")</f>
        <v/>
      </c>
      <c r="D161" s="11" t="str">
        <f aca="true">IF(C161="","",IF(AND($G$1=B161,SUM(INDIRECT(CONCATENATE("ZBUL3!F",C161,":H",C161),1))&gt;0),C161,""))</f>
        <v/>
      </c>
      <c r="E161" s="11" t="str">
        <f aca="true">IF(C161="","",IF(AND($G$1=B161,SUM(INDIRECT(CONCATENATE("ZBUL3!F",C161,":H",C161),1))=0),C161,""))</f>
        <v/>
      </c>
    </row>
    <row r="162" customFormat="false" ht="13.8" hidden="false" customHeight="false" outlineLevel="0" collapsed="false">
      <c r="A162" s="2" t="str">
        <f aca="true">IF(C162="","",INDIRECT("ZBUL3!B"&amp;C162,1))</f>
        <v/>
      </c>
      <c r="B162" s="2" t="str">
        <f aca="true">IF(C162="","",INDIRECT("ZBUL3!E"&amp;C162,1))</f>
        <v/>
      </c>
      <c r="C162" s="11" t="str">
        <f aca="false">IFERROR(SMALL(ZBUL3!Z:Z,ROW()-1),"")</f>
        <v/>
      </c>
      <c r="D162" s="11" t="str">
        <f aca="true">IF(C162="","",IF(AND($G$1=B162,SUM(INDIRECT(CONCATENATE("ZBUL3!F",C162,":H",C162),1))&gt;0),C162,""))</f>
        <v/>
      </c>
      <c r="E162" s="11" t="str">
        <f aca="true">IF(C162="","",IF(AND($G$1=B162,SUM(INDIRECT(CONCATENATE("ZBUL3!F",C162,":H",C162),1))=0),C162,""))</f>
        <v/>
      </c>
    </row>
    <row r="163" customFormat="false" ht="13.8" hidden="false" customHeight="false" outlineLevel="0" collapsed="false">
      <c r="A163" s="2" t="str">
        <f aca="true">IF(C163="","",INDIRECT("ZBUL3!B"&amp;C163,1))</f>
        <v/>
      </c>
      <c r="B163" s="2" t="str">
        <f aca="true">IF(C163="","",INDIRECT("ZBUL3!E"&amp;C163,1))</f>
        <v/>
      </c>
      <c r="C163" s="11" t="str">
        <f aca="false">IFERROR(SMALL(ZBUL3!Z:Z,ROW()-1),"")</f>
        <v/>
      </c>
      <c r="D163" s="11" t="str">
        <f aca="true">IF(C163="","",IF(AND($G$1=B163,SUM(INDIRECT(CONCATENATE("ZBUL3!F",C163,":H",C163),1))&gt;0),C163,""))</f>
        <v/>
      </c>
      <c r="E163" s="11" t="str">
        <f aca="true">IF(C163="","",IF(AND($G$1=B163,SUM(INDIRECT(CONCATENATE("ZBUL3!F",C163,":H",C163),1))=0),C163,""))</f>
        <v/>
      </c>
    </row>
    <row r="164" customFormat="false" ht="13.8" hidden="false" customHeight="false" outlineLevel="0" collapsed="false">
      <c r="A164" s="2" t="str">
        <f aca="true">IF(C164="","",INDIRECT("ZBUL3!B"&amp;C164,1))</f>
        <v/>
      </c>
      <c r="B164" s="2" t="str">
        <f aca="true">IF(C164="","",INDIRECT("ZBUL3!E"&amp;C164,1))</f>
        <v/>
      </c>
      <c r="C164" s="11" t="str">
        <f aca="false">IFERROR(SMALL(ZBUL3!Z:Z,ROW()-1),"")</f>
        <v/>
      </c>
      <c r="D164" s="11" t="str">
        <f aca="true">IF(C164="","",IF(AND($G$1=B164,SUM(INDIRECT(CONCATENATE("ZBUL3!F",C164,":H",C164),1))&gt;0),C164,""))</f>
        <v/>
      </c>
      <c r="E164" s="11" t="str">
        <f aca="true">IF(C164="","",IF(AND($G$1=B164,SUM(INDIRECT(CONCATENATE("ZBUL3!F",C164,":H",C164),1))=0),C164,""))</f>
        <v/>
      </c>
    </row>
    <row r="165" customFormat="false" ht="13.8" hidden="false" customHeight="false" outlineLevel="0" collapsed="false">
      <c r="A165" s="2" t="str">
        <f aca="true">IF(C165="","",INDIRECT("ZBUL3!B"&amp;C165,1))</f>
        <v/>
      </c>
      <c r="B165" s="2" t="str">
        <f aca="true">IF(C165="","",INDIRECT("ZBUL3!E"&amp;C165,1))</f>
        <v/>
      </c>
      <c r="C165" s="11" t="str">
        <f aca="false">IFERROR(SMALL(ZBUL3!Z:Z,ROW()-1),"")</f>
        <v/>
      </c>
      <c r="D165" s="11" t="str">
        <f aca="true">IF(C165="","",IF(AND($G$1=B165,SUM(INDIRECT(CONCATENATE("ZBUL3!F",C165,":H",C165),1))&gt;0),C165,""))</f>
        <v/>
      </c>
      <c r="E165" s="11" t="str">
        <f aca="true">IF(C165="","",IF(AND($G$1=B165,SUM(INDIRECT(CONCATENATE("ZBUL3!F",C165,":H",C165),1))=0),C165,""))</f>
        <v/>
      </c>
    </row>
    <row r="166" customFormat="false" ht="13.8" hidden="false" customHeight="false" outlineLevel="0" collapsed="false">
      <c r="A166" s="2" t="str">
        <f aca="true">IF(C166="","",INDIRECT("ZBUL3!B"&amp;C166,1))</f>
        <v/>
      </c>
      <c r="B166" s="2" t="str">
        <f aca="true">IF(C166="","",INDIRECT("ZBUL3!E"&amp;C166,1))</f>
        <v/>
      </c>
      <c r="C166" s="11" t="str">
        <f aca="false">IFERROR(SMALL(ZBUL3!Z:Z,ROW()-1),"")</f>
        <v/>
      </c>
      <c r="D166" s="11" t="str">
        <f aca="true">IF(C166="","",IF(AND($G$1=B166,SUM(INDIRECT(CONCATENATE("ZBUL3!F",C166,":H",C166),1))&gt;0),C166,""))</f>
        <v/>
      </c>
      <c r="E166" s="11" t="str">
        <f aca="true">IF(C166="","",IF(AND($G$1=B166,SUM(INDIRECT(CONCATENATE("ZBUL3!F",C166,":H",C166),1))=0),C166,""))</f>
        <v/>
      </c>
    </row>
    <row r="167" customFormat="false" ht="13.8" hidden="false" customHeight="false" outlineLevel="0" collapsed="false">
      <c r="A167" s="2" t="str">
        <f aca="true">IF(C167="","",INDIRECT("ZBUL3!B"&amp;C167,1))</f>
        <v/>
      </c>
      <c r="B167" s="2" t="str">
        <f aca="true">IF(C167="","",INDIRECT("ZBUL3!E"&amp;C167,1))</f>
        <v/>
      </c>
      <c r="C167" s="11" t="str">
        <f aca="false">IFERROR(SMALL(ZBUL3!Z:Z,ROW()-1),"")</f>
        <v/>
      </c>
      <c r="D167" s="11" t="str">
        <f aca="true">IF(C167="","",IF(AND($G$1=B167,SUM(INDIRECT(CONCATENATE("ZBUL3!F",C167,":H",C167),1))&gt;0),C167,""))</f>
        <v/>
      </c>
      <c r="E167" s="11" t="str">
        <f aca="true">IF(C167="","",IF(AND($G$1=B167,SUM(INDIRECT(CONCATENATE("ZBUL3!F",C167,":H",C167),1))=0),C167,""))</f>
        <v/>
      </c>
    </row>
    <row r="168" customFormat="false" ht="13.8" hidden="false" customHeight="false" outlineLevel="0" collapsed="false">
      <c r="A168" s="2" t="str">
        <f aca="true">IF(C168="","",INDIRECT("ZBUL3!B"&amp;C168,1))</f>
        <v/>
      </c>
      <c r="B168" s="2" t="str">
        <f aca="true">IF(C168="","",INDIRECT("ZBUL3!E"&amp;C168,1))</f>
        <v/>
      </c>
      <c r="C168" s="11" t="str">
        <f aca="false">IFERROR(SMALL(ZBUL3!Z:Z,ROW()-1),"")</f>
        <v/>
      </c>
      <c r="D168" s="11" t="str">
        <f aca="true">IF(C168="","",IF(AND($G$1=B168,SUM(INDIRECT(CONCATENATE("ZBUL3!F",C168,":H",C168),1))&gt;0),C168,""))</f>
        <v/>
      </c>
      <c r="E168" s="11" t="str">
        <f aca="true">IF(C168="","",IF(AND($G$1=B168,SUM(INDIRECT(CONCATENATE("ZBUL3!F",C168,":H",C168),1))=0),C168,""))</f>
        <v/>
      </c>
    </row>
    <row r="169" customFormat="false" ht="13.8" hidden="false" customHeight="false" outlineLevel="0" collapsed="false">
      <c r="A169" s="2" t="str">
        <f aca="true">IF(C169="","",INDIRECT("ZBUL3!B"&amp;C169,1))</f>
        <v/>
      </c>
      <c r="B169" s="2" t="str">
        <f aca="true">IF(C169="","",INDIRECT("ZBUL3!E"&amp;C169,1))</f>
        <v/>
      </c>
      <c r="C169" s="11" t="str">
        <f aca="false">IFERROR(SMALL(ZBUL3!Z:Z,ROW()-1),"")</f>
        <v/>
      </c>
      <c r="D169" s="11" t="str">
        <f aca="true">IF(C169="","",IF(AND($G$1=B169,SUM(INDIRECT(CONCATENATE("ZBUL3!F",C169,":H",C169),1))&gt;0),C169,""))</f>
        <v/>
      </c>
      <c r="E169" s="11" t="str">
        <f aca="true">IF(C169="","",IF(AND($G$1=B169,SUM(INDIRECT(CONCATENATE("ZBUL3!F",C169,":H",C169),1))=0),C169,""))</f>
        <v/>
      </c>
    </row>
    <row r="170" customFormat="false" ht="13.8" hidden="false" customHeight="false" outlineLevel="0" collapsed="false">
      <c r="A170" s="2" t="str">
        <f aca="true">IF(C170="","",INDIRECT("ZBUL3!B"&amp;C170,1))</f>
        <v/>
      </c>
      <c r="B170" s="2" t="str">
        <f aca="true">IF(C170="","",INDIRECT("ZBUL3!E"&amp;C170,1))</f>
        <v/>
      </c>
      <c r="C170" s="11" t="str">
        <f aca="false">IFERROR(SMALL(ZBUL3!Z:Z,ROW()-1),"")</f>
        <v/>
      </c>
      <c r="D170" s="11" t="str">
        <f aca="true">IF(C170="","",IF(AND($G$1=B170,SUM(INDIRECT(CONCATENATE("ZBUL3!F",C170,":H",C170),1))&gt;0),C170,""))</f>
        <v/>
      </c>
      <c r="E170" s="11" t="str">
        <f aca="true">IF(C170="","",IF(AND($G$1=B170,SUM(INDIRECT(CONCATENATE("ZBUL3!F",C170,":H",C170),1))=0),C170,""))</f>
        <v/>
      </c>
    </row>
    <row r="171" customFormat="false" ht="13.8" hidden="false" customHeight="false" outlineLevel="0" collapsed="false">
      <c r="A171" s="2" t="str">
        <f aca="true">IF(C171="","",INDIRECT("ZBUL3!B"&amp;C171,1))</f>
        <v/>
      </c>
      <c r="B171" s="2" t="str">
        <f aca="true">IF(C171="","",INDIRECT("ZBUL3!E"&amp;C171,1))</f>
        <v/>
      </c>
      <c r="C171" s="11" t="str">
        <f aca="false">IFERROR(SMALL(ZBUL3!Z:Z,ROW()-1),"")</f>
        <v/>
      </c>
      <c r="D171" s="11" t="str">
        <f aca="true">IF(C171="","",IF(AND($G$1=B171,SUM(INDIRECT(CONCATENATE("ZBUL3!F",C171,":H",C171),1))&gt;0),C171,""))</f>
        <v/>
      </c>
      <c r="E171" s="11" t="str">
        <f aca="true">IF(C171="","",IF(AND($G$1=B171,SUM(INDIRECT(CONCATENATE("ZBUL3!F",C171,":H",C171),1))=0),C171,""))</f>
        <v/>
      </c>
    </row>
    <row r="172" customFormat="false" ht="13.8" hidden="false" customHeight="false" outlineLevel="0" collapsed="false">
      <c r="A172" s="2" t="str">
        <f aca="true">IF(C172="","",INDIRECT("ZBUL3!B"&amp;C172,1))</f>
        <v/>
      </c>
      <c r="B172" s="2" t="str">
        <f aca="true">IF(C172="","",INDIRECT("ZBUL3!E"&amp;C172,1))</f>
        <v/>
      </c>
      <c r="C172" s="11" t="str">
        <f aca="false">IFERROR(SMALL(ZBUL3!Z:Z,ROW()-1),"")</f>
        <v/>
      </c>
      <c r="D172" s="11" t="str">
        <f aca="true">IF(C172="","",IF(AND($G$1=B172,SUM(INDIRECT(CONCATENATE("ZBUL3!F",C172,":H",C172),1))&gt;0),C172,""))</f>
        <v/>
      </c>
      <c r="E172" s="11" t="str">
        <f aca="true">IF(C172="","",IF(AND($G$1=B172,SUM(INDIRECT(CONCATENATE("ZBUL3!F",C172,":H",C172),1))=0),C172,""))</f>
        <v/>
      </c>
    </row>
    <row r="173" customFormat="false" ht="13.8" hidden="false" customHeight="false" outlineLevel="0" collapsed="false">
      <c r="A173" s="2" t="str">
        <f aca="true">IF(C173="","",INDIRECT("ZBUL3!B"&amp;C173,1))</f>
        <v/>
      </c>
      <c r="B173" s="2" t="str">
        <f aca="true">IF(C173="","",INDIRECT("ZBUL3!E"&amp;C173,1))</f>
        <v/>
      </c>
      <c r="C173" s="11" t="str">
        <f aca="false">IFERROR(SMALL(ZBUL3!Z:Z,ROW()-1),"")</f>
        <v/>
      </c>
      <c r="D173" s="11" t="str">
        <f aca="true">IF(C173="","",IF(AND($G$1=B173,SUM(INDIRECT(CONCATENATE("ZBUL3!F",C173,":H",C173),1))&gt;0),C173,""))</f>
        <v/>
      </c>
      <c r="E173" s="11" t="str">
        <f aca="true">IF(C173="","",IF(AND($G$1=B173,SUM(INDIRECT(CONCATENATE("ZBUL3!F",C173,":H",C173),1))=0),C173,""))</f>
        <v/>
      </c>
    </row>
    <row r="174" customFormat="false" ht="13.8" hidden="false" customHeight="false" outlineLevel="0" collapsed="false">
      <c r="A174" s="2" t="str">
        <f aca="true">IF(C174="","",INDIRECT("ZBUL3!B"&amp;C174,1))</f>
        <v/>
      </c>
      <c r="B174" s="2" t="str">
        <f aca="true">IF(C174="","",INDIRECT("ZBUL3!E"&amp;C174,1))</f>
        <v/>
      </c>
      <c r="C174" s="11" t="str">
        <f aca="false">IFERROR(SMALL(ZBUL3!Z:Z,ROW()-1),"")</f>
        <v/>
      </c>
      <c r="D174" s="11" t="str">
        <f aca="true">IF(C174="","",IF(AND($G$1=B174,SUM(INDIRECT(CONCATENATE("ZBUL3!F",C174,":H",C174),1))&gt;0),C174,""))</f>
        <v/>
      </c>
      <c r="E174" s="11" t="str">
        <f aca="true">IF(C174="","",IF(AND($G$1=B174,SUM(INDIRECT(CONCATENATE("ZBUL3!F",C174,":H",C174),1))=0),C174,""))</f>
        <v/>
      </c>
    </row>
    <row r="175" customFormat="false" ht="13.8" hidden="false" customHeight="false" outlineLevel="0" collapsed="false">
      <c r="A175" s="2" t="str">
        <f aca="true">IF(C175="","",INDIRECT("ZBUL3!B"&amp;C175,1))</f>
        <v/>
      </c>
      <c r="B175" s="2" t="str">
        <f aca="true">IF(C175="","",INDIRECT("ZBUL3!E"&amp;C175,1))</f>
        <v/>
      </c>
      <c r="C175" s="11" t="str">
        <f aca="false">IFERROR(SMALL(ZBUL3!Z:Z,ROW()-1),"")</f>
        <v/>
      </c>
      <c r="D175" s="11" t="str">
        <f aca="true">IF(C175="","",IF(AND($G$1=B175,SUM(INDIRECT(CONCATENATE("ZBUL3!F",C175,":H",C175),1))&gt;0),C175,""))</f>
        <v/>
      </c>
      <c r="E175" s="11" t="str">
        <f aca="true">IF(C175="","",IF(AND($G$1=B175,SUM(INDIRECT(CONCATENATE("ZBUL3!F",C175,":H",C175),1))=0),C175,""))</f>
        <v/>
      </c>
    </row>
    <row r="176" customFormat="false" ht="13.8" hidden="false" customHeight="false" outlineLevel="0" collapsed="false">
      <c r="A176" s="2" t="str">
        <f aca="true">IF(C176="","",INDIRECT("ZBUL3!B"&amp;C176,1))</f>
        <v/>
      </c>
      <c r="B176" s="2" t="str">
        <f aca="true">IF(C176="","",INDIRECT("ZBUL3!E"&amp;C176,1))</f>
        <v/>
      </c>
      <c r="C176" s="11" t="str">
        <f aca="false">IFERROR(SMALL(ZBUL3!Z:Z,ROW()-1),"")</f>
        <v/>
      </c>
      <c r="D176" s="11" t="str">
        <f aca="true">IF(C176="","",IF(AND($G$1=B176,SUM(INDIRECT(CONCATENATE("ZBUL3!F",C176,":H",C176),1))&gt;0),C176,""))</f>
        <v/>
      </c>
      <c r="E176" s="11" t="str">
        <f aca="true">IF(C176="","",IF(AND($G$1=B176,SUM(INDIRECT(CONCATENATE("ZBUL3!F",C176,":H",C176),1))=0),C176,""))</f>
        <v/>
      </c>
    </row>
    <row r="177" customFormat="false" ht="13.8" hidden="false" customHeight="false" outlineLevel="0" collapsed="false">
      <c r="A177" s="2" t="str">
        <f aca="true">IF(C177="","",INDIRECT("ZBUL3!B"&amp;C177,1))</f>
        <v/>
      </c>
      <c r="B177" s="2" t="str">
        <f aca="true">IF(C177="","",INDIRECT("ZBUL3!E"&amp;C177,1))</f>
        <v/>
      </c>
      <c r="C177" s="11" t="str">
        <f aca="false">IFERROR(SMALL(ZBUL3!Z:Z,ROW()-1),"")</f>
        <v/>
      </c>
      <c r="D177" s="11" t="str">
        <f aca="true">IF(C177="","",IF(AND($G$1=B177,SUM(INDIRECT(CONCATENATE("ZBUL3!F",C177,":H",C177),1))&gt;0),C177,""))</f>
        <v/>
      </c>
      <c r="E177" s="11" t="str">
        <f aca="true">IF(C177="","",IF(AND($G$1=B177,SUM(INDIRECT(CONCATENATE("ZBUL3!F",C177,":H",C177),1))=0),C177,""))</f>
        <v/>
      </c>
    </row>
    <row r="178" customFormat="false" ht="13.8" hidden="false" customHeight="false" outlineLevel="0" collapsed="false">
      <c r="A178" s="2" t="str">
        <f aca="true">IF(C178="","",INDIRECT("ZBUL3!B"&amp;C178,1))</f>
        <v/>
      </c>
      <c r="B178" s="2" t="str">
        <f aca="true">IF(C178="","",INDIRECT("ZBUL3!E"&amp;C178,1))</f>
        <v/>
      </c>
      <c r="C178" s="11" t="str">
        <f aca="false">IFERROR(SMALL(ZBUL3!Z:Z,ROW()-1),"")</f>
        <v/>
      </c>
      <c r="D178" s="11" t="str">
        <f aca="true">IF(C178="","",IF(AND($G$1=B178,SUM(INDIRECT(CONCATENATE("ZBUL3!F",C178,":H",C178),1))&gt;0),C178,""))</f>
        <v/>
      </c>
      <c r="E178" s="11" t="str">
        <f aca="true">IF(C178="","",IF(AND($G$1=B178,SUM(INDIRECT(CONCATENATE("ZBUL3!F",C178,":H",C178),1))=0),C178,""))</f>
        <v/>
      </c>
    </row>
    <row r="179" customFormat="false" ht="13.8" hidden="false" customHeight="false" outlineLevel="0" collapsed="false">
      <c r="A179" s="2" t="str">
        <f aca="true">IF(C179="","",INDIRECT("ZBUL3!B"&amp;C179,1))</f>
        <v/>
      </c>
      <c r="B179" s="2" t="str">
        <f aca="true">IF(C179="","",INDIRECT("ZBUL3!E"&amp;C179,1))</f>
        <v/>
      </c>
      <c r="C179" s="11" t="str">
        <f aca="false">IFERROR(SMALL(ZBUL3!Z:Z,ROW()-1),"")</f>
        <v/>
      </c>
      <c r="D179" s="11" t="str">
        <f aca="true">IF(C179="","",IF(AND($G$1=B179,SUM(INDIRECT(CONCATENATE("ZBUL3!F",C179,":H",C179),1))&gt;0),C179,""))</f>
        <v/>
      </c>
      <c r="E179" s="11" t="str">
        <f aca="true">IF(C179="","",IF(AND($G$1=B179,SUM(INDIRECT(CONCATENATE("ZBUL3!F",C179,":H",C179),1))=0),C179,""))</f>
        <v/>
      </c>
    </row>
    <row r="180" customFormat="false" ht="13.8" hidden="false" customHeight="false" outlineLevel="0" collapsed="false">
      <c r="A180" s="2" t="str">
        <f aca="true">IF(C180="","",INDIRECT("ZBUL3!B"&amp;C180,1))</f>
        <v/>
      </c>
      <c r="B180" s="2" t="str">
        <f aca="true">IF(C180="","",INDIRECT("ZBUL3!E"&amp;C180,1))</f>
        <v/>
      </c>
      <c r="C180" s="11" t="str">
        <f aca="false">IFERROR(SMALL(ZBUL3!Z:Z,ROW()-1),"")</f>
        <v/>
      </c>
      <c r="D180" s="11" t="str">
        <f aca="true">IF(C180="","",IF(AND($G$1=B180,SUM(INDIRECT(CONCATENATE("ZBUL3!F",C180,":H",C180),1))&gt;0),C180,""))</f>
        <v/>
      </c>
      <c r="E180" s="11" t="str">
        <f aca="true">IF(C180="","",IF(AND($G$1=B180,SUM(INDIRECT(CONCATENATE("ZBUL3!F",C180,":H",C180),1))=0),C180,""))</f>
        <v/>
      </c>
    </row>
    <row r="181" customFormat="false" ht="13.8" hidden="false" customHeight="false" outlineLevel="0" collapsed="false">
      <c r="A181" s="2" t="str">
        <f aca="true">IF(C181="","",INDIRECT("ZBUL3!B"&amp;C181,1))</f>
        <v/>
      </c>
      <c r="B181" s="2" t="str">
        <f aca="true">IF(C181="","",INDIRECT("ZBUL3!E"&amp;C181,1))</f>
        <v/>
      </c>
      <c r="C181" s="11" t="str">
        <f aca="false">IFERROR(SMALL(ZBUL3!Z:Z,ROW()-1),"")</f>
        <v/>
      </c>
      <c r="D181" s="11" t="str">
        <f aca="true">IF(C181="","",IF(AND($G$1=B181,SUM(INDIRECT(CONCATENATE("ZBUL3!F",C181,":H",C181),1))&gt;0),C181,""))</f>
        <v/>
      </c>
      <c r="E181" s="11" t="str">
        <f aca="true">IF(C181="","",IF(AND($G$1=B181,SUM(INDIRECT(CONCATENATE("ZBUL3!F",C181,":H",C181),1))=0),C181,""))</f>
        <v/>
      </c>
    </row>
    <row r="182" customFormat="false" ht="13.8" hidden="false" customHeight="false" outlineLevel="0" collapsed="false">
      <c r="A182" s="2" t="str">
        <f aca="true">IF(C182="","",INDIRECT("ZBUL3!B"&amp;C182,1))</f>
        <v/>
      </c>
      <c r="B182" s="2" t="str">
        <f aca="true">IF(C182="","",INDIRECT("ZBUL3!E"&amp;C182,1))</f>
        <v/>
      </c>
      <c r="C182" s="11" t="str">
        <f aca="false">IFERROR(SMALL(ZBUL3!Z:Z,ROW()-1),"")</f>
        <v/>
      </c>
      <c r="D182" s="11" t="str">
        <f aca="true">IF(C182="","",IF(AND($G$1=B182,SUM(INDIRECT(CONCATENATE("ZBUL3!F",C182,":H",C182),1))&gt;0),C182,""))</f>
        <v/>
      </c>
      <c r="E182" s="11" t="str">
        <f aca="true">IF(C182="","",IF(AND($G$1=B182,SUM(INDIRECT(CONCATENATE("ZBUL3!F",C182,":H",C182),1))=0),C182,""))</f>
        <v/>
      </c>
    </row>
    <row r="183" customFormat="false" ht="13.8" hidden="false" customHeight="false" outlineLevel="0" collapsed="false">
      <c r="A183" s="2" t="str">
        <f aca="true">IF(C183="","",INDIRECT("ZBUL3!B"&amp;C183,1))</f>
        <v/>
      </c>
      <c r="B183" s="2" t="str">
        <f aca="true">IF(C183="","",INDIRECT("ZBUL3!E"&amp;C183,1))</f>
        <v/>
      </c>
      <c r="C183" s="11" t="str">
        <f aca="false">IFERROR(SMALL(ZBUL3!Z:Z,ROW()-1),"")</f>
        <v/>
      </c>
      <c r="D183" s="11" t="str">
        <f aca="true">IF(C183="","",IF(AND($G$1=B183,SUM(INDIRECT(CONCATENATE("ZBUL3!F",C183,":H",C183),1))&gt;0),C183,""))</f>
        <v/>
      </c>
      <c r="E183" s="11" t="str">
        <f aca="true">IF(C183="","",IF(AND($G$1=B183,SUM(INDIRECT(CONCATENATE("ZBUL3!F",C183,":H",C183),1))=0),C183,""))</f>
        <v/>
      </c>
    </row>
    <row r="184" customFormat="false" ht="13.8" hidden="false" customHeight="false" outlineLevel="0" collapsed="false">
      <c r="A184" s="2" t="str">
        <f aca="true">IF(C184="","",INDIRECT("ZBUL3!B"&amp;C184,1))</f>
        <v/>
      </c>
      <c r="B184" s="2" t="str">
        <f aca="true">IF(C184="","",INDIRECT("ZBUL3!E"&amp;C184,1))</f>
        <v/>
      </c>
      <c r="C184" s="11" t="str">
        <f aca="false">IFERROR(SMALL(ZBUL3!Z:Z,ROW()-1),"")</f>
        <v/>
      </c>
      <c r="D184" s="11" t="str">
        <f aca="true">IF(C184="","",IF(AND($G$1=B184,SUM(INDIRECT(CONCATENATE("ZBUL3!F",C184,":H",C184),1))&gt;0),C184,""))</f>
        <v/>
      </c>
      <c r="E184" s="11" t="str">
        <f aca="true">IF(C184="","",IF(AND($G$1=B184,SUM(INDIRECT(CONCATENATE("ZBUL3!F",C184,":H",C184),1))=0),C184,""))</f>
        <v/>
      </c>
    </row>
    <row r="185" customFormat="false" ht="13.8" hidden="false" customHeight="false" outlineLevel="0" collapsed="false">
      <c r="A185" s="2" t="str">
        <f aca="true">IF(C185="","",INDIRECT("ZBUL3!B"&amp;C185,1))</f>
        <v/>
      </c>
      <c r="B185" s="2" t="str">
        <f aca="true">IF(C185="","",INDIRECT("ZBUL3!E"&amp;C185,1))</f>
        <v/>
      </c>
      <c r="C185" s="11" t="str">
        <f aca="false">IFERROR(SMALL(ZBUL3!Z:Z,ROW()-1),"")</f>
        <v/>
      </c>
      <c r="D185" s="11" t="str">
        <f aca="true">IF(C185="","",IF(AND($G$1=B185,SUM(INDIRECT(CONCATENATE("ZBUL3!F",C185,":H",C185),1))&gt;0),C185,""))</f>
        <v/>
      </c>
      <c r="E185" s="11" t="str">
        <f aca="true">IF(C185="","",IF(AND($G$1=B185,SUM(INDIRECT(CONCATENATE("ZBUL3!F",C185,":H",C185),1))=0),C185,""))</f>
        <v/>
      </c>
    </row>
    <row r="186" customFormat="false" ht="13.8" hidden="false" customHeight="false" outlineLevel="0" collapsed="false">
      <c r="A186" s="2" t="str">
        <f aca="true">IF(C186="","",INDIRECT("ZBUL3!B"&amp;C186,1))</f>
        <v/>
      </c>
      <c r="B186" s="2" t="str">
        <f aca="true">IF(C186="","",INDIRECT("ZBUL3!E"&amp;C186,1))</f>
        <v/>
      </c>
      <c r="C186" s="11" t="str">
        <f aca="false">IFERROR(SMALL(ZBUL3!Z:Z,ROW()-1),"")</f>
        <v/>
      </c>
      <c r="D186" s="11" t="str">
        <f aca="true">IF(C186="","",IF(AND($G$1=B186,SUM(INDIRECT(CONCATENATE("ZBUL3!F",C186,":H",C186),1))&gt;0),C186,""))</f>
        <v/>
      </c>
      <c r="E186" s="11" t="str">
        <f aca="true">IF(C186="","",IF(AND($G$1=B186,SUM(INDIRECT(CONCATENATE("ZBUL3!F",C186,":H",C186),1))=0),C186,""))</f>
        <v/>
      </c>
    </row>
    <row r="187" customFormat="false" ht="13.8" hidden="false" customHeight="false" outlineLevel="0" collapsed="false">
      <c r="A187" s="2" t="str">
        <f aca="true">IF(C187="","",INDIRECT("ZBUL3!B"&amp;C187,1))</f>
        <v/>
      </c>
      <c r="B187" s="2" t="str">
        <f aca="true">IF(C187="","",INDIRECT("ZBUL3!E"&amp;C187,1))</f>
        <v/>
      </c>
      <c r="C187" s="11" t="str">
        <f aca="false">IFERROR(SMALL(ZBUL3!Z:Z,ROW()-1),"")</f>
        <v/>
      </c>
      <c r="D187" s="11" t="str">
        <f aca="true">IF(C187="","",IF(AND($G$1=B187,SUM(INDIRECT(CONCATENATE("ZBUL3!F",C187,":H",C187),1))&gt;0),C187,""))</f>
        <v/>
      </c>
      <c r="E187" s="11" t="str">
        <f aca="true">IF(C187="","",IF(AND($G$1=B187,SUM(INDIRECT(CONCATENATE("ZBUL3!F",C187,":H",C187),1))=0),C187,""))</f>
        <v/>
      </c>
    </row>
    <row r="188" customFormat="false" ht="13.8" hidden="false" customHeight="false" outlineLevel="0" collapsed="false">
      <c r="A188" s="2" t="str">
        <f aca="true">IF(C188="","",INDIRECT("ZBUL3!B"&amp;C188,1))</f>
        <v/>
      </c>
      <c r="B188" s="2" t="str">
        <f aca="true">IF(C188="","",INDIRECT("ZBUL3!E"&amp;C188,1))</f>
        <v/>
      </c>
      <c r="C188" s="11" t="str">
        <f aca="false">IFERROR(SMALL(ZBUL3!Z:Z,ROW()-1),"")</f>
        <v/>
      </c>
      <c r="D188" s="11" t="str">
        <f aca="true">IF(C188="","",IF(AND($G$1=B188,SUM(INDIRECT(CONCATENATE("ZBUL3!F",C188,":H",C188),1))&gt;0),C188,""))</f>
        <v/>
      </c>
      <c r="E188" s="11" t="str">
        <f aca="true">IF(C188="","",IF(AND($G$1=B188,SUM(INDIRECT(CONCATENATE("ZBUL3!F",C188,":H",C188),1))=0),C188,""))</f>
        <v/>
      </c>
    </row>
    <row r="189" customFormat="false" ht="13.8" hidden="false" customHeight="false" outlineLevel="0" collapsed="false">
      <c r="A189" s="2" t="str">
        <f aca="true">IF(C189="","",INDIRECT("ZBUL3!B"&amp;C189,1))</f>
        <v/>
      </c>
      <c r="B189" s="2" t="str">
        <f aca="true">IF(C189="","",INDIRECT("ZBUL3!E"&amp;C189,1))</f>
        <v/>
      </c>
      <c r="C189" s="11" t="str">
        <f aca="false">IFERROR(SMALL(ZBUL3!Z:Z,ROW()-1),"")</f>
        <v/>
      </c>
      <c r="D189" s="11" t="str">
        <f aca="true">IF(C189="","",IF(AND($G$1=B189,SUM(INDIRECT(CONCATENATE("ZBUL3!F",C189,":H",C189),1))&gt;0),C189,""))</f>
        <v/>
      </c>
      <c r="E189" s="11" t="str">
        <f aca="true">IF(C189="","",IF(AND($G$1=B189,SUM(INDIRECT(CONCATENATE("ZBUL3!F",C189,":H",C189),1))=0),C189,""))</f>
        <v/>
      </c>
    </row>
    <row r="190" customFormat="false" ht="13.8" hidden="false" customHeight="false" outlineLevel="0" collapsed="false">
      <c r="A190" s="2" t="str">
        <f aca="true">IF(C190="","",INDIRECT("ZBUL3!B"&amp;C190,1))</f>
        <v/>
      </c>
      <c r="B190" s="2" t="str">
        <f aca="true">IF(C190="","",INDIRECT("ZBUL3!E"&amp;C190,1))</f>
        <v/>
      </c>
      <c r="C190" s="11" t="str">
        <f aca="false">IFERROR(SMALL(ZBUL3!Z:Z,ROW()-1),"")</f>
        <v/>
      </c>
      <c r="D190" s="11" t="str">
        <f aca="true">IF(C190="","",IF(AND($G$1=B190,SUM(INDIRECT(CONCATENATE("ZBUL3!F",C190,":H",C190),1))&gt;0),C190,""))</f>
        <v/>
      </c>
      <c r="E190" s="11" t="str">
        <f aca="true">IF(C190="","",IF(AND($G$1=B190,SUM(INDIRECT(CONCATENATE("ZBUL3!F",C190,":H",C190),1))=0),C190,""))</f>
        <v/>
      </c>
    </row>
    <row r="191" customFormat="false" ht="13.8" hidden="false" customHeight="false" outlineLevel="0" collapsed="false">
      <c r="A191" s="2" t="str">
        <f aca="true">IF(C191="","",INDIRECT("ZBUL3!B"&amp;C191,1))</f>
        <v/>
      </c>
      <c r="B191" s="2" t="str">
        <f aca="true">IF(C191="","",INDIRECT("ZBUL3!E"&amp;C191,1))</f>
        <v/>
      </c>
      <c r="C191" s="11" t="str">
        <f aca="false">IFERROR(SMALL(ZBUL3!Z:Z,ROW()-1),"")</f>
        <v/>
      </c>
      <c r="D191" s="11" t="str">
        <f aca="true">IF(C191="","",IF(AND($G$1=B191,SUM(INDIRECT(CONCATENATE("ZBUL3!F",C191,":H",C191),1))&gt;0),C191,""))</f>
        <v/>
      </c>
      <c r="E191" s="11" t="str">
        <f aca="true">IF(C191="","",IF(AND($G$1=B191,SUM(INDIRECT(CONCATENATE("ZBUL3!F",C191,":H",C191),1))=0),C191,""))</f>
        <v/>
      </c>
    </row>
    <row r="192" customFormat="false" ht="13.8" hidden="false" customHeight="false" outlineLevel="0" collapsed="false">
      <c r="A192" s="2" t="str">
        <f aca="true">IF(C192="","",INDIRECT("ZBUL3!B"&amp;C192,1))</f>
        <v/>
      </c>
      <c r="B192" s="2" t="str">
        <f aca="true">IF(C192="","",INDIRECT("ZBUL3!E"&amp;C192,1))</f>
        <v/>
      </c>
      <c r="C192" s="11" t="str">
        <f aca="false">IFERROR(SMALL(ZBUL3!Z:Z,ROW()-1),"")</f>
        <v/>
      </c>
      <c r="D192" s="11" t="str">
        <f aca="true">IF(C192="","",IF(AND($G$1=B192,SUM(INDIRECT(CONCATENATE("ZBUL3!F",C192,":H",C192),1))&gt;0),C192,""))</f>
        <v/>
      </c>
      <c r="E192" s="11" t="str">
        <f aca="true">IF(C192="","",IF(AND($G$1=B192,SUM(INDIRECT(CONCATENATE("ZBUL3!F",C192,":H",C192),1))=0),C192,""))</f>
        <v/>
      </c>
    </row>
    <row r="193" customFormat="false" ht="13.8" hidden="false" customHeight="false" outlineLevel="0" collapsed="false">
      <c r="A193" s="2" t="str">
        <f aca="true">IF(C193="","",INDIRECT("ZBUL3!B"&amp;C193,1))</f>
        <v/>
      </c>
      <c r="B193" s="2" t="str">
        <f aca="true">IF(C193="","",INDIRECT("ZBUL3!E"&amp;C193,1))</f>
        <v/>
      </c>
      <c r="C193" s="11" t="str">
        <f aca="false">IFERROR(SMALL(ZBUL3!Z:Z,ROW()-1),"")</f>
        <v/>
      </c>
      <c r="D193" s="11" t="str">
        <f aca="true">IF(C193="","",IF(AND($G$1=B193,SUM(INDIRECT(CONCATENATE("ZBUL3!F",C193,":H",C193),1))&gt;0),C193,""))</f>
        <v/>
      </c>
      <c r="E193" s="11" t="str">
        <f aca="true">IF(C193="","",IF(AND($G$1=B193,SUM(INDIRECT(CONCATENATE("ZBUL3!F",C193,":H",C193),1))=0),C193,""))</f>
        <v/>
      </c>
    </row>
    <row r="194" customFormat="false" ht="13.8" hidden="false" customHeight="false" outlineLevel="0" collapsed="false">
      <c r="A194" s="2" t="str">
        <f aca="true">IF(C194="","",INDIRECT("ZBUL3!B"&amp;C194,1))</f>
        <v/>
      </c>
      <c r="B194" s="2" t="str">
        <f aca="true">IF(C194="","",INDIRECT("ZBUL3!E"&amp;C194,1))</f>
        <v/>
      </c>
      <c r="C194" s="11" t="str">
        <f aca="false">IFERROR(SMALL(ZBUL3!Z:Z,ROW()-1),"")</f>
        <v/>
      </c>
      <c r="D194" s="11" t="str">
        <f aca="true">IF(C194="","",IF(AND($G$1=B194,SUM(INDIRECT(CONCATENATE("ZBUL3!F",C194,":H",C194),1))&gt;0),C194,""))</f>
        <v/>
      </c>
      <c r="E194" s="11" t="str">
        <f aca="true">IF(C194="","",IF(AND($G$1=B194,SUM(INDIRECT(CONCATENATE("ZBUL3!F",C194,":H",C194),1))=0),C194,""))</f>
        <v/>
      </c>
    </row>
    <row r="195" customFormat="false" ht="13.8" hidden="false" customHeight="false" outlineLevel="0" collapsed="false">
      <c r="A195" s="2" t="str">
        <f aca="true">IF(C195="","",INDIRECT("ZBUL3!B"&amp;C195,1))</f>
        <v/>
      </c>
      <c r="B195" s="2" t="str">
        <f aca="true">IF(C195="","",INDIRECT("ZBUL3!E"&amp;C195,1))</f>
        <v/>
      </c>
      <c r="C195" s="11" t="str">
        <f aca="false">IFERROR(SMALL(ZBUL3!Z:Z,ROW()-1),"")</f>
        <v/>
      </c>
      <c r="D195" s="11" t="str">
        <f aca="true">IF(C195="","",IF(AND($G$1=B195,SUM(INDIRECT(CONCATENATE("ZBUL3!F",C195,":H",C195),1))&gt;0),C195,""))</f>
        <v/>
      </c>
      <c r="E195" s="11" t="str">
        <f aca="true">IF(C195="","",IF(AND($G$1=B195,SUM(INDIRECT(CONCATENATE("ZBUL3!F",C195,":H",C195),1))=0),C195,""))</f>
        <v/>
      </c>
    </row>
    <row r="196" customFormat="false" ht="13.8" hidden="false" customHeight="false" outlineLevel="0" collapsed="false">
      <c r="A196" s="2" t="str">
        <f aca="true">IF(C196="","",INDIRECT("ZBUL3!B"&amp;C196,1))</f>
        <v/>
      </c>
      <c r="B196" s="2" t="str">
        <f aca="true">IF(C196="","",INDIRECT("ZBUL3!E"&amp;C196,1))</f>
        <v/>
      </c>
      <c r="C196" s="11" t="str">
        <f aca="false">IFERROR(SMALL(ZBUL3!Z:Z,ROW()-1),"")</f>
        <v/>
      </c>
      <c r="D196" s="11" t="str">
        <f aca="true">IF(C196="","",IF(AND($G$1=B196,SUM(INDIRECT(CONCATENATE("ZBUL3!F",C196,":H",C196),1))&gt;0),C196,""))</f>
        <v/>
      </c>
      <c r="E196" s="11" t="str">
        <f aca="true">IF(C196="","",IF(AND($G$1=B196,SUM(INDIRECT(CONCATENATE("ZBUL3!F",C196,":H",C196),1))=0),C196,""))</f>
        <v/>
      </c>
    </row>
    <row r="197" customFormat="false" ht="13.8" hidden="false" customHeight="false" outlineLevel="0" collapsed="false">
      <c r="A197" s="2" t="str">
        <f aca="true">IF(C197="","",INDIRECT("ZBUL3!B"&amp;C197,1))</f>
        <v/>
      </c>
      <c r="B197" s="2" t="str">
        <f aca="true">IF(C197="","",INDIRECT("ZBUL3!E"&amp;C197,1))</f>
        <v/>
      </c>
      <c r="C197" s="11" t="str">
        <f aca="false">IFERROR(SMALL(ZBUL3!Z:Z,ROW()-1),"")</f>
        <v/>
      </c>
      <c r="D197" s="11" t="str">
        <f aca="true">IF(C197="","",IF(AND($G$1=B197,SUM(INDIRECT(CONCATENATE("ZBUL3!F",C197,":H",C197),1))&gt;0),C197,""))</f>
        <v/>
      </c>
      <c r="E197" s="11" t="str">
        <f aca="true">IF(C197="","",IF(AND($G$1=B197,SUM(INDIRECT(CONCATENATE("ZBUL3!F",C197,":H",C197),1))=0),C197,""))</f>
        <v/>
      </c>
    </row>
    <row r="198" customFormat="false" ht="13.8" hidden="false" customHeight="false" outlineLevel="0" collapsed="false">
      <c r="A198" s="2" t="str">
        <f aca="true">IF(C198="","",INDIRECT("ZBUL3!B"&amp;C198,1))</f>
        <v/>
      </c>
      <c r="B198" s="2" t="str">
        <f aca="true">IF(C198="","",INDIRECT("ZBUL3!E"&amp;C198,1))</f>
        <v/>
      </c>
      <c r="C198" s="11" t="str">
        <f aca="false">IFERROR(SMALL(ZBUL3!Z:Z,ROW()-1),"")</f>
        <v/>
      </c>
      <c r="D198" s="11" t="str">
        <f aca="true">IF(C198="","",IF(AND($G$1=B198,SUM(INDIRECT(CONCATENATE("ZBUL3!F",C198,":H",C198),1))&gt;0),C198,""))</f>
        <v/>
      </c>
      <c r="E198" s="11" t="str">
        <f aca="true">IF(C198="","",IF(AND($G$1=B198,SUM(INDIRECT(CONCATENATE("ZBUL3!F",C198,":H",C198),1))=0),C198,""))</f>
        <v/>
      </c>
    </row>
    <row r="199" customFormat="false" ht="13.8" hidden="false" customHeight="false" outlineLevel="0" collapsed="false">
      <c r="A199" s="2" t="str">
        <f aca="true">IF(C199="","",INDIRECT("ZBUL3!B"&amp;C199,1))</f>
        <v/>
      </c>
      <c r="B199" s="2" t="str">
        <f aca="true">IF(C199="","",INDIRECT("ZBUL3!E"&amp;C199,1))</f>
        <v/>
      </c>
      <c r="C199" s="11" t="str">
        <f aca="false">IFERROR(SMALL(ZBUL3!Z:Z,ROW()-1),"")</f>
        <v/>
      </c>
      <c r="D199" s="11" t="str">
        <f aca="true">IF(C199="","",IF(AND($G$1=B199,SUM(INDIRECT(CONCATENATE("ZBUL3!F",C199,":H",C199),1))&gt;0),C199,""))</f>
        <v/>
      </c>
      <c r="E199" s="11" t="str">
        <f aca="true">IF(C199="","",IF(AND($G$1=B199,SUM(INDIRECT(CONCATENATE("ZBUL3!F",C199,":H",C199),1))=0),C199,""))</f>
        <v/>
      </c>
    </row>
    <row r="200" customFormat="false" ht="13.8" hidden="false" customHeight="false" outlineLevel="0" collapsed="false">
      <c r="A200" s="2" t="str">
        <f aca="true">IF(C200="","",INDIRECT("ZBUL3!B"&amp;C200,1))</f>
        <v/>
      </c>
      <c r="B200" s="2" t="str">
        <f aca="true">IF(C200="","",INDIRECT("ZBUL3!E"&amp;C200,1))</f>
        <v/>
      </c>
      <c r="C200" s="11" t="str">
        <f aca="false">IFERROR(SMALL(ZBUL3!Z:Z,ROW()-1),"")</f>
        <v/>
      </c>
      <c r="D200" s="11" t="str">
        <f aca="true">IF(C200="","",IF(AND($G$1=B200,SUM(INDIRECT(CONCATENATE("ZBUL3!F",C200,":H",C200),1))&gt;0),C200,""))</f>
        <v/>
      </c>
      <c r="E200" s="11" t="str">
        <f aca="true">IF(C200="","",IF(AND($G$1=B200,SUM(INDIRECT(CONCATENATE("ZBUL3!F",C200,":H",C200),1))=0),C200,""))</f>
        <v/>
      </c>
    </row>
    <row r="201" customFormat="false" ht="13.8" hidden="false" customHeight="false" outlineLevel="0" collapsed="false">
      <c r="A201" s="2" t="str">
        <f aca="true">IF(C201="","",INDIRECT("ZBUL3!B"&amp;C201,1))</f>
        <v/>
      </c>
      <c r="B201" s="2" t="str">
        <f aca="true">IF(C201="","",INDIRECT("ZBUL3!E"&amp;C201,1))</f>
        <v/>
      </c>
      <c r="C201" s="11" t="str">
        <f aca="false">IFERROR(SMALL(ZBUL3!Z:Z,ROW()-1),"")</f>
        <v/>
      </c>
      <c r="D201" s="11" t="str">
        <f aca="true">IF(C201="","",IF(AND($G$1=B201,SUM(INDIRECT(CONCATENATE("ZBUL3!F",C201,":H",C201),1))&gt;0),C201,""))</f>
        <v/>
      </c>
      <c r="E201" s="11" t="str">
        <f aca="true">IF(C201="","",IF(AND($G$1=B201,SUM(INDIRECT(CONCATENATE("ZBUL3!F",C201,":H",C201),1))=0),C201,""))</f>
        <v/>
      </c>
    </row>
    <row r="202" customFormat="false" ht="13.8" hidden="false" customHeight="false" outlineLevel="0" collapsed="false">
      <c r="A202" s="2" t="str">
        <f aca="true">IF(C202="","",INDIRECT("ZBUL3!B"&amp;C202,1))</f>
        <v/>
      </c>
      <c r="B202" s="2" t="str">
        <f aca="true">IF(C202="","",INDIRECT("ZBUL3!E"&amp;C202,1))</f>
        <v/>
      </c>
      <c r="C202" s="11" t="str">
        <f aca="false">IFERROR(SMALL(ZBUL3!Z:Z,ROW()-1),"")</f>
        <v/>
      </c>
      <c r="D202" s="11" t="str">
        <f aca="true">IF(C202="","",IF(AND($G$1=B202,SUM(INDIRECT(CONCATENATE("ZBUL3!F",C202,":H",C202),1))&gt;0),C202,""))</f>
        <v/>
      </c>
      <c r="E202" s="11" t="str">
        <f aca="true">IF(C202="","",IF(AND($G$1=B202,SUM(INDIRECT(CONCATENATE("ZBUL3!F",C202,":H",C202),1))=0),C202,""))</f>
        <v/>
      </c>
    </row>
    <row r="203" customFormat="false" ht="13.8" hidden="false" customHeight="false" outlineLevel="0" collapsed="false">
      <c r="A203" s="2" t="str">
        <f aca="true">IF(C203="","",INDIRECT("ZBUL3!B"&amp;C203,1))</f>
        <v/>
      </c>
      <c r="B203" s="2" t="str">
        <f aca="true">IF(C203="","",INDIRECT("ZBUL3!E"&amp;C203,1))</f>
        <v/>
      </c>
      <c r="C203" s="11" t="str">
        <f aca="false">IFERROR(SMALL(ZBUL3!Z:Z,ROW()-1),"")</f>
        <v/>
      </c>
      <c r="D203" s="11" t="str">
        <f aca="true">IF(C203="","",IF(AND($G$1=B203,SUM(INDIRECT(CONCATENATE("ZBUL3!F",C203,":H",C203),1))&gt;0),C203,""))</f>
        <v/>
      </c>
      <c r="E203" s="11" t="str">
        <f aca="true">IF(C203="","",IF(AND($G$1=B203,SUM(INDIRECT(CONCATENATE("ZBUL3!F",C203,":H",C203),1))=0),C203,""))</f>
        <v/>
      </c>
    </row>
    <row r="204" customFormat="false" ht="13.8" hidden="false" customHeight="false" outlineLevel="0" collapsed="false">
      <c r="A204" s="2" t="str">
        <f aca="true">IF(C204="","",INDIRECT("ZBUL3!B"&amp;C204,1))</f>
        <v/>
      </c>
      <c r="B204" s="2" t="str">
        <f aca="true">IF(C204="","",INDIRECT("ZBUL3!E"&amp;C204,1))</f>
        <v/>
      </c>
      <c r="C204" s="11" t="str">
        <f aca="false">IFERROR(SMALL(ZBUL3!Z:Z,ROW()-1),"")</f>
        <v/>
      </c>
      <c r="D204" s="11" t="str">
        <f aca="true">IF(C204="","",IF(AND($G$1=B204,SUM(INDIRECT(CONCATENATE("ZBUL3!F",C204,":H",C204),1))&gt;0),C204,""))</f>
        <v/>
      </c>
      <c r="E204" s="11" t="str">
        <f aca="true">IF(C204="","",IF(AND($G$1=B204,SUM(INDIRECT(CONCATENATE("ZBUL3!F",C204,":H",C204),1))=0),C204,""))</f>
        <v/>
      </c>
    </row>
    <row r="205" customFormat="false" ht="13.8" hidden="false" customHeight="false" outlineLevel="0" collapsed="false">
      <c r="A205" s="2" t="str">
        <f aca="true">IF(C205="","",INDIRECT("ZBUL3!B"&amp;C205,1))</f>
        <v/>
      </c>
      <c r="B205" s="2" t="str">
        <f aca="true">IF(C205="","",INDIRECT("ZBUL3!E"&amp;C205,1))</f>
        <v/>
      </c>
      <c r="C205" s="11" t="str">
        <f aca="false">IFERROR(SMALL(ZBUL3!Z:Z,ROW()-1),"")</f>
        <v/>
      </c>
      <c r="D205" s="11" t="str">
        <f aca="true">IF(C205="","",IF(AND($G$1=B205,SUM(INDIRECT(CONCATENATE("ZBUL3!F",C205,":H",C205),1))&gt;0),C205,""))</f>
        <v/>
      </c>
      <c r="E205" s="11" t="str">
        <f aca="true">IF(C205="","",IF(AND($G$1=B205,SUM(INDIRECT(CONCATENATE("ZBUL3!F",C205,":H",C205),1))=0),C205,""))</f>
        <v/>
      </c>
    </row>
    <row r="206" customFormat="false" ht="13.8" hidden="false" customHeight="false" outlineLevel="0" collapsed="false">
      <c r="A206" s="2" t="str">
        <f aca="true">IF(C206="","",INDIRECT("ZBUL3!B"&amp;C206,1))</f>
        <v/>
      </c>
      <c r="B206" s="2" t="str">
        <f aca="true">IF(C206="","",INDIRECT("ZBUL3!E"&amp;C206,1))</f>
        <v/>
      </c>
      <c r="C206" s="11" t="str">
        <f aca="false">IFERROR(SMALL(ZBUL3!Z:Z,ROW()-1),"")</f>
        <v/>
      </c>
      <c r="D206" s="11" t="str">
        <f aca="true">IF(C206="","",IF(AND($G$1=B206,SUM(INDIRECT(CONCATENATE("ZBUL3!F",C206,":H",C206),1))&gt;0),C206,""))</f>
        <v/>
      </c>
      <c r="E206" s="11" t="str">
        <f aca="true">IF(C206="","",IF(AND($G$1=B206,SUM(INDIRECT(CONCATENATE("ZBUL3!F",C206,":H",C206),1))=0),C206,""))</f>
        <v/>
      </c>
    </row>
    <row r="207" customFormat="false" ht="13.8" hidden="false" customHeight="false" outlineLevel="0" collapsed="false">
      <c r="A207" s="2" t="str">
        <f aca="true">IF(C207="","",INDIRECT("ZBUL3!B"&amp;C207,1))</f>
        <v/>
      </c>
      <c r="B207" s="2" t="str">
        <f aca="true">IF(C207="","",INDIRECT("ZBUL3!E"&amp;C207,1))</f>
        <v/>
      </c>
      <c r="C207" s="11" t="str">
        <f aca="false">IFERROR(SMALL(ZBUL3!Z:Z,ROW()-1),"")</f>
        <v/>
      </c>
      <c r="D207" s="11" t="str">
        <f aca="true">IF(C207="","",IF(AND($G$1=B207,SUM(INDIRECT(CONCATENATE("ZBUL3!F",C207,":H",C207),1))&gt;0),C207,""))</f>
        <v/>
      </c>
      <c r="E207" s="11" t="str">
        <f aca="true">IF(C207="","",IF(AND($G$1=B207,SUM(INDIRECT(CONCATENATE("ZBUL3!F",C207,":H",C207),1))=0),C207,""))</f>
        <v/>
      </c>
    </row>
    <row r="208" customFormat="false" ht="13.8" hidden="false" customHeight="false" outlineLevel="0" collapsed="false">
      <c r="A208" s="2" t="str">
        <f aca="true">IF(C208="","",INDIRECT("ZBUL3!B"&amp;C208,1))</f>
        <v/>
      </c>
      <c r="B208" s="2" t="str">
        <f aca="true">IF(C208="","",INDIRECT("ZBUL3!E"&amp;C208,1))</f>
        <v/>
      </c>
      <c r="C208" s="11" t="str">
        <f aca="false">IFERROR(SMALL(ZBUL3!Z:Z,ROW()-1),"")</f>
        <v/>
      </c>
      <c r="D208" s="11" t="str">
        <f aca="true">IF(C208="","",IF(AND($G$1=B208,SUM(INDIRECT(CONCATENATE("ZBUL3!F",C208,":H",C208),1))&gt;0),C208,""))</f>
        <v/>
      </c>
      <c r="E208" s="11" t="str">
        <f aca="true">IF(C208="","",IF(AND($G$1=B208,SUM(INDIRECT(CONCATENATE("ZBUL3!F",C208,":H",C208),1))=0),C208,""))</f>
        <v/>
      </c>
    </row>
    <row r="209" customFormat="false" ht="13.8" hidden="false" customHeight="false" outlineLevel="0" collapsed="false">
      <c r="A209" s="2" t="str">
        <f aca="true">IF(C209="","",INDIRECT("ZBUL3!B"&amp;C209,1))</f>
        <v/>
      </c>
      <c r="B209" s="2" t="str">
        <f aca="true">IF(C209="","",INDIRECT("ZBUL3!E"&amp;C209,1))</f>
        <v/>
      </c>
      <c r="C209" s="11" t="str">
        <f aca="false">IFERROR(SMALL(ZBUL3!Z:Z,ROW()-1),"")</f>
        <v/>
      </c>
      <c r="D209" s="11" t="str">
        <f aca="true">IF(C209="","",IF(AND($G$1=B209,SUM(INDIRECT(CONCATENATE("ZBUL3!F",C209,":H",C209),1))&gt;0),C209,""))</f>
        <v/>
      </c>
      <c r="E209" s="11" t="str">
        <f aca="true">IF(C209="","",IF(AND($G$1=B209,SUM(INDIRECT(CONCATENATE("ZBUL3!F",C209,":H",C209),1))=0),C209,""))</f>
        <v/>
      </c>
    </row>
    <row r="210" customFormat="false" ht="13.8" hidden="false" customHeight="false" outlineLevel="0" collapsed="false">
      <c r="A210" s="2" t="str">
        <f aca="true">IF(C210="","",INDIRECT("ZBUL3!B"&amp;C210,1))</f>
        <v/>
      </c>
      <c r="B210" s="2" t="str">
        <f aca="true">IF(C210="","",INDIRECT("ZBUL3!E"&amp;C210,1))</f>
        <v/>
      </c>
      <c r="C210" s="11" t="str">
        <f aca="false">IFERROR(SMALL(ZBUL3!Z:Z,ROW()-1),"")</f>
        <v/>
      </c>
      <c r="D210" s="11" t="str">
        <f aca="true">IF(C210="","",IF(AND($G$1=B210,SUM(INDIRECT(CONCATENATE("ZBUL3!F",C210,":H",C210),1))&gt;0),C210,""))</f>
        <v/>
      </c>
      <c r="E210" s="11" t="str">
        <f aca="true">IF(C210="","",IF(AND($G$1=B210,SUM(INDIRECT(CONCATENATE("ZBUL3!F",C210,":H",C210),1))=0),C210,""))</f>
        <v/>
      </c>
    </row>
    <row r="211" customFormat="false" ht="13.8" hidden="false" customHeight="false" outlineLevel="0" collapsed="false">
      <c r="A211" s="2" t="str">
        <f aca="true">IF(C211="","",INDIRECT("ZBUL3!B"&amp;C211,1))</f>
        <v/>
      </c>
      <c r="B211" s="2" t="str">
        <f aca="true">IF(C211="","",INDIRECT("ZBUL3!E"&amp;C211,1))</f>
        <v/>
      </c>
      <c r="C211" s="11" t="str">
        <f aca="false">IFERROR(SMALL(ZBUL3!Z:Z,ROW()-1),"")</f>
        <v/>
      </c>
      <c r="D211" s="11" t="str">
        <f aca="true">IF(C211="","",IF(AND($G$1=B211,SUM(INDIRECT(CONCATENATE("ZBUL3!F",C211,":H",C211),1))&gt;0),C211,""))</f>
        <v/>
      </c>
      <c r="E211" s="11" t="str">
        <f aca="true">IF(C211="","",IF(AND($G$1=B211,SUM(INDIRECT(CONCATENATE("ZBUL3!F",C211,":H",C211),1))=0),C211,""))</f>
        <v/>
      </c>
    </row>
    <row r="212" customFormat="false" ht="13.8" hidden="false" customHeight="false" outlineLevel="0" collapsed="false">
      <c r="A212" s="2" t="str">
        <f aca="true">IF(C212="","",INDIRECT("ZBUL3!B"&amp;C212,1))</f>
        <v/>
      </c>
      <c r="B212" s="2" t="str">
        <f aca="true">IF(C212="","",INDIRECT("ZBUL3!E"&amp;C212,1))</f>
        <v/>
      </c>
      <c r="C212" s="11" t="str">
        <f aca="false">IFERROR(SMALL(ZBUL3!Z:Z,ROW()-1),"")</f>
        <v/>
      </c>
      <c r="D212" s="11" t="str">
        <f aca="true">IF(C212="","",IF(AND($G$1=B212,SUM(INDIRECT(CONCATENATE("ZBUL3!F",C212,":H",C212),1))&gt;0),C212,""))</f>
        <v/>
      </c>
      <c r="E212" s="11" t="str">
        <f aca="true">IF(C212="","",IF(AND($G$1=B212,SUM(INDIRECT(CONCATENATE("ZBUL3!F",C212,":H",C212),1))=0),C212,""))</f>
        <v/>
      </c>
    </row>
    <row r="213" customFormat="false" ht="13.8" hidden="false" customHeight="false" outlineLevel="0" collapsed="false">
      <c r="A213" s="2" t="str">
        <f aca="true">IF(C213="","",INDIRECT("ZBUL3!B"&amp;C213,1))</f>
        <v/>
      </c>
      <c r="B213" s="2" t="str">
        <f aca="true">IF(C213="","",INDIRECT("ZBUL3!E"&amp;C213,1))</f>
        <v/>
      </c>
      <c r="C213" s="11" t="str">
        <f aca="false">IFERROR(SMALL(ZBUL3!Z:Z,ROW()-1),"")</f>
        <v/>
      </c>
      <c r="D213" s="11" t="str">
        <f aca="true">IF(C213="","",IF(AND($G$1=B213,SUM(INDIRECT(CONCATENATE("ZBUL3!F",C213,":H",C213),1))&gt;0),C213,""))</f>
        <v/>
      </c>
      <c r="E213" s="11" t="str">
        <f aca="true">IF(C213="","",IF(AND($G$1=B213,SUM(INDIRECT(CONCATENATE("ZBUL3!F",C213,":H",C213),1))=0),C213,""))</f>
        <v/>
      </c>
    </row>
    <row r="214" customFormat="false" ht="13.8" hidden="false" customHeight="false" outlineLevel="0" collapsed="false">
      <c r="A214" s="2" t="str">
        <f aca="true">IF(C214="","",INDIRECT("ZBUL3!B"&amp;C214,1))</f>
        <v/>
      </c>
      <c r="B214" s="2" t="str">
        <f aca="true">IF(C214="","",INDIRECT("ZBUL3!E"&amp;C214,1))</f>
        <v/>
      </c>
      <c r="C214" s="11" t="str">
        <f aca="false">IFERROR(SMALL(ZBUL3!Z:Z,ROW()-1),"")</f>
        <v/>
      </c>
      <c r="D214" s="11" t="str">
        <f aca="true">IF(C214="","",IF(AND($G$1=B214,SUM(INDIRECT(CONCATENATE("ZBUL3!F",C214,":H",C214),1))&gt;0),C214,""))</f>
        <v/>
      </c>
      <c r="E214" s="11" t="str">
        <f aca="true">IF(C214="","",IF(AND($G$1=B214,SUM(INDIRECT(CONCATENATE("ZBUL3!F",C214,":H",C214),1))=0),C214,""))</f>
        <v/>
      </c>
    </row>
    <row r="215" customFormat="false" ht="13.8" hidden="false" customHeight="false" outlineLevel="0" collapsed="false">
      <c r="A215" s="2" t="str">
        <f aca="true">IF(C215="","",INDIRECT("ZBUL3!B"&amp;C215,1))</f>
        <v/>
      </c>
      <c r="B215" s="2" t="str">
        <f aca="true">IF(C215="","",INDIRECT("ZBUL3!E"&amp;C215,1))</f>
        <v/>
      </c>
      <c r="C215" s="11" t="str">
        <f aca="false">IFERROR(SMALL(ZBUL3!Z:Z,ROW()-1),"")</f>
        <v/>
      </c>
      <c r="D215" s="11" t="str">
        <f aca="true">IF(C215="","",IF(AND($G$1=B215,SUM(INDIRECT(CONCATENATE("ZBUL3!F",C215,":H",C215),1))&gt;0),C215,""))</f>
        <v/>
      </c>
      <c r="E215" s="11" t="str">
        <f aca="true">IF(C215="","",IF(AND($G$1=B215,SUM(INDIRECT(CONCATENATE("ZBUL3!F",C215,":H",C215),1))=0),C215,""))</f>
        <v/>
      </c>
    </row>
    <row r="216" customFormat="false" ht="13.8" hidden="false" customHeight="false" outlineLevel="0" collapsed="false">
      <c r="A216" s="2" t="str">
        <f aca="true">IF(C216="","",INDIRECT("ZBUL3!B"&amp;C216,1))</f>
        <v/>
      </c>
      <c r="B216" s="2" t="str">
        <f aca="true">IF(C216="","",INDIRECT("ZBUL3!E"&amp;C216,1))</f>
        <v/>
      </c>
      <c r="C216" s="11" t="str">
        <f aca="false">IFERROR(SMALL(ZBUL3!Z:Z,ROW()-1),"")</f>
        <v/>
      </c>
      <c r="D216" s="11" t="str">
        <f aca="true">IF(C216="","",IF(AND($G$1=B216,SUM(INDIRECT(CONCATENATE("ZBUL3!F",C216,":H",C216),1))&gt;0),C216,""))</f>
        <v/>
      </c>
      <c r="E216" s="11" t="str">
        <f aca="true">IF(C216="","",IF(AND($G$1=B216,SUM(INDIRECT(CONCATENATE("ZBUL3!F",C216,":H",C216),1))=0),C216,""))</f>
        <v/>
      </c>
    </row>
    <row r="217" customFormat="false" ht="13.8" hidden="false" customHeight="false" outlineLevel="0" collapsed="false">
      <c r="A217" s="2" t="str">
        <f aca="true">IF(C217="","",INDIRECT("ZBUL3!B"&amp;C217,1))</f>
        <v/>
      </c>
      <c r="B217" s="2" t="str">
        <f aca="true">IF(C217="","",INDIRECT("ZBUL3!E"&amp;C217,1))</f>
        <v/>
      </c>
      <c r="C217" s="11" t="str">
        <f aca="false">IFERROR(SMALL(ZBUL3!Z:Z,ROW()-1),"")</f>
        <v/>
      </c>
      <c r="D217" s="11" t="str">
        <f aca="true">IF(C217="","",IF(AND($G$1=B217,SUM(INDIRECT(CONCATENATE("ZBUL3!F",C217,":H",C217),1))&gt;0),C217,""))</f>
        <v/>
      </c>
      <c r="E217" s="11" t="str">
        <f aca="true">IF(C217="","",IF(AND($G$1=B217,SUM(INDIRECT(CONCATENATE("ZBUL3!F",C217,":H",C217),1))=0),C217,""))</f>
        <v/>
      </c>
    </row>
    <row r="218" customFormat="false" ht="13.8" hidden="false" customHeight="false" outlineLevel="0" collapsed="false">
      <c r="A218" s="2" t="str">
        <f aca="true">IF(C218="","",INDIRECT("ZBUL3!B"&amp;C218,1))</f>
        <v/>
      </c>
      <c r="B218" s="2" t="str">
        <f aca="true">IF(C218="","",INDIRECT("ZBUL3!E"&amp;C218,1))</f>
        <v/>
      </c>
      <c r="C218" s="11" t="str">
        <f aca="false">IFERROR(SMALL(ZBUL3!Z:Z,ROW()-1),"")</f>
        <v/>
      </c>
      <c r="D218" s="11" t="str">
        <f aca="true">IF(C218="","",IF(AND($G$1=B218,SUM(INDIRECT(CONCATENATE("ZBUL3!F",C218,":H",C218),1))&gt;0),C218,""))</f>
        <v/>
      </c>
      <c r="E218" s="11" t="str">
        <f aca="true">IF(C218="","",IF(AND($G$1=B218,SUM(INDIRECT(CONCATENATE("ZBUL3!F",C218,":H",C218),1))=0),C218,""))</f>
        <v/>
      </c>
    </row>
    <row r="219" customFormat="false" ht="13.8" hidden="false" customHeight="false" outlineLevel="0" collapsed="false">
      <c r="A219" s="2" t="str">
        <f aca="true">IF(C219="","",INDIRECT("ZBUL3!B"&amp;C219,1))</f>
        <v/>
      </c>
      <c r="B219" s="2" t="str">
        <f aca="true">IF(C219="","",INDIRECT("ZBUL3!E"&amp;C219,1))</f>
        <v/>
      </c>
      <c r="C219" s="11" t="str">
        <f aca="false">IFERROR(SMALL(ZBUL3!Z:Z,ROW()-1),"")</f>
        <v/>
      </c>
      <c r="D219" s="11" t="str">
        <f aca="true">IF(C219="","",IF(AND($G$1=B219,SUM(INDIRECT(CONCATENATE("ZBUL3!F",C219,":H",C219),1))&gt;0),C219,""))</f>
        <v/>
      </c>
      <c r="E219" s="11" t="str">
        <f aca="true">IF(C219="","",IF(AND($G$1=B219,SUM(INDIRECT(CONCATENATE("ZBUL3!F",C219,":H",C219),1))=0),C219,""))</f>
        <v/>
      </c>
    </row>
    <row r="220" customFormat="false" ht="13.8" hidden="false" customHeight="false" outlineLevel="0" collapsed="false">
      <c r="A220" s="2" t="str">
        <f aca="true">IF(C220="","",INDIRECT("ZBUL3!B"&amp;C220,1))</f>
        <v/>
      </c>
      <c r="B220" s="2" t="str">
        <f aca="true">IF(C220="","",INDIRECT("ZBUL3!E"&amp;C220,1))</f>
        <v/>
      </c>
      <c r="C220" s="11" t="str">
        <f aca="false">IFERROR(SMALL(ZBUL3!Z:Z,ROW()-1),"")</f>
        <v/>
      </c>
      <c r="D220" s="11" t="str">
        <f aca="true">IF(C220="","",IF(AND($G$1=B220,SUM(INDIRECT(CONCATENATE("ZBUL3!F",C220,":H",C220),1))&gt;0),C220,""))</f>
        <v/>
      </c>
      <c r="E220" s="11" t="str">
        <f aca="true">IF(C220="","",IF(AND($G$1=B220,SUM(INDIRECT(CONCATENATE("ZBUL3!F",C220,":H",C220),1))=0),C220,""))</f>
        <v/>
      </c>
    </row>
    <row r="221" customFormat="false" ht="13.8" hidden="false" customHeight="false" outlineLevel="0" collapsed="false">
      <c r="A221" s="2" t="str">
        <f aca="true">IF(C221="","",INDIRECT("ZBUL3!B"&amp;C221,1))</f>
        <v/>
      </c>
      <c r="B221" s="2" t="str">
        <f aca="true">IF(C221="","",INDIRECT("ZBUL3!E"&amp;C221,1))</f>
        <v/>
      </c>
      <c r="C221" s="11" t="str">
        <f aca="false">IFERROR(SMALL(ZBUL3!Z:Z,ROW()-1),"")</f>
        <v/>
      </c>
      <c r="D221" s="11" t="str">
        <f aca="true">IF(C221="","",IF(AND($G$1=B221,SUM(INDIRECT(CONCATENATE("ZBUL3!F",C221,":H",C221),1))&gt;0),C221,""))</f>
        <v/>
      </c>
      <c r="E221" s="11" t="str">
        <f aca="true">IF(C221="","",IF(AND($G$1=B221,SUM(INDIRECT(CONCATENATE("ZBUL3!F",C221,":H",C221),1))=0),C221,""))</f>
        <v/>
      </c>
    </row>
    <row r="222" customFormat="false" ht="13.8" hidden="false" customHeight="false" outlineLevel="0" collapsed="false">
      <c r="A222" s="2" t="str">
        <f aca="true">IF(C222="","",INDIRECT("ZBUL3!B"&amp;C222,1))</f>
        <v/>
      </c>
      <c r="B222" s="2" t="str">
        <f aca="true">IF(C222="","",INDIRECT("ZBUL3!E"&amp;C222,1))</f>
        <v/>
      </c>
      <c r="C222" s="11" t="str">
        <f aca="false">IFERROR(SMALL(ZBUL3!Z:Z,ROW()-1),"")</f>
        <v/>
      </c>
      <c r="D222" s="11" t="str">
        <f aca="true">IF(C222="","",IF(AND($G$1=B222,SUM(INDIRECT(CONCATENATE("ZBUL3!F",C222,":H",C222),1))&gt;0),C222,""))</f>
        <v/>
      </c>
      <c r="E222" s="11" t="str">
        <f aca="true">IF(C222="","",IF(AND($G$1=B222,SUM(INDIRECT(CONCATENATE("ZBUL3!F",C222,":H",C222),1))=0),C222,""))</f>
        <v/>
      </c>
    </row>
    <row r="223" customFormat="false" ht="13.8" hidden="false" customHeight="false" outlineLevel="0" collapsed="false">
      <c r="A223" s="2" t="str">
        <f aca="true">IF(C223="","",INDIRECT("ZBUL3!B"&amp;C223,1))</f>
        <v/>
      </c>
      <c r="B223" s="2" t="str">
        <f aca="true">IF(C223="","",INDIRECT("ZBUL3!E"&amp;C223,1))</f>
        <v/>
      </c>
      <c r="C223" s="11" t="str">
        <f aca="false">IFERROR(SMALL(ZBUL3!Z:Z,ROW()-1),"")</f>
        <v/>
      </c>
      <c r="D223" s="11" t="str">
        <f aca="true">IF(C223="","",IF(AND($G$1=B223,SUM(INDIRECT(CONCATENATE("ZBUL3!F",C223,":H",C223),1))&gt;0),C223,""))</f>
        <v/>
      </c>
      <c r="E223" s="11" t="str">
        <f aca="true">IF(C223="","",IF(AND($G$1=B223,SUM(INDIRECT(CONCATENATE("ZBUL3!F",C223,":H",C223),1))=0),C223,""))</f>
        <v/>
      </c>
    </row>
    <row r="224" customFormat="false" ht="13.8" hidden="false" customHeight="false" outlineLevel="0" collapsed="false">
      <c r="A224" s="2" t="str">
        <f aca="true">IF(C224="","",INDIRECT("ZBUL3!B"&amp;C224,1))</f>
        <v/>
      </c>
      <c r="B224" s="2" t="str">
        <f aca="true">IF(C224="","",INDIRECT("ZBUL3!E"&amp;C224,1))</f>
        <v/>
      </c>
      <c r="C224" s="11" t="str">
        <f aca="false">IFERROR(SMALL(ZBUL3!Z:Z,ROW()-1),"")</f>
        <v/>
      </c>
      <c r="D224" s="11" t="str">
        <f aca="true">IF(C224="","",IF(AND($G$1=B224,SUM(INDIRECT(CONCATENATE("ZBUL3!F",C224,":H",C224),1))&gt;0),C224,""))</f>
        <v/>
      </c>
      <c r="E224" s="11" t="str">
        <f aca="true">IF(C224="","",IF(AND($G$1=B224,SUM(INDIRECT(CONCATENATE("ZBUL3!F",C224,":H",C224),1))=0),C224,""))</f>
        <v/>
      </c>
    </row>
    <row r="225" customFormat="false" ht="13.8" hidden="false" customHeight="false" outlineLevel="0" collapsed="false">
      <c r="A225" s="2" t="str">
        <f aca="true">IF(C225="","",INDIRECT("ZBUL3!B"&amp;C225,1))</f>
        <v/>
      </c>
      <c r="B225" s="2" t="str">
        <f aca="true">IF(C225="","",INDIRECT("ZBUL3!E"&amp;C225,1))</f>
        <v/>
      </c>
      <c r="C225" s="11" t="str">
        <f aca="false">IFERROR(SMALL(ZBUL3!Z:Z,ROW()-1),"")</f>
        <v/>
      </c>
      <c r="D225" s="11" t="str">
        <f aca="true">IF(C225="","",IF(AND($G$1=B225,SUM(INDIRECT(CONCATENATE("ZBUL3!F",C225,":H",C225),1))&gt;0),C225,""))</f>
        <v/>
      </c>
      <c r="E225" s="11" t="str">
        <f aca="true">IF(C225="","",IF(AND($G$1=B225,SUM(INDIRECT(CONCATENATE("ZBUL3!F",C225,":H",C225),1))=0),C225,""))</f>
        <v/>
      </c>
    </row>
    <row r="226" customFormat="false" ht="13.8" hidden="false" customHeight="false" outlineLevel="0" collapsed="false">
      <c r="A226" s="2" t="str">
        <f aca="true">IF(C226="","",INDIRECT("ZBUL3!B"&amp;C226,1))</f>
        <v/>
      </c>
      <c r="B226" s="2" t="str">
        <f aca="true">IF(C226="","",INDIRECT("ZBUL3!E"&amp;C226,1))</f>
        <v/>
      </c>
      <c r="C226" s="11" t="str">
        <f aca="false">IFERROR(SMALL(ZBUL3!Z:Z,ROW()-1),"")</f>
        <v/>
      </c>
      <c r="D226" s="11" t="str">
        <f aca="true">IF(C226="","",IF(AND($G$1=B226,SUM(INDIRECT(CONCATENATE("ZBUL3!F",C226,":H",C226),1))&gt;0),C226,""))</f>
        <v/>
      </c>
      <c r="E226" s="11" t="str">
        <f aca="true">IF(C226="","",IF(AND($G$1=B226,SUM(INDIRECT(CONCATENATE("ZBUL3!F",C226,":H",C226),1))=0),C226,""))</f>
        <v/>
      </c>
    </row>
    <row r="227" customFormat="false" ht="13.8" hidden="false" customHeight="false" outlineLevel="0" collapsed="false">
      <c r="A227" s="2" t="str">
        <f aca="true">IF(C227="","",INDIRECT("ZBUL3!B"&amp;C227,1))</f>
        <v/>
      </c>
      <c r="B227" s="2" t="str">
        <f aca="true">IF(C227="","",INDIRECT("ZBUL3!E"&amp;C227,1))</f>
        <v/>
      </c>
      <c r="C227" s="11" t="str">
        <f aca="false">IFERROR(SMALL(ZBUL3!Z:Z,ROW()-1),"")</f>
        <v/>
      </c>
      <c r="D227" s="11" t="str">
        <f aca="true">IF(C227="","",IF(AND($G$1=B227,SUM(INDIRECT(CONCATENATE("ZBUL3!F",C227,":H",C227),1))&gt;0),C227,""))</f>
        <v/>
      </c>
      <c r="E227" s="11" t="str">
        <f aca="true">IF(C227="","",IF(AND($G$1=B227,SUM(INDIRECT(CONCATENATE("ZBUL3!F",C227,":H",C227),1))=0),C227,""))</f>
        <v/>
      </c>
    </row>
    <row r="228" customFormat="false" ht="13.8" hidden="false" customHeight="false" outlineLevel="0" collapsed="false">
      <c r="A228" s="2" t="str">
        <f aca="true">IF(C228="","",INDIRECT("ZBUL3!B"&amp;C228,1))</f>
        <v/>
      </c>
      <c r="B228" s="2" t="str">
        <f aca="true">IF(C228="","",INDIRECT("ZBUL3!E"&amp;C228,1))</f>
        <v/>
      </c>
      <c r="C228" s="11" t="str">
        <f aca="false">IFERROR(SMALL(ZBUL3!Z:Z,ROW()-1),"")</f>
        <v/>
      </c>
      <c r="D228" s="11" t="str">
        <f aca="true">IF(C228="","",IF(AND($G$1=B228,SUM(INDIRECT(CONCATENATE("ZBUL3!F",C228,":H",C228),1))&gt;0),C228,""))</f>
        <v/>
      </c>
      <c r="E228" s="11" t="str">
        <f aca="true">IF(C228="","",IF(AND($G$1=B228,SUM(INDIRECT(CONCATENATE("ZBUL3!F",C228,":H",C228),1))=0),C228,""))</f>
        <v/>
      </c>
    </row>
    <row r="229" customFormat="false" ht="13.8" hidden="false" customHeight="false" outlineLevel="0" collapsed="false">
      <c r="A229" s="2" t="str">
        <f aca="true">IF(C229="","",INDIRECT("ZBUL3!B"&amp;C229,1))</f>
        <v/>
      </c>
      <c r="B229" s="2" t="str">
        <f aca="true">IF(C229="","",INDIRECT("ZBUL3!E"&amp;C229,1))</f>
        <v/>
      </c>
      <c r="C229" s="11" t="str">
        <f aca="false">IFERROR(SMALL(ZBUL3!Z:Z,ROW()-1),"")</f>
        <v/>
      </c>
      <c r="D229" s="11" t="str">
        <f aca="true">IF(C229="","",IF(AND($G$1=B229,SUM(INDIRECT(CONCATENATE("ZBUL3!F",C229,":H",C229),1))&gt;0),C229,""))</f>
        <v/>
      </c>
      <c r="E229" s="11" t="str">
        <f aca="true">IF(C229="","",IF(AND($G$1=B229,SUM(INDIRECT(CONCATENATE("ZBUL3!F",C229,":H",C229),1))=0),C229,""))</f>
        <v/>
      </c>
    </row>
    <row r="230" customFormat="false" ht="13.8" hidden="false" customHeight="false" outlineLevel="0" collapsed="false">
      <c r="A230" s="2" t="str">
        <f aca="true">IF(C230="","",INDIRECT("ZBUL3!B"&amp;C230,1))</f>
        <v/>
      </c>
      <c r="B230" s="2" t="str">
        <f aca="true">IF(C230="","",INDIRECT("ZBUL3!E"&amp;C230,1))</f>
        <v/>
      </c>
      <c r="C230" s="11" t="str">
        <f aca="false">IFERROR(SMALL(ZBUL3!Z:Z,ROW()-1),"")</f>
        <v/>
      </c>
      <c r="D230" s="11" t="str">
        <f aca="true">IF(C230="","",IF(AND($G$1=B230,SUM(INDIRECT(CONCATENATE("ZBUL3!F",C230,":H",C230),1))&gt;0),C230,""))</f>
        <v/>
      </c>
      <c r="E230" s="11" t="str">
        <f aca="true">IF(C230="","",IF(AND($G$1=B230,SUM(INDIRECT(CONCATENATE("ZBUL3!F",C230,":H",C230),1))=0),C230,""))</f>
        <v/>
      </c>
    </row>
    <row r="231" customFormat="false" ht="13.8" hidden="false" customHeight="false" outlineLevel="0" collapsed="false">
      <c r="A231" s="2" t="str">
        <f aca="true">IF(C231="","",INDIRECT("ZBUL3!B"&amp;C231,1))</f>
        <v/>
      </c>
      <c r="B231" s="2" t="str">
        <f aca="true">IF(C231="","",INDIRECT("ZBUL3!E"&amp;C231,1))</f>
        <v/>
      </c>
      <c r="C231" s="11" t="str">
        <f aca="false">IFERROR(SMALL(ZBUL3!Z:Z,ROW()-1),"")</f>
        <v/>
      </c>
      <c r="D231" s="11" t="str">
        <f aca="true">IF(C231="","",IF(AND($G$1=B231,SUM(INDIRECT(CONCATENATE("ZBUL3!F",C231,":H",C231),1))&gt;0),C231,""))</f>
        <v/>
      </c>
      <c r="E231" s="11" t="str">
        <f aca="true">IF(C231="","",IF(AND($G$1=B231,SUM(INDIRECT(CONCATENATE("ZBUL3!F",C231,":H",C231),1))=0),C231,""))</f>
        <v/>
      </c>
    </row>
    <row r="232" customFormat="false" ht="13.8" hidden="false" customHeight="false" outlineLevel="0" collapsed="false">
      <c r="A232" s="2" t="str">
        <f aca="true">IF(C232="","",INDIRECT("ZBUL3!B"&amp;C232,1))</f>
        <v/>
      </c>
      <c r="B232" s="2" t="str">
        <f aca="true">IF(C232="","",INDIRECT("ZBUL3!E"&amp;C232,1))</f>
        <v/>
      </c>
      <c r="C232" s="11" t="str">
        <f aca="false">IFERROR(SMALL(ZBUL3!Z:Z,ROW()-1),"")</f>
        <v/>
      </c>
      <c r="D232" s="11" t="str">
        <f aca="true">IF(C232="","",IF(AND($G$1=B232,SUM(INDIRECT(CONCATENATE("ZBUL3!F",C232,":H",C232),1))&gt;0),C232,""))</f>
        <v/>
      </c>
      <c r="E232" s="11" t="str">
        <f aca="true">IF(C232="","",IF(AND($G$1=B232,SUM(INDIRECT(CONCATENATE("ZBUL3!F",C232,":H",C232),1))=0),C232,""))</f>
        <v/>
      </c>
    </row>
    <row r="233" customFormat="false" ht="13.8" hidden="false" customHeight="false" outlineLevel="0" collapsed="false">
      <c r="A233" s="2" t="str">
        <f aca="true">IF(C233="","",INDIRECT("ZBUL3!B"&amp;C233,1))</f>
        <v/>
      </c>
      <c r="B233" s="2" t="str">
        <f aca="true">IF(C233="","",INDIRECT("ZBUL3!E"&amp;C233,1))</f>
        <v/>
      </c>
      <c r="C233" s="11" t="str">
        <f aca="false">IFERROR(SMALL(ZBUL3!Z:Z,ROW()-1),"")</f>
        <v/>
      </c>
      <c r="D233" s="11" t="str">
        <f aca="true">IF(C233="","",IF(AND($G$1=B233,SUM(INDIRECT(CONCATENATE("ZBUL3!F",C233,":H",C233),1))&gt;0),C233,""))</f>
        <v/>
      </c>
      <c r="E233" s="11" t="str">
        <f aca="true">IF(C233="","",IF(AND($G$1=B233,SUM(INDIRECT(CONCATENATE("ZBUL3!F",C233,":H",C233),1))=0),C233,""))</f>
        <v/>
      </c>
    </row>
    <row r="234" customFormat="false" ht="13.8" hidden="false" customHeight="false" outlineLevel="0" collapsed="false">
      <c r="A234" s="2" t="str">
        <f aca="true">IF(C234="","",INDIRECT("ZBUL3!B"&amp;C234,1))</f>
        <v/>
      </c>
      <c r="B234" s="2" t="str">
        <f aca="true">IF(C234="","",INDIRECT("ZBUL3!E"&amp;C234,1))</f>
        <v/>
      </c>
      <c r="C234" s="11" t="str">
        <f aca="false">IFERROR(SMALL(ZBUL3!Z:Z,ROW()-1),"")</f>
        <v/>
      </c>
      <c r="D234" s="11" t="str">
        <f aca="true">IF(C234="","",IF(AND($G$1=B234,SUM(INDIRECT(CONCATENATE("ZBUL3!F",C234,":H",C234),1))&gt;0),C234,""))</f>
        <v/>
      </c>
      <c r="E234" s="11" t="str">
        <f aca="true">IF(C234="","",IF(AND($G$1=B234,SUM(INDIRECT(CONCATENATE("ZBUL3!F",C234,":H",C234),1))=0),C234,""))</f>
        <v/>
      </c>
    </row>
    <row r="235" customFormat="false" ht="13.8" hidden="false" customHeight="false" outlineLevel="0" collapsed="false">
      <c r="A235" s="2" t="str">
        <f aca="true">IF(C235="","",INDIRECT("ZBUL3!B"&amp;C235,1))</f>
        <v/>
      </c>
      <c r="B235" s="2" t="str">
        <f aca="true">IF(C235="","",INDIRECT("ZBUL3!E"&amp;C235,1))</f>
        <v/>
      </c>
      <c r="C235" s="11" t="str">
        <f aca="false">IFERROR(SMALL(ZBUL3!Z:Z,ROW()-1),"")</f>
        <v/>
      </c>
      <c r="D235" s="11" t="str">
        <f aca="true">IF(C235="","",IF(AND($G$1=B235,SUM(INDIRECT(CONCATENATE("ZBUL3!F",C235,":H",C235),1))&gt;0),C235,""))</f>
        <v/>
      </c>
      <c r="E235" s="11" t="str">
        <f aca="true">IF(C235="","",IF(AND($G$1=B235,SUM(INDIRECT(CONCATENATE("ZBUL3!F",C235,":H",C235),1))=0),C235,""))</f>
        <v/>
      </c>
    </row>
    <row r="236" customFormat="false" ht="13.8" hidden="false" customHeight="false" outlineLevel="0" collapsed="false">
      <c r="A236" s="2" t="str">
        <f aca="true">IF(C236="","",INDIRECT("ZBUL3!B"&amp;C236,1))</f>
        <v/>
      </c>
      <c r="B236" s="2" t="str">
        <f aca="true">IF(C236="","",INDIRECT("ZBUL3!E"&amp;C236,1))</f>
        <v/>
      </c>
      <c r="C236" s="11" t="str">
        <f aca="false">IFERROR(SMALL(ZBUL3!Z:Z,ROW()-1),"")</f>
        <v/>
      </c>
      <c r="D236" s="11" t="str">
        <f aca="true">IF(C236="","",IF(AND($G$1=B236,SUM(INDIRECT(CONCATENATE("ZBUL3!F",C236,":H",C236),1))&gt;0),C236,""))</f>
        <v/>
      </c>
      <c r="E236" s="11" t="str">
        <f aca="true">IF(C236="","",IF(AND($G$1=B236,SUM(INDIRECT(CONCATENATE("ZBUL3!F",C236,":H",C236),1))=0),C236,""))</f>
        <v/>
      </c>
    </row>
    <row r="237" customFormat="false" ht="13.8" hidden="false" customHeight="false" outlineLevel="0" collapsed="false">
      <c r="A237" s="2" t="str">
        <f aca="true">IF(C237="","",INDIRECT("ZBUL3!B"&amp;C237,1))</f>
        <v/>
      </c>
      <c r="B237" s="2" t="str">
        <f aca="true">IF(C237="","",INDIRECT("ZBUL3!E"&amp;C237,1))</f>
        <v/>
      </c>
      <c r="C237" s="11" t="str">
        <f aca="false">IFERROR(SMALL(ZBUL3!Z:Z,ROW()-1),"")</f>
        <v/>
      </c>
      <c r="D237" s="11" t="str">
        <f aca="true">IF(C237="","",IF(AND($G$1=B237,SUM(INDIRECT(CONCATENATE("ZBUL3!F",C237,":H",C237),1))&gt;0),C237,""))</f>
        <v/>
      </c>
      <c r="E237" s="11" t="str">
        <f aca="true">IF(C237="","",IF(AND($G$1=B237,SUM(INDIRECT(CONCATENATE("ZBUL3!F",C237,":H",C237),1))=0),C237,""))</f>
        <v/>
      </c>
    </row>
    <row r="238" customFormat="false" ht="13.8" hidden="false" customHeight="false" outlineLevel="0" collapsed="false">
      <c r="A238" s="2" t="str">
        <f aca="true">IF(C238="","",INDIRECT("ZBUL3!B"&amp;C238,1))</f>
        <v/>
      </c>
      <c r="B238" s="2" t="str">
        <f aca="true">IF(C238="","",INDIRECT("ZBUL3!E"&amp;C238,1))</f>
        <v/>
      </c>
      <c r="C238" s="11" t="str">
        <f aca="false">IFERROR(SMALL(ZBUL3!Z:Z,ROW()-1),"")</f>
        <v/>
      </c>
      <c r="D238" s="11" t="str">
        <f aca="true">IF(C238="","",IF(AND($G$1=B238,SUM(INDIRECT(CONCATENATE("ZBUL3!F",C238,":H",C238),1))&gt;0),C238,""))</f>
        <v/>
      </c>
      <c r="E238" s="11" t="str">
        <f aca="true">IF(C238="","",IF(AND($G$1=B238,SUM(INDIRECT(CONCATENATE("ZBUL3!F",C238,":H",C238),1))=0),C238,""))</f>
        <v/>
      </c>
    </row>
    <row r="239" customFormat="false" ht="13.8" hidden="false" customHeight="false" outlineLevel="0" collapsed="false">
      <c r="A239" s="2" t="str">
        <f aca="true">IF(C239="","",INDIRECT("ZBUL3!B"&amp;C239,1))</f>
        <v/>
      </c>
      <c r="B239" s="2" t="str">
        <f aca="true">IF(C239="","",INDIRECT("ZBUL3!E"&amp;C239,1))</f>
        <v/>
      </c>
      <c r="C239" s="11" t="str">
        <f aca="false">IFERROR(SMALL(ZBUL3!Z:Z,ROW()-1),"")</f>
        <v/>
      </c>
      <c r="D239" s="11" t="str">
        <f aca="true">IF(C239="","",IF(AND($G$1=B239,SUM(INDIRECT(CONCATENATE("ZBUL3!F",C239,":H",C239),1))&gt;0),C239,""))</f>
        <v/>
      </c>
      <c r="E239" s="11" t="str">
        <f aca="true">IF(C239="","",IF(AND($G$1=B239,SUM(INDIRECT(CONCATENATE("ZBUL3!F",C239,":H",C239),1))=0),C239,""))</f>
        <v/>
      </c>
    </row>
    <row r="240" customFormat="false" ht="13.8" hidden="false" customHeight="false" outlineLevel="0" collapsed="false">
      <c r="A240" s="2" t="str">
        <f aca="true">IF(C240="","",INDIRECT("ZBUL3!B"&amp;C240,1))</f>
        <v/>
      </c>
      <c r="B240" s="2" t="str">
        <f aca="true">IF(C240="","",INDIRECT("ZBUL3!E"&amp;C240,1))</f>
        <v/>
      </c>
      <c r="C240" s="11" t="str">
        <f aca="false">IFERROR(SMALL(ZBUL3!Z:Z,ROW()-1),"")</f>
        <v/>
      </c>
      <c r="D240" s="11" t="str">
        <f aca="true">IF(C240="","",IF(AND($G$1=B240,SUM(INDIRECT(CONCATENATE("ZBUL3!F",C240,":H",C240),1))&gt;0),C240,""))</f>
        <v/>
      </c>
      <c r="E240" s="11" t="str">
        <f aca="true">IF(C240="","",IF(AND($G$1=B240,SUM(INDIRECT(CONCATENATE("ZBUL3!F",C240,":H",C240),1))=0),C240,""))</f>
        <v/>
      </c>
    </row>
    <row r="241" customFormat="false" ht="13.8" hidden="false" customHeight="false" outlineLevel="0" collapsed="false">
      <c r="A241" s="2" t="str">
        <f aca="true">IF(C241="","",INDIRECT("ZBUL3!B"&amp;C241,1))</f>
        <v/>
      </c>
      <c r="B241" s="2" t="str">
        <f aca="true">IF(C241="","",INDIRECT("ZBUL3!E"&amp;C241,1))</f>
        <v/>
      </c>
      <c r="C241" s="11" t="str">
        <f aca="false">IFERROR(SMALL(ZBUL3!Z:Z,ROW()-1),"")</f>
        <v/>
      </c>
      <c r="D241" s="11" t="str">
        <f aca="true">IF(C241="","",IF(AND($G$1=B241,SUM(INDIRECT(CONCATENATE("ZBUL3!F",C241,":H",C241),1))&gt;0),C241,""))</f>
        <v/>
      </c>
      <c r="E241" s="11" t="str">
        <f aca="true">IF(C241="","",IF(AND($G$1=B241,SUM(INDIRECT(CONCATENATE("ZBUL3!F",C241,":H",C241),1))=0),C241,""))</f>
        <v/>
      </c>
    </row>
    <row r="242" customFormat="false" ht="13.8" hidden="false" customHeight="false" outlineLevel="0" collapsed="false">
      <c r="A242" s="2" t="str">
        <f aca="true">IF(C242="","",INDIRECT("ZBUL3!B"&amp;C242,1))</f>
        <v/>
      </c>
      <c r="B242" s="2" t="str">
        <f aca="true">IF(C242="","",INDIRECT("ZBUL3!E"&amp;C242,1))</f>
        <v/>
      </c>
      <c r="C242" s="11" t="str">
        <f aca="false">IFERROR(SMALL(ZBUL3!Z:Z,ROW()-1),"")</f>
        <v/>
      </c>
      <c r="D242" s="11" t="str">
        <f aca="true">IF(C242="","",IF(AND($G$1=B242,SUM(INDIRECT(CONCATENATE("ZBUL3!F",C242,":H",C242),1))&gt;0),C242,""))</f>
        <v/>
      </c>
      <c r="E242" s="11" t="str">
        <f aca="true">IF(C242="","",IF(AND($G$1=B242,SUM(INDIRECT(CONCATENATE("ZBUL3!F",C242,":H",C242),1))=0),C242,""))</f>
        <v/>
      </c>
    </row>
    <row r="243" customFormat="false" ht="13.8" hidden="false" customHeight="false" outlineLevel="0" collapsed="false">
      <c r="A243" s="2" t="str">
        <f aca="true">IF(C243="","",INDIRECT("ZBUL3!B"&amp;C243,1))</f>
        <v/>
      </c>
      <c r="B243" s="2" t="str">
        <f aca="true">IF(C243="","",INDIRECT("ZBUL3!E"&amp;C243,1))</f>
        <v/>
      </c>
      <c r="C243" s="11" t="str">
        <f aca="false">IFERROR(SMALL(ZBUL3!Z:Z,ROW()-1),"")</f>
        <v/>
      </c>
      <c r="D243" s="11" t="str">
        <f aca="true">IF(C243="","",IF(AND($G$1=B243,SUM(INDIRECT(CONCATENATE("ZBUL3!F",C243,":H",C243),1))&gt;0),C243,""))</f>
        <v/>
      </c>
      <c r="E243" s="11" t="str">
        <f aca="true">IF(C243="","",IF(AND($G$1=B243,SUM(INDIRECT(CONCATENATE("ZBUL3!F",C243,":H",C243),1))=0),C243,""))</f>
        <v/>
      </c>
    </row>
    <row r="244" customFormat="false" ht="13.8" hidden="false" customHeight="false" outlineLevel="0" collapsed="false">
      <c r="A244" s="2" t="str">
        <f aca="true">IF(C244="","",INDIRECT("ZBUL3!B"&amp;C244,1))</f>
        <v/>
      </c>
      <c r="B244" s="2" t="str">
        <f aca="true">IF(C244="","",INDIRECT("ZBUL3!E"&amp;C244,1))</f>
        <v/>
      </c>
      <c r="C244" s="11" t="str">
        <f aca="false">IFERROR(SMALL(ZBUL3!Z:Z,ROW()-1),"")</f>
        <v/>
      </c>
      <c r="D244" s="11" t="str">
        <f aca="true">IF(C244="","",IF(AND($G$1=B244,SUM(INDIRECT(CONCATENATE("ZBUL3!F",C244,":H",C244),1))&gt;0),C244,""))</f>
        <v/>
      </c>
      <c r="E244" s="11" t="str">
        <f aca="true">IF(C244="","",IF(AND($G$1=B244,SUM(INDIRECT(CONCATENATE("ZBUL3!F",C244,":H",C244),1))=0),C244,""))</f>
        <v/>
      </c>
    </row>
    <row r="245" customFormat="false" ht="13.8" hidden="false" customHeight="false" outlineLevel="0" collapsed="false">
      <c r="A245" s="2" t="str">
        <f aca="true">IF(C245="","",INDIRECT("ZBUL3!B"&amp;C245,1))</f>
        <v/>
      </c>
      <c r="B245" s="2" t="str">
        <f aca="true">IF(C245="","",INDIRECT("ZBUL3!E"&amp;C245,1))</f>
        <v/>
      </c>
      <c r="C245" s="11" t="str">
        <f aca="false">IFERROR(SMALL(ZBUL3!Z:Z,ROW()-1),"")</f>
        <v/>
      </c>
      <c r="D245" s="11" t="str">
        <f aca="true">IF(C245="","",IF(AND($G$1=B245,SUM(INDIRECT(CONCATENATE("ZBUL3!F",C245,":H",C245),1))&gt;0),C245,""))</f>
        <v/>
      </c>
      <c r="E245" s="11" t="str">
        <f aca="true">IF(C245="","",IF(AND($G$1=B245,SUM(INDIRECT(CONCATENATE("ZBUL3!F",C245,":H",C245),1))=0),C245,""))</f>
        <v/>
      </c>
    </row>
    <row r="246" customFormat="false" ht="13.8" hidden="false" customHeight="false" outlineLevel="0" collapsed="false">
      <c r="A246" s="2" t="str">
        <f aca="true">IF(C246="","",INDIRECT("ZBUL3!B"&amp;C246,1))</f>
        <v/>
      </c>
      <c r="B246" s="2" t="str">
        <f aca="true">IF(C246="","",INDIRECT("ZBUL3!E"&amp;C246,1))</f>
        <v/>
      </c>
      <c r="C246" s="11" t="str">
        <f aca="false">IFERROR(SMALL(ZBUL3!Z:Z,ROW()-1),"")</f>
        <v/>
      </c>
      <c r="D246" s="11" t="str">
        <f aca="true">IF(C246="","",IF(AND($G$1=B246,SUM(INDIRECT(CONCATENATE("ZBUL3!F",C246,":H",C246),1))&gt;0),C246,""))</f>
        <v/>
      </c>
      <c r="E246" s="11" t="str">
        <f aca="true">IF(C246="","",IF(AND($G$1=B246,SUM(INDIRECT(CONCATENATE("ZBUL3!F",C246,":H",C246),1))=0),C246,""))</f>
        <v/>
      </c>
    </row>
    <row r="247" customFormat="false" ht="13.8" hidden="false" customHeight="false" outlineLevel="0" collapsed="false">
      <c r="A247" s="2" t="str">
        <f aca="true">IF(C247="","",INDIRECT("ZBUL3!B"&amp;C247,1))</f>
        <v/>
      </c>
      <c r="B247" s="2" t="str">
        <f aca="true">IF(C247="","",INDIRECT("ZBUL3!E"&amp;C247,1))</f>
        <v/>
      </c>
      <c r="C247" s="11" t="str">
        <f aca="false">IFERROR(SMALL(ZBUL3!Z:Z,ROW()-1),"")</f>
        <v/>
      </c>
      <c r="D247" s="11" t="str">
        <f aca="true">IF(C247="","",IF(AND($G$1=B247,SUM(INDIRECT(CONCATENATE("ZBUL3!F",C247,":H",C247),1))&gt;0),C247,""))</f>
        <v/>
      </c>
      <c r="E247" s="11" t="str">
        <f aca="true">IF(C247="","",IF(AND($G$1=B247,SUM(INDIRECT(CONCATENATE("ZBUL3!F",C247,":H",C247),1))=0),C247,""))</f>
        <v/>
      </c>
    </row>
    <row r="248" customFormat="false" ht="13.8" hidden="false" customHeight="false" outlineLevel="0" collapsed="false">
      <c r="A248" s="2" t="str">
        <f aca="true">IF(C248="","",INDIRECT("ZBUL3!B"&amp;C248,1))</f>
        <v/>
      </c>
      <c r="B248" s="2" t="str">
        <f aca="true">IF(C248="","",INDIRECT("ZBUL3!E"&amp;C248,1))</f>
        <v/>
      </c>
      <c r="C248" s="11" t="str">
        <f aca="false">IFERROR(SMALL(ZBUL3!Z:Z,ROW()-1),"")</f>
        <v/>
      </c>
      <c r="D248" s="11" t="str">
        <f aca="true">IF(C248="","",IF(AND($G$1=B248,SUM(INDIRECT(CONCATENATE("ZBUL3!F",C248,":H",C248),1))&gt;0),C248,""))</f>
        <v/>
      </c>
      <c r="E248" s="11" t="str">
        <f aca="true">IF(C248="","",IF(AND($G$1=B248,SUM(INDIRECT(CONCATENATE("ZBUL3!F",C248,":H",C248),1))=0),C248,""))</f>
        <v/>
      </c>
    </row>
    <row r="249" customFormat="false" ht="13.8" hidden="false" customHeight="false" outlineLevel="0" collapsed="false">
      <c r="A249" s="2" t="str">
        <f aca="true">IF(C249="","",INDIRECT("ZBUL3!B"&amp;C249,1))</f>
        <v/>
      </c>
      <c r="B249" s="2" t="str">
        <f aca="true">IF(C249="","",INDIRECT("ZBUL3!E"&amp;C249,1))</f>
        <v/>
      </c>
      <c r="C249" s="11" t="str">
        <f aca="false">IFERROR(SMALL(ZBUL3!Z:Z,ROW()-1),"")</f>
        <v/>
      </c>
      <c r="D249" s="11" t="str">
        <f aca="true">IF(C249="","",IF(AND($G$1=B249,SUM(INDIRECT(CONCATENATE("ZBUL3!F",C249,":H",C249),1))&gt;0),C249,""))</f>
        <v/>
      </c>
      <c r="E249" s="11" t="str">
        <f aca="true">IF(C249="","",IF(AND($G$1=B249,SUM(INDIRECT(CONCATENATE("ZBUL3!F",C249,":H",C249),1))=0),C249,""))</f>
        <v/>
      </c>
    </row>
    <row r="250" customFormat="false" ht="13.8" hidden="false" customHeight="false" outlineLevel="0" collapsed="false">
      <c r="A250" s="2" t="str">
        <f aca="true">IF(C250="","",INDIRECT("ZBUL3!B"&amp;C250,1))</f>
        <v/>
      </c>
      <c r="B250" s="2" t="str">
        <f aca="true">IF(C250="","",INDIRECT("ZBUL3!E"&amp;C250,1))</f>
        <v/>
      </c>
      <c r="C250" s="11" t="str">
        <f aca="false">IFERROR(SMALL(ZBUL3!Z:Z,ROW()-1),"")</f>
        <v/>
      </c>
      <c r="D250" s="11" t="str">
        <f aca="true">IF(C250="","",IF(AND($G$1=B250,SUM(INDIRECT(CONCATENATE("ZBUL3!F",C250,":H",C250),1))&gt;0),C250,""))</f>
        <v/>
      </c>
      <c r="E250" s="11" t="str">
        <f aca="true">IF(C250="","",IF(AND($G$1=B250,SUM(INDIRECT(CONCATENATE("ZBUL3!F",C250,":H",C250),1))=0),C250,""))</f>
        <v/>
      </c>
    </row>
    <row r="251" customFormat="false" ht="13.8" hidden="false" customHeight="false" outlineLevel="0" collapsed="false">
      <c r="A251" s="2" t="str">
        <f aca="true">IF(C251="","",INDIRECT("ZBUL3!B"&amp;C251,1))</f>
        <v/>
      </c>
      <c r="B251" s="2" t="str">
        <f aca="true">IF(C251="","",INDIRECT("ZBUL3!E"&amp;C251,1))</f>
        <v/>
      </c>
      <c r="C251" s="11" t="str">
        <f aca="false">IFERROR(SMALL(ZBUL3!Z:Z,ROW()-1),"")</f>
        <v/>
      </c>
      <c r="D251" s="11" t="str">
        <f aca="true">IF(C251="","",IF(AND($G$1=B251,SUM(INDIRECT(CONCATENATE("ZBUL3!F",C251,":H",C251),1))&gt;0),C251,""))</f>
        <v/>
      </c>
      <c r="E251" s="11" t="str">
        <f aca="true">IF(C251="","",IF(AND($G$1=B251,SUM(INDIRECT(CONCATENATE("ZBUL3!F",C251,":H",C251),1))=0),C251,""))</f>
        <v/>
      </c>
    </row>
    <row r="252" customFormat="false" ht="13.8" hidden="false" customHeight="false" outlineLevel="0" collapsed="false">
      <c r="A252" s="2" t="str">
        <f aca="true">IF(C252="","",INDIRECT("ZBUL3!B"&amp;C252,1))</f>
        <v/>
      </c>
      <c r="B252" s="2" t="str">
        <f aca="true">IF(C252="","",INDIRECT("ZBUL3!E"&amp;C252,1))</f>
        <v/>
      </c>
      <c r="C252" s="11" t="str">
        <f aca="false">IFERROR(SMALL(ZBUL3!Z:Z,ROW()-1),"")</f>
        <v/>
      </c>
      <c r="D252" s="11" t="str">
        <f aca="true">IF(C252="","",IF(AND($G$1=B252,SUM(INDIRECT(CONCATENATE("ZBUL3!F",C252,":H",C252),1))&gt;0),C252,""))</f>
        <v/>
      </c>
      <c r="E252" s="11" t="str">
        <f aca="true">IF(C252="","",IF(AND($G$1=B252,SUM(INDIRECT(CONCATENATE("ZBUL3!F",C252,":H",C252),1))=0),C252,""))</f>
        <v/>
      </c>
    </row>
    <row r="253" customFormat="false" ht="13.8" hidden="false" customHeight="false" outlineLevel="0" collapsed="false">
      <c r="A253" s="2" t="str">
        <f aca="true">IF(C253="","",INDIRECT("ZBUL3!B"&amp;C253,1))</f>
        <v/>
      </c>
      <c r="B253" s="2" t="str">
        <f aca="true">IF(C253="","",INDIRECT("ZBUL3!E"&amp;C253,1))</f>
        <v/>
      </c>
      <c r="C253" s="11" t="str">
        <f aca="false">IFERROR(SMALL(ZBUL3!Z:Z,ROW()-1),"")</f>
        <v/>
      </c>
      <c r="D253" s="11" t="str">
        <f aca="true">IF(C253="","",IF(AND($G$1=B253,SUM(INDIRECT(CONCATENATE("ZBUL3!F",C253,":H",C253),1))&gt;0),C253,""))</f>
        <v/>
      </c>
      <c r="E253" s="11" t="str">
        <f aca="true">IF(C253="","",IF(AND($G$1=B253,SUM(INDIRECT(CONCATENATE("ZBUL3!F",C253,":H",C253),1))=0),C253,""))</f>
        <v/>
      </c>
    </row>
    <row r="254" customFormat="false" ht="13.8" hidden="false" customHeight="false" outlineLevel="0" collapsed="false">
      <c r="A254" s="2" t="str">
        <f aca="true">IF(C254="","",INDIRECT("ZBUL3!B"&amp;C254,1))</f>
        <v/>
      </c>
      <c r="B254" s="2" t="str">
        <f aca="true">IF(C254="","",INDIRECT("ZBUL3!E"&amp;C254,1))</f>
        <v/>
      </c>
      <c r="C254" s="11" t="str">
        <f aca="false">IFERROR(SMALL(ZBUL3!Z:Z,ROW()-1),"")</f>
        <v/>
      </c>
      <c r="D254" s="11" t="str">
        <f aca="true">IF(C254="","",IF(AND($G$1=B254,SUM(INDIRECT(CONCATENATE("ZBUL3!F",C254,":H",C254),1))&gt;0),C254,""))</f>
        <v/>
      </c>
      <c r="E254" s="11" t="str">
        <f aca="true">IF(C254="","",IF(AND($G$1=B254,SUM(INDIRECT(CONCATENATE("ZBUL3!F",C254,":H",C254),1))=0),C254,""))</f>
        <v/>
      </c>
    </row>
    <row r="255" customFormat="false" ht="13.8" hidden="false" customHeight="false" outlineLevel="0" collapsed="false">
      <c r="A255" s="2" t="str">
        <f aca="true">IF(C255="","",INDIRECT("ZBUL3!B"&amp;C255,1))</f>
        <v/>
      </c>
      <c r="B255" s="2" t="str">
        <f aca="true">IF(C255="","",INDIRECT("ZBUL3!E"&amp;C255,1))</f>
        <v/>
      </c>
      <c r="C255" s="11" t="str">
        <f aca="false">IFERROR(SMALL(ZBUL3!Z:Z,ROW()-1),"")</f>
        <v/>
      </c>
      <c r="D255" s="11" t="str">
        <f aca="true">IF(C255="","",IF(AND($G$1=B255,SUM(INDIRECT(CONCATENATE("ZBUL3!F",C255,":H",C255),1))&gt;0),C255,""))</f>
        <v/>
      </c>
      <c r="E255" s="11" t="str">
        <f aca="true">IF(C255="","",IF(AND($G$1=B255,SUM(INDIRECT(CONCATENATE("ZBUL3!F",C255,":H",C255),1))=0),C255,""))</f>
        <v/>
      </c>
    </row>
    <row r="256" customFormat="false" ht="13.8" hidden="false" customHeight="false" outlineLevel="0" collapsed="false">
      <c r="A256" s="2" t="str">
        <f aca="true">IF(C256="","",INDIRECT("ZBUL3!B"&amp;C256,1))</f>
        <v/>
      </c>
      <c r="B256" s="2" t="str">
        <f aca="true">IF(C256="","",INDIRECT("ZBUL3!E"&amp;C256,1))</f>
        <v/>
      </c>
      <c r="C256" s="11" t="str">
        <f aca="false">IFERROR(SMALL(ZBUL3!Z:Z,ROW()-1),"")</f>
        <v/>
      </c>
      <c r="D256" s="11" t="str">
        <f aca="true">IF(C256="","",IF(AND($G$1=B256,SUM(INDIRECT(CONCATENATE("ZBUL3!F",C256,":H",C256),1))&gt;0),C256,""))</f>
        <v/>
      </c>
      <c r="E256" s="11" t="str">
        <f aca="true">IF(C256="","",IF(AND($G$1=B256,SUM(INDIRECT(CONCATENATE("ZBUL3!F",C256,":H",C256),1))=0),C256,""))</f>
        <v/>
      </c>
    </row>
    <row r="257" customFormat="false" ht="13.8" hidden="false" customHeight="false" outlineLevel="0" collapsed="false">
      <c r="A257" s="2" t="str">
        <f aca="true">IF(C257="","",INDIRECT("ZBUL3!B"&amp;C257,1))</f>
        <v/>
      </c>
      <c r="B257" s="2" t="str">
        <f aca="true">IF(C257="","",INDIRECT("ZBUL3!E"&amp;C257,1))</f>
        <v/>
      </c>
      <c r="C257" s="11" t="str">
        <f aca="false">IFERROR(SMALL(ZBUL3!Z:Z,ROW()-1),"")</f>
        <v/>
      </c>
      <c r="D257" s="11" t="str">
        <f aca="true">IF(C257="","",IF(AND($G$1=B257,SUM(INDIRECT(CONCATENATE("ZBUL3!F",C257,":H",C257),1))&gt;0),C257,""))</f>
        <v/>
      </c>
      <c r="E257" s="11" t="str">
        <f aca="true">IF(C257="","",IF(AND($G$1=B257,SUM(INDIRECT(CONCATENATE("ZBUL3!F",C257,":H",C257),1))=0),C257,""))</f>
        <v/>
      </c>
    </row>
    <row r="258" customFormat="false" ht="13.8" hidden="false" customHeight="false" outlineLevel="0" collapsed="false">
      <c r="A258" s="2" t="str">
        <f aca="true">IF(C258="","",INDIRECT("ZBUL3!B"&amp;C258,1))</f>
        <v/>
      </c>
      <c r="B258" s="2" t="str">
        <f aca="true">IF(C258="","",INDIRECT("ZBUL3!E"&amp;C258,1))</f>
        <v/>
      </c>
      <c r="C258" s="11" t="str">
        <f aca="false">IFERROR(SMALL(ZBUL3!Z:Z,ROW()-1),"")</f>
        <v/>
      </c>
      <c r="D258" s="11" t="str">
        <f aca="true">IF(C258="","",IF(AND($G$1=B258,SUM(INDIRECT(CONCATENATE("ZBUL3!F",C258,":H",C258),1))&gt;0),C258,""))</f>
        <v/>
      </c>
      <c r="E258" s="11" t="str">
        <f aca="true">IF(C258="","",IF(AND($G$1=B258,SUM(INDIRECT(CONCATENATE("ZBUL3!F",C258,":H",C258),1))=0),C258,""))</f>
        <v/>
      </c>
    </row>
    <row r="259" customFormat="false" ht="13.8" hidden="false" customHeight="false" outlineLevel="0" collapsed="false">
      <c r="A259" s="2" t="str">
        <f aca="true">IF(C259="","",INDIRECT("ZBUL3!B"&amp;C259,1))</f>
        <v/>
      </c>
      <c r="B259" s="2" t="str">
        <f aca="true">IF(C259="","",INDIRECT("ZBUL3!E"&amp;C259,1))</f>
        <v/>
      </c>
      <c r="C259" s="11" t="str">
        <f aca="false">IFERROR(SMALL(ZBUL3!Z:Z,ROW()-1),"")</f>
        <v/>
      </c>
      <c r="D259" s="11" t="str">
        <f aca="true">IF(C259="","",IF(AND($G$1=B259,SUM(INDIRECT(CONCATENATE("ZBUL3!F",C259,":H",C259),1))&gt;0),C259,""))</f>
        <v/>
      </c>
      <c r="E259" s="11" t="str">
        <f aca="true">IF(C259="","",IF(AND($G$1=B259,SUM(INDIRECT(CONCATENATE("ZBUL3!F",C259,":H",C259),1))=0),C259,""))</f>
        <v/>
      </c>
    </row>
    <row r="260" customFormat="false" ht="13.8" hidden="false" customHeight="false" outlineLevel="0" collapsed="false">
      <c r="A260" s="2" t="str">
        <f aca="true">IF(C260="","",INDIRECT("ZBUL3!B"&amp;C260,1))</f>
        <v/>
      </c>
      <c r="B260" s="2" t="str">
        <f aca="true">IF(C260="","",INDIRECT("ZBUL3!E"&amp;C260,1))</f>
        <v/>
      </c>
      <c r="C260" s="11" t="str">
        <f aca="false">IFERROR(SMALL(ZBUL3!Z:Z,ROW()-1),"")</f>
        <v/>
      </c>
      <c r="D260" s="11" t="str">
        <f aca="true">IF(C260="","",IF(AND($G$1=B260,SUM(INDIRECT(CONCATENATE("ZBUL3!F",C260,":H",C260),1))&gt;0),C260,""))</f>
        <v/>
      </c>
      <c r="E260" s="11" t="str">
        <f aca="true">IF(C260="","",IF(AND($G$1=B260,SUM(INDIRECT(CONCATENATE("ZBUL3!F",C260,":H",C260),1))=0),C260,""))</f>
        <v/>
      </c>
    </row>
    <row r="261" customFormat="false" ht="13.8" hidden="false" customHeight="false" outlineLevel="0" collapsed="false">
      <c r="A261" s="2" t="str">
        <f aca="true">IF(C261="","",INDIRECT("ZBUL3!B"&amp;C261,1))</f>
        <v/>
      </c>
      <c r="B261" s="2" t="str">
        <f aca="true">IF(C261="","",INDIRECT("ZBUL3!E"&amp;C261,1))</f>
        <v/>
      </c>
      <c r="C261" s="11" t="str">
        <f aca="false">IFERROR(SMALL(ZBUL3!Z:Z,ROW()-1),"")</f>
        <v/>
      </c>
      <c r="D261" s="11" t="str">
        <f aca="true">IF(C261="","",IF(AND($G$1=B261,SUM(INDIRECT(CONCATENATE("ZBUL3!F",C261,":H",C261),1))&gt;0),C261,""))</f>
        <v/>
      </c>
      <c r="E261" s="11" t="str">
        <f aca="true">IF(C261="","",IF(AND($G$1=B261,SUM(INDIRECT(CONCATENATE("ZBUL3!F",C261,":H",C261),1))=0),C261,""))</f>
        <v/>
      </c>
    </row>
    <row r="262" customFormat="false" ht="13.8" hidden="false" customHeight="false" outlineLevel="0" collapsed="false">
      <c r="A262" s="2" t="str">
        <f aca="true">IF(C262="","",INDIRECT("ZBUL3!B"&amp;C262,1))</f>
        <v/>
      </c>
      <c r="B262" s="2" t="str">
        <f aca="true">IF(C262="","",INDIRECT("ZBUL3!E"&amp;C262,1))</f>
        <v/>
      </c>
      <c r="C262" s="11" t="str">
        <f aca="false">IFERROR(SMALL(ZBUL3!Z:Z,ROW()-1),"")</f>
        <v/>
      </c>
      <c r="D262" s="11" t="str">
        <f aca="true">IF(C262="","",IF(AND($G$1=B262,SUM(INDIRECT(CONCATENATE("ZBUL3!F",C262,":H",C262),1))&gt;0),C262,""))</f>
        <v/>
      </c>
      <c r="E262" s="11" t="str">
        <f aca="true">IF(C262="","",IF(AND($G$1=B262,SUM(INDIRECT(CONCATENATE("ZBUL3!F",C262,":H",C262),1))=0),C262,""))</f>
        <v/>
      </c>
    </row>
    <row r="263" customFormat="false" ht="13.8" hidden="false" customHeight="false" outlineLevel="0" collapsed="false">
      <c r="A263" s="2" t="str">
        <f aca="true">IF(C263="","",INDIRECT("ZBUL3!B"&amp;C263,1))</f>
        <v/>
      </c>
      <c r="B263" s="2" t="str">
        <f aca="true">IF(C263="","",INDIRECT("ZBUL3!E"&amp;C263,1))</f>
        <v/>
      </c>
      <c r="C263" s="11" t="str">
        <f aca="false">IFERROR(SMALL(ZBUL3!Z:Z,ROW()-1),"")</f>
        <v/>
      </c>
      <c r="D263" s="11" t="str">
        <f aca="true">IF(C263="","",IF(AND($G$1=B263,SUM(INDIRECT(CONCATENATE("ZBUL3!F",C263,":H",C263),1))&gt;0),C263,""))</f>
        <v/>
      </c>
      <c r="E263" s="11" t="str">
        <f aca="true">IF(C263="","",IF(AND($G$1=B263,SUM(INDIRECT(CONCATENATE("ZBUL3!F",C263,":H",C263),1))=0),C263,""))</f>
        <v/>
      </c>
    </row>
    <row r="264" customFormat="false" ht="13.8" hidden="false" customHeight="false" outlineLevel="0" collapsed="false">
      <c r="A264" s="2" t="str">
        <f aca="true">IF(C264="","",INDIRECT("ZBUL3!B"&amp;C264,1))</f>
        <v/>
      </c>
      <c r="B264" s="2" t="str">
        <f aca="true">IF(C264="","",INDIRECT("ZBUL3!E"&amp;C264,1))</f>
        <v/>
      </c>
      <c r="C264" s="11" t="str">
        <f aca="false">IFERROR(SMALL(ZBUL3!Z:Z,ROW()-1),"")</f>
        <v/>
      </c>
      <c r="D264" s="11" t="str">
        <f aca="true">IF(C264="","",IF(AND($G$1=B264,SUM(INDIRECT(CONCATENATE("ZBUL3!F",C264,":H",C264),1))&gt;0),C264,""))</f>
        <v/>
      </c>
      <c r="E264" s="11" t="str">
        <f aca="true">IF(C264="","",IF(AND($G$1=B264,SUM(INDIRECT(CONCATENATE("ZBUL3!F",C264,":H",C264),1))=0),C264,""))</f>
        <v/>
      </c>
    </row>
    <row r="265" customFormat="false" ht="13.8" hidden="false" customHeight="false" outlineLevel="0" collapsed="false">
      <c r="A265" s="2" t="str">
        <f aca="true">IF(C265="","",INDIRECT("ZBUL3!B"&amp;C265,1))</f>
        <v/>
      </c>
      <c r="B265" s="2" t="str">
        <f aca="true">IF(C265="","",INDIRECT("ZBUL3!E"&amp;C265,1))</f>
        <v/>
      </c>
      <c r="C265" s="11" t="str">
        <f aca="false">IFERROR(SMALL(ZBUL3!Z:Z,ROW()-1),"")</f>
        <v/>
      </c>
      <c r="D265" s="11" t="str">
        <f aca="true">IF(C265="","",IF(AND($G$1=B265,SUM(INDIRECT(CONCATENATE("ZBUL3!F",C265,":H",C265),1))&gt;0),C265,""))</f>
        <v/>
      </c>
      <c r="E265" s="11" t="str">
        <f aca="true">IF(C265="","",IF(AND($G$1=B265,SUM(INDIRECT(CONCATENATE("ZBUL3!F",C265,":H",C265),1))=0),C265,""))</f>
        <v/>
      </c>
    </row>
    <row r="266" customFormat="false" ht="13.8" hidden="false" customHeight="false" outlineLevel="0" collapsed="false">
      <c r="A266" s="2" t="str">
        <f aca="true">IF(C266="","",INDIRECT("ZBUL3!B"&amp;C266,1))</f>
        <v/>
      </c>
      <c r="B266" s="2" t="str">
        <f aca="true">IF(C266="","",INDIRECT("ZBUL3!E"&amp;C266,1))</f>
        <v/>
      </c>
      <c r="C266" s="11" t="str">
        <f aca="false">IFERROR(SMALL(ZBUL3!Z:Z,ROW()-1),"")</f>
        <v/>
      </c>
      <c r="D266" s="11" t="str">
        <f aca="true">IF(C266="","",IF(AND($G$1=B266,SUM(INDIRECT(CONCATENATE("ZBUL3!F",C266,":H",C266),1))&gt;0),C266,""))</f>
        <v/>
      </c>
      <c r="E266" s="11" t="str">
        <f aca="true">IF(C266="","",IF(AND($G$1=B266,SUM(INDIRECT(CONCATENATE("ZBUL3!F",C266,":H",C266),1))=0),C266,""))</f>
        <v/>
      </c>
    </row>
    <row r="267" customFormat="false" ht="13.8" hidden="false" customHeight="false" outlineLevel="0" collapsed="false">
      <c r="A267" s="2" t="str">
        <f aca="true">IF(C267="","",INDIRECT("ZBUL3!B"&amp;C267,1))</f>
        <v/>
      </c>
      <c r="B267" s="2" t="str">
        <f aca="true">IF(C267="","",INDIRECT("ZBUL3!E"&amp;C267,1))</f>
        <v/>
      </c>
      <c r="C267" s="11" t="str">
        <f aca="false">IFERROR(SMALL(ZBUL3!Z:Z,ROW()-1),"")</f>
        <v/>
      </c>
      <c r="D267" s="11" t="str">
        <f aca="true">IF(C267="","",IF(AND($G$1=B267,SUM(INDIRECT(CONCATENATE("ZBUL3!F",C267,":H",C267),1))&gt;0),C267,""))</f>
        <v/>
      </c>
      <c r="E267" s="11" t="str">
        <f aca="true">IF(C267="","",IF(AND($G$1=B267,SUM(INDIRECT(CONCATENATE("ZBUL3!F",C267,":H",C267),1))=0),C267,""))</f>
        <v/>
      </c>
    </row>
    <row r="268" customFormat="false" ht="13.8" hidden="false" customHeight="false" outlineLevel="0" collapsed="false">
      <c r="A268" s="2" t="str">
        <f aca="true">IF(C268="","",INDIRECT("ZBUL3!B"&amp;C268,1))</f>
        <v/>
      </c>
      <c r="B268" s="2" t="str">
        <f aca="true">IF(C268="","",INDIRECT("ZBUL3!E"&amp;C268,1))</f>
        <v/>
      </c>
      <c r="C268" s="11" t="str">
        <f aca="false">IFERROR(SMALL(ZBUL3!Z:Z,ROW()-1),"")</f>
        <v/>
      </c>
      <c r="D268" s="11" t="str">
        <f aca="true">IF(C268="","",IF(AND($G$1=B268,SUM(INDIRECT(CONCATENATE("ZBUL3!F",C268,":H",C268),1))&gt;0),C268,""))</f>
        <v/>
      </c>
      <c r="E268" s="11" t="str">
        <f aca="true">IF(C268="","",IF(AND($G$1=B268,SUM(INDIRECT(CONCATENATE("ZBUL3!F",C268,":H",C268),1))=0),C268,""))</f>
        <v/>
      </c>
    </row>
    <row r="269" customFormat="false" ht="13.8" hidden="false" customHeight="false" outlineLevel="0" collapsed="false">
      <c r="A269" s="2" t="str">
        <f aca="true">IF(C269="","",INDIRECT("ZBUL3!B"&amp;C269,1))</f>
        <v/>
      </c>
      <c r="B269" s="2" t="str">
        <f aca="true">IF(C269="","",INDIRECT("ZBUL3!E"&amp;C269,1))</f>
        <v/>
      </c>
      <c r="C269" s="11" t="str">
        <f aca="false">IFERROR(SMALL(ZBUL3!Z:Z,ROW()-1),"")</f>
        <v/>
      </c>
      <c r="D269" s="11" t="str">
        <f aca="true">IF(C269="","",IF(AND($G$1=B269,SUM(INDIRECT(CONCATENATE("ZBUL3!F",C269,":H",C269),1))&gt;0),C269,""))</f>
        <v/>
      </c>
      <c r="E269" s="11" t="str">
        <f aca="true">IF(C269="","",IF(AND($G$1=B269,SUM(INDIRECT(CONCATENATE("ZBUL3!F",C269,":H",C269),1))=0),C269,""))</f>
        <v/>
      </c>
    </row>
    <row r="270" customFormat="false" ht="13.8" hidden="false" customHeight="false" outlineLevel="0" collapsed="false">
      <c r="A270" s="2" t="str">
        <f aca="true">IF(C270="","",INDIRECT("ZBUL3!B"&amp;C270,1))</f>
        <v/>
      </c>
      <c r="B270" s="2" t="str">
        <f aca="true">IF(C270="","",INDIRECT("ZBUL3!E"&amp;C270,1))</f>
        <v/>
      </c>
      <c r="C270" s="11" t="str">
        <f aca="false">IFERROR(SMALL(ZBUL3!Z:Z,ROW()-1),"")</f>
        <v/>
      </c>
      <c r="D270" s="11" t="str">
        <f aca="true">IF(C270="","",IF(AND($G$1=B270,SUM(INDIRECT(CONCATENATE("ZBUL3!F",C270,":H",C270),1))&gt;0),C270,""))</f>
        <v/>
      </c>
      <c r="E270" s="11" t="str">
        <f aca="true">IF(C270="","",IF(AND($G$1=B270,SUM(INDIRECT(CONCATENATE("ZBUL3!F",C270,":H",C270),1))=0),C270,""))</f>
        <v/>
      </c>
    </row>
    <row r="271" customFormat="false" ht="13.8" hidden="false" customHeight="false" outlineLevel="0" collapsed="false">
      <c r="A271" s="2" t="str">
        <f aca="true">IF(C271="","",INDIRECT("ZBUL3!B"&amp;C271,1))</f>
        <v/>
      </c>
      <c r="B271" s="2" t="str">
        <f aca="true">IF(C271="","",INDIRECT("ZBUL3!E"&amp;C271,1))</f>
        <v/>
      </c>
      <c r="C271" s="11" t="str">
        <f aca="false">IFERROR(SMALL(ZBUL3!Z:Z,ROW()-1),"")</f>
        <v/>
      </c>
      <c r="D271" s="11" t="str">
        <f aca="true">IF(C271="","",IF(AND($G$1=B271,SUM(INDIRECT(CONCATENATE("ZBUL3!F",C271,":H",C271),1))&gt;0),C271,""))</f>
        <v/>
      </c>
      <c r="E271" s="11" t="str">
        <f aca="true">IF(C271="","",IF(AND($G$1=B271,SUM(INDIRECT(CONCATENATE("ZBUL3!F",C271,":H",C271),1))=0),C271,""))</f>
        <v/>
      </c>
    </row>
    <row r="272" customFormat="false" ht="13.8" hidden="false" customHeight="false" outlineLevel="0" collapsed="false">
      <c r="A272" s="2" t="str">
        <f aca="true">IF(C272="","",INDIRECT("ZBUL3!B"&amp;C272,1))</f>
        <v/>
      </c>
      <c r="B272" s="2" t="str">
        <f aca="true">IF(C272="","",INDIRECT("ZBUL3!E"&amp;C272,1))</f>
        <v/>
      </c>
      <c r="C272" s="11" t="str">
        <f aca="false">IFERROR(SMALL(ZBUL3!Z:Z,ROW()-1),"")</f>
        <v/>
      </c>
      <c r="D272" s="11" t="str">
        <f aca="true">IF(C272="","",IF(AND($G$1=B272,SUM(INDIRECT(CONCATENATE("ZBUL3!F",C272,":H",C272),1))&gt;0),C272,""))</f>
        <v/>
      </c>
      <c r="E272" s="11" t="str">
        <f aca="true">IF(C272="","",IF(AND($G$1=B272,SUM(INDIRECT(CONCATENATE("ZBUL3!F",C272,":H",C272),1))=0),C272,""))</f>
        <v/>
      </c>
    </row>
    <row r="273" customFormat="false" ht="13.8" hidden="false" customHeight="false" outlineLevel="0" collapsed="false">
      <c r="A273" s="2" t="str">
        <f aca="true">IF(C273="","",INDIRECT("ZBUL3!B"&amp;C273,1))</f>
        <v/>
      </c>
      <c r="B273" s="2" t="str">
        <f aca="true">IF(C273="","",INDIRECT("ZBUL3!E"&amp;C273,1))</f>
        <v/>
      </c>
      <c r="C273" s="11" t="str">
        <f aca="false">IFERROR(SMALL(ZBUL3!Z:Z,ROW()-1),"")</f>
        <v/>
      </c>
      <c r="D273" s="11" t="str">
        <f aca="true">IF(C273="","",IF(AND($G$1=B273,SUM(INDIRECT(CONCATENATE("ZBUL3!F",C273,":H",C273),1))&gt;0),C273,""))</f>
        <v/>
      </c>
      <c r="E273" s="11" t="str">
        <f aca="true">IF(C273="","",IF(AND($G$1=B273,SUM(INDIRECT(CONCATENATE("ZBUL3!F",C273,":H",C273),1))=0),C273,""))</f>
        <v/>
      </c>
    </row>
    <row r="274" customFormat="false" ht="13.8" hidden="false" customHeight="false" outlineLevel="0" collapsed="false">
      <c r="A274" s="2" t="str">
        <f aca="true">IF(C274="","",INDIRECT("ZBUL3!B"&amp;C274,1))</f>
        <v/>
      </c>
      <c r="B274" s="2" t="str">
        <f aca="true">IF(C274="","",INDIRECT("ZBUL3!E"&amp;C274,1))</f>
        <v/>
      </c>
      <c r="C274" s="11" t="str">
        <f aca="false">IFERROR(SMALL(ZBUL3!Z:Z,ROW()-1),"")</f>
        <v/>
      </c>
      <c r="D274" s="11" t="str">
        <f aca="true">IF(C274="","",IF(AND($G$1=B274,SUM(INDIRECT(CONCATENATE("ZBUL3!F",C274,":H",C274),1))&gt;0),C274,""))</f>
        <v/>
      </c>
      <c r="E274" s="11" t="str">
        <f aca="true">IF(C274="","",IF(AND($G$1=B274,SUM(INDIRECT(CONCATENATE("ZBUL3!F",C274,":H",C274),1))=0),C274,""))</f>
        <v/>
      </c>
    </row>
    <row r="275" customFormat="false" ht="13.8" hidden="false" customHeight="false" outlineLevel="0" collapsed="false">
      <c r="A275" s="2" t="str">
        <f aca="true">IF(C275="","",INDIRECT("ZBUL3!B"&amp;C275,1))</f>
        <v/>
      </c>
      <c r="B275" s="2" t="str">
        <f aca="true">IF(C275="","",INDIRECT("ZBUL3!E"&amp;C275,1))</f>
        <v/>
      </c>
      <c r="C275" s="11" t="str">
        <f aca="false">IFERROR(SMALL(ZBUL3!Z:Z,ROW()-1),"")</f>
        <v/>
      </c>
      <c r="D275" s="11" t="str">
        <f aca="true">IF(C275="","",IF(AND($G$1=B275,SUM(INDIRECT(CONCATENATE("ZBUL3!F",C275,":H",C275),1))&gt;0),C275,""))</f>
        <v/>
      </c>
      <c r="E275" s="11" t="str">
        <f aca="true">IF(C275="","",IF(AND($G$1=B275,SUM(INDIRECT(CONCATENATE("ZBUL3!F",C275,":H",C275),1))=0),C275,""))</f>
        <v/>
      </c>
    </row>
    <row r="276" customFormat="false" ht="13.8" hidden="false" customHeight="false" outlineLevel="0" collapsed="false">
      <c r="A276" s="2" t="str">
        <f aca="true">IF(C276="","",INDIRECT("ZBUL3!B"&amp;C276,1))</f>
        <v/>
      </c>
      <c r="B276" s="2" t="str">
        <f aca="true">IF(C276="","",INDIRECT("ZBUL3!E"&amp;C276,1))</f>
        <v/>
      </c>
      <c r="C276" s="11" t="str">
        <f aca="false">IFERROR(SMALL(ZBUL3!Z:Z,ROW()-1),"")</f>
        <v/>
      </c>
      <c r="D276" s="11" t="str">
        <f aca="true">IF(C276="","",IF(AND($G$1=B276,SUM(INDIRECT(CONCATENATE("ZBUL3!F",C276,":H",C276),1))&gt;0),C276,""))</f>
        <v/>
      </c>
      <c r="E276" s="11" t="str">
        <f aca="true">IF(C276="","",IF(AND($G$1=B276,SUM(INDIRECT(CONCATENATE("ZBUL3!F",C276,":H",C276),1))=0),C276,""))</f>
        <v/>
      </c>
    </row>
    <row r="277" customFormat="false" ht="13.8" hidden="false" customHeight="false" outlineLevel="0" collapsed="false">
      <c r="A277" s="2" t="str">
        <f aca="true">IF(C277="","",INDIRECT("ZBUL3!B"&amp;C277,1))</f>
        <v/>
      </c>
      <c r="B277" s="2" t="str">
        <f aca="true">IF(C277="","",INDIRECT("ZBUL3!E"&amp;C277,1))</f>
        <v/>
      </c>
      <c r="C277" s="11" t="str">
        <f aca="false">IFERROR(SMALL(ZBUL3!Z:Z,ROW()-1),"")</f>
        <v/>
      </c>
      <c r="D277" s="11" t="str">
        <f aca="true">IF(C277="","",IF(AND($G$1=B277,SUM(INDIRECT(CONCATENATE("ZBUL3!F",C277,":H",C277),1))&gt;0),C277,""))</f>
        <v/>
      </c>
      <c r="E277" s="11" t="str">
        <f aca="true">IF(C277="","",IF(AND($G$1=B277,SUM(INDIRECT(CONCATENATE("ZBUL3!F",C277,":H",C277),1))=0),C277,""))</f>
        <v/>
      </c>
    </row>
    <row r="278" customFormat="false" ht="13.8" hidden="false" customHeight="false" outlineLevel="0" collapsed="false">
      <c r="A278" s="2" t="str">
        <f aca="true">IF(C278="","",INDIRECT("ZBUL3!B"&amp;C278,1))</f>
        <v/>
      </c>
      <c r="B278" s="2" t="str">
        <f aca="true">IF(C278="","",INDIRECT("ZBUL3!E"&amp;C278,1))</f>
        <v/>
      </c>
      <c r="C278" s="11" t="str">
        <f aca="false">IFERROR(SMALL(ZBUL3!Z:Z,ROW()-1),"")</f>
        <v/>
      </c>
      <c r="D278" s="11" t="str">
        <f aca="true">IF(C278="","",IF(AND($G$1=B278,SUM(INDIRECT(CONCATENATE("ZBUL3!F",C278,":H",C278),1))&gt;0),C278,""))</f>
        <v/>
      </c>
      <c r="E278" s="11" t="str">
        <f aca="true">IF(C278="","",IF(AND($G$1=B278,SUM(INDIRECT(CONCATENATE("ZBUL3!F",C278,":H",C278),1))=0),C278,""))</f>
        <v/>
      </c>
    </row>
    <row r="279" customFormat="false" ht="13.8" hidden="false" customHeight="false" outlineLevel="0" collapsed="false">
      <c r="A279" s="2" t="str">
        <f aca="true">IF(C279="","",INDIRECT("ZBUL3!B"&amp;C279,1))</f>
        <v/>
      </c>
      <c r="B279" s="2" t="str">
        <f aca="true">IF(C279="","",INDIRECT("ZBUL3!E"&amp;C279,1))</f>
        <v/>
      </c>
      <c r="C279" s="11" t="str">
        <f aca="false">IFERROR(SMALL(ZBUL3!Z:Z,ROW()-1),"")</f>
        <v/>
      </c>
      <c r="D279" s="11" t="str">
        <f aca="true">IF(C279="","",IF(AND($G$1=B279,SUM(INDIRECT(CONCATENATE("ZBUL3!F",C279,":H",C279),1))&gt;0),C279,""))</f>
        <v/>
      </c>
      <c r="E279" s="11" t="str">
        <f aca="true">IF(C279="","",IF(AND($G$1=B279,SUM(INDIRECT(CONCATENATE("ZBUL3!F",C279,":H",C279),1))=0),C279,""))</f>
        <v/>
      </c>
    </row>
    <row r="280" customFormat="false" ht="13.8" hidden="false" customHeight="false" outlineLevel="0" collapsed="false">
      <c r="A280" s="2" t="str">
        <f aca="true">IF(C280="","",INDIRECT("ZBUL3!B"&amp;C280,1))</f>
        <v/>
      </c>
      <c r="B280" s="2" t="str">
        <f aca="true">IF(C280="","",INDIRECT("ZBUL3!E"&amp;C280,1))</f>
        <v/>
      </c>
      <c r="C280" s="11" t="str">
        <f aca="false">IFERROR(SMALL(ZBUL3!Z:Z,ROW()-1),"")</f>
        <v/>
      </c>
      <c r="D280" s="11" t="str">
        <f aca="true">IF(C280="","",IF(AND($G$1=B280,SUM(INDIRECT(CONCATENATE("ZBUL3!F",C280,":H",C280),1))&gt;0),C280,""))</f>
        <v/>
      </c>
      <c r="E280" s="11" t="str">
        <f aca="true">IF(C280="","",IF(AND($G$1=B280,SUM(INDIRECT(CONCATENATE("ZBUL3!F",C280,":H",C280),1))=0),C280,""))</f>
        <v/>
      </c>
    </row>
    <row r="281" customFormat="false" ht="13.8" hidden="false" customHeight="false" outlineLevel="0" collapsed="false">
      <c r="A281" s="2" t="str">
        <f aca="true">IF(C281="","",INDIRECT("ZBUL3!B"&amp;C281,1))</f>
        <v/>
      </c>
      <c r="B281" s="2" t="str">
        <f aca="true">IF(C281="","",INDIRECT("ZBUL3!E"&amp;C281,1))</f>
        <v/>
      </c>
      <c r="C281" s="11" t="str">
        <f aca="false">IFERROR(SMALL(ZBUL3!Z:Z,ROW()-1),"")</f>
        <v/>
      </c>
      <c r="D281" s="11" t="str">
        <f aca="true">IF(C281="","",IF(AND($G$1=B281,SUM(INDIRECT(CONCATENATE("ZBUL3!F",C281,":H",C281),1))&gt;0),C281,""))</f>
        <v/>
      </c>
      <c r="E281" s="11" t="str">
        <f aca="true">IF(C281="","",IF(AND($G$1=B281,SUM(INDIRECT(CONCATENATE("ZBUL3!F",C281,":H",C281),1))=0),C281,""))</f>
        <v/>
      </c>
    </row>
    <row r="282" customFormat="false" ht="13.8" hidden="false" customHeight="false" outlineLevel="0" collapsed="false">
      <c r="A282" s="2" t="str">
        <f aca="true">IF(C282="","",INDIRECT("ZBUL3!B"&amp;C282,1))</f>
        <v/>
      </c>
      <c r="B282" s="2" t="str">
        <f aca="true">IF(C282="","",INDIRECT("ZBUL3!E"&amp;C282,1))</f>
        <v/>
      </c>
      <c r="C282" s="11" t="str">
        <f aca="false">IFERROR(SMALL(ZBUL3!Z:Z,ROW()-1),"")</f>
        <v/>
      </c>
      <c r="D282" s="11" t="str">
        <f aca="true">IF(C282="","",IF(AND($G$1=B282,SUM(INDIRECT(CONCATENATE("ZBUL3!F",C282,":H",C282),1))&gt;0),C282,""))</f>
        <v/>
      </c>
      <c r="E282" s="11" t="str">
        <f aca="true">IF(C282="","",IF(AND($G$1=B282,SUM(INDIRECT(CONCATENATE("ZBUL3!F",C282,":H",C282),1))=0),C282,""))</f>
        <v/>
      </c>
    </row>
    <row r="283" customFormat="false" ht="13.8" hidden="false" customHeight="false" outlineLevel="0" collapsed="false">
      <c r="A283" s="2" t="str">
        <f aca="true">IF(C283="","",INDIRECT("ZBUL3!B"&amp;C283,1))</f>
        <v/>
      </c>
      <c r="B283" s="2" t="str">
        <f aca="true">IF(C283="","",INDIRECT("ZBUL3!E"&amp;C283,1))</f>
        <v/>
      </c>
      <c r="C283" s="11" t="str">
        <f aca="false">IFERROR(SMALL(ZBUL3!Z:Z,ROW()-1),"")</f>
        <v/>
      </c>
      <c r="D283" s="11" t="str">
        <f aca="true">IF(C283="","",IF(AND($G$1=B283,SUM(INDIRECT(CONCATENATE("ZBUL3!F",C283,":H",C283),1))&gt;0),C283,""))</f>
        <v/>
      </c>
      <c r="E283" s="11" t="str">
        <f aca="true">IF(C283="","",IF(AND($G$1=B283,SUM(INDIRECT(CONCATENATE("ZBUL3!F",C283,":H",C283),1))=0),C283,""))</f>
        <v/>
      </c>
    </row>
    <row r="284" customFormat="false" ht="13.8" hidden="false" customHeight="false" outlineLevel="0" collapsed="false">
      <c r="A284" s="2" t="str">
        <f aca="true">IF(C284="","",INDIRECT("ZBUL3!B"&amp;C284,1))</f>
        <v/>
      </c>
      <c r="B284" s="2" t="str">
        <f aca="true">IF(C284="","",INDIRECT("ZBUL3!E"&amp;C284,1))</f>
        <v/>
      </c>
      <c r="C284" s="11" t="str">
        <f aca="false">IFERROR(SMALL(ZBUL3!Z:Z,ROW()-1),"")</f>
        <v/>
      </c>
      <c r="D284" s="11" t="str">
        <f aca="true">IF(C284="","",IF(AND($G$1=B284,SUM(INDIRECT(CONCATENATE("ZBUL3!F",C284,":H",C284),1))&gt;0),C284,""))</f>
        <v/>
      </c>
      <c r="E284" s="11" t="str">
        <f aca="true">IF(C284="","",IF(AND($G$1=B284,SUM(INDIRECT(CONCATENATE("ZBUL3!F",C284,":H",C284),1))=0),C284,""))</f>
        <v/>
      </c>
    </row>
    <row r="285" customFormat="false" ht="13.8" hidden="false" customHeight="false" outlineLevel="0" collapsed="false">
      <c r="A285" s="2" t="str">
        <f aca="true">IF(C285="","",INDIRECT("ZBUL3!B"&amp;C285,1))</f>
        <v/>
      </c>
      <c r="B285" s="2" t="str">
        <f aca="true">IF(C285="","",INDIRECT("ZBUL3!E"&amp;C285,1))</f>
        <v/>
      </c>
      <c r="C285" s="11" t="str">
        <f aca="false">IFERROR(SMALL(ZBUL3!Z:Z,ROW()-1),"")</f>
        <v/>
      </c>
      <c r="D285" s="11" t="str">
        <f aca="true">IF(C285="","",IF(AND($G$1=B285,SUM(INDIRECT(CONCATENATE("ZBUL3!F",C285,":H",C285),1))&gt;0),C285,""))</f>
        <v/>
      </c>
      <c r="E285" s="11" t="str">
        <f aca="true">IF(C285="","",IF(AND($G$1=B285,SUM(INDIRECT(CONCATENATE("ZBUL3!F",C285,":H",C285),1))=0),C285,""))</f>
        <v/>
      </c>
    </row>
    <row r="286" customFormat="false" ht="13.8" hidden="false" customHeight="false" outlineLevel="0" collapsed="false">
      <c r="A286" s="2" t="str">
        <f aca="true">IF(C286="","",INDIRECT("ZBUL3!B"&amp;C286,1))</f>
        <v/>
      </c>
      <c r="B286" s="2" t="str">
        <f aca="true">IF(C286="","",INDIRECT("ZBUL3!E"&amp;C286,1))</f>
        <v/>
      </c>
      <c r="C286" s="11" t="str">
        <f aca="false">IFERROR(SMALL(ZBUL3!Z:Z,ROW()-1),"")</f>
        <v/>
      </c>
      <c r="D286" s="11" t="str">
        <f aca="true">IF(C286="","",IF(AND($G$1=B286,SUM(INDIRECT(CONCATENATE("ZBUL3!F",C286,":H",C286),1))&gt;0),C286,""))</f>
        <v/>
      </c>
      <c r="E286" s="11" t="str">
        <f aca="true">IF(C286="","",IF(AND($G$1=B286,SUM(INDIRECT(CONCATENATE("ZBUL3!F",C286,":H",C286),1))=0),C286,""))</f>
        <v/>
      </c>
    </row>
    <row r="287" customFormat="false" ht="13.8" hidden="false" customHeight="false" outlineLevel="0" collapsed="false">
      <c r="A287" s="2" t="str">
        <f aca="true">IF(C287="","",INDIRECT("ZBUL3!B"&amp;C287,1))</f>
        <v/>
      </c>
      <c r="B287" s="2" t="str">
        <f aca="true">IF(C287="","",INDIRECT("ZBUL3!E"&amp;C287,1))</f>
        <v/>
      </c>
      <c r="C287" s="11" t="str">
        <f aca="false">IFERROR(SMALL(ZBUL3!Z:Z,ROW()-1),"")</f>
        <v/>
      </c>
      <c r="D287" s="11" t="str">
        <f aca="true">IF(C287="","",IF(AND($G$1=B287,SUM(INDIRECT(CONCATENATE("ZBUL3!F",C287,":H",C287),1))&gt;0),C287,""))</f>
        <v/>
      </c>
      <c r="E287" s="11" t="str">
        <f aca="true">IF(C287="","",IF(AND($G$1=B287,SUM(INDIRECT(CONCATENATE("ZBUL3!F",C287,":H",C287),1))=0),C287,""))</f>
        <v/>
      </c>
    </row>
    <row r="288" customFormat="false" ht="13.8" hidden="false" customHeight="false" outlineLevel="0" collapsed="false">
      <c r="A288" s="2" t="str">
        <f aca="true">IF(C288="","",INDIRECT("ZBUL3!B"&amp;C288,1))</f>
        <v/>
      </c>
      <c r="B288" s="2" t="str">
        <f aca="true">IF(C288="","",INDIRECT("ZBUL3!E"&amp;C288,1))</f>
        <v/>
      </c>
      <c r="C288" s="11" t="str">
        <f aca="false">IFERROR(SMALL(ZBUL3!Z:Z,ROW()-1),"")</f>
        <v/>
      </c>
      <c r="D288" s="11" t="str">
        <f aca="true">IF(C288="","",IF(AND($G$1=B288,SUM(INDIRECT(CONCATENATE("ZBUL3!F",C288,":H",C288),1))&gt;0),C288,""))</f>
        <v/>
      </c>
      <c r="E288" s="11" t="str">
        <f aca="true">IF(C288="","",IF(AND($G$1=B288,SUM(INDIRECT(CONCATENATE("ZBUL3!F",C288,":H",C288),1))=0),C288,""))</f>
        <v/>
      </c>
    </row>
    <row r="289" customFormat="false" ht="13.8" hidden="false" customHeight="false" outlineLevel="0" collapsed="false">
      <c r="A289" s="2" t="str">
        <f aca="true">IF(C289="","",INDIRECT("ZBUL3!B"&amp;C289,1))</f>
        <v/>
      </c>
      <c r="B289" s="2" t="str">
        <f aca="true">IF(C289="","",INDIRECT("ZBUL3!E"&amp;C289,1))</f>
        <v/>
      </c>
      <c r="C289" s="11" t="str">
        <f aca="false">IFERROR(SMALL(ZBUL3!Z:Z,ROW()-1),"")</f>
        <v/>
      </c>
      <c r="D289" s="11" t="str">
        <f aca="true">IF(C289="","",IF(AND($G$1=B289,SUM(INDIRECT(CONCATENATE("ZBUL3!F",C289,":H",C289),1))&gt;0),C289,""))</f>
        <v/>
      </c>
      <c r="E289" s="11" t="str">
        <f aca="true">IF(C289="","",IF(AND($G$1=B289,SUM(INDIRECT(CONCATENATE("ZBUL3!F",C289,":H",C289),1))=0),C289,""))</f>
        <v/>
      </c>
    </row>
    <row r="290" customFormat="false" ht="13.8" hidden="false" customHeight="false" outlineLevel="0" collapsed="false">
      <c r="A290" s="2" t="str">
        <f aca="true">IF(C290="","",INDIRECT("ZBUL3!B"&amp;C290,1))</f>
        <v/>
      </c>
      <c r="B290" s="2" t="str">
        <f aca="true">IF(C290="","",INDIRECT("ZBUL3!E"&amp;C290,1))</f>
        <v/>
      </c>
      <c r="C290" s="11" t="str">
        <f aca="false">IFERROR(SMALL(ZBUL3!Z:Z,ROW()-1),"")</f>
        <v/>
      </c>
      <c r="D290" s="11" t="str">
        <f aca="true">IF(C290="","",IF(AND($G$1=B290,SUM(INDIRECT(CONCATENATE("ZBUL3!F",C290,":H",C290),1))&gt;0),C290,""))</f>
        <v/>
      </c>
      <c r="E290" s="11" t="str">
        <f aca="true">IF(C290="","",IF(AND($G$1=B290,SUM(INDIRECT(CONCATENATE("ZBUL3!F",C290,":H",C290),1))=0),C290,""))</f>
        <v/>
      </c>
    </row>
    <row r="291" customFormat="false" ht="13.8" hidden="false" customHeight="false" outlineLevel="0" collapsed="false">
      <c r="A291" s="2" t="str">
        <f aca="true">IF(C291="","",INDIRECT("ZBUL3!B"&amp;C291,1))</f>
        <v/>
      </c>
      <c r="B291" s="2" t="str">
        <f aca="true">IF(C291="","",INDIRECT("ZBUL3!E"&amp;C291,1))</f>
        <v/>
      </c>
      <c r="C291" s="11" t="str">
        <f aca="false">IFERROR(SMALL(ZBUL3!Z:Z,ROW()-1),"")</f>
        <v/>
      </c>
      <c r="D291" s="11" t="str">
        <f aca="true">IF(C291="","",IF(AND($G$1=B291,SUM(INDIRECT(CONCATENATE("ZBUL3!F",C291,":H",C291),1))&gt;0),C291,""))</f>
        <v/>
      </c>
      <c r="E291" s="11" t="str">
        <f aca="true">IF(C291="","",IF(AND($G$1=B291,SUM(INDIRECT(CONCATENATE("ZBUL3!F",C291,":H",C291),1))=0),C291,""))</f>
        <v/>
      </c>
    </row>
    <row r="292" customFormat="false" ht="13.8" hidden="false" customHeight="false" outlineLevel="0" collapsed="false">
      <c r="A292" s="2" t="str">
        <f aca="true">IF(C292="","",INDIRECT("ZBUL3!B"&amp;C292,1))</f>
        <v/>
      </c>
      <c r="B292" s="2" t="str">
        <f aca="true">IF(C292="","",INDIRECT("ZBUL3!E"&amp;C292,1))</f>
        <v/>
      </c>
      <c r="C292" s="11" t="str">
        <f aca="false">IFERROR(SMALL(ZBUL3!Z:Z,ROW()-1),"")</f>
        <v/>
      </c>
      <c r="D292" s="11" t="str">
        <f aca="true">IF(C292="","",IF(AND($G$1=B292,SUM(INDIRECT(CONCATENATE("ZBUL3!F",C292,":H",C292),1))&gt;0),C292,""))</f>
        <v/>
      </c>
      <c r="E292" s="11" t="str">
        <f aca="true">IF(C292="","",IF(AND($G$1=B292,SUM(INDIRECT(CONCATENATE("ZBUL3!F",C292,":H",C292),1))=0),C292,""))</f>
        <v/>
      </c>
    </row>
    <row r="293" customFormat="false" ht="13.8" hidden="false" customHeight="false" outlineLevel="0" collapsed="false">
      <c r="A293" s="2" t="str">
        <f aca="true">IF(C293="","",INDIRECT("ZBUL3!B"&amp;C293,1))</f>
        <v/>
      </c>
      <c r="B293" s="2" t="str">
        <f aca="true">IF(C293="","",INDIRECT("ZBUL3!E"&amp;C293,1))</f>
        <v/>
      </c>
      <c r="C293" s="11" t="str">
        <f aca="false">IFERROR(SMALL(ZBUL3!Z:Z,ROW()-1),"")</f>
        <v/>
      </c>
      <c r="D293" s="11" t="str">
        <f aca="true">IF(C293="","",IF(AND($G$1=B293,SUM(INDIRECT(CONCATENATE("ZBUL3!F",C293,":H",C293),1))&gt;0),C293,""))</f>
        <v/>
      </c>
      <c r="E293" s="11" t="str">
        <f aca="true">IF(C293="","",IF(AND($G$1=B293,SUM(INDIRECT(CONCATENATE("ZBUL3!F",C293,":H",C293),1))=0),C293,""))</f>
        <v/>
      </c>
    </row>
    <row r="294" customFormat="false" ht="13.8" hidden="false" customHeight="false" outlineLevel="0" collapsed="false">
      <c r="A294" s="2" t="str">
        <f aca="true">IF(C294="","",INDIRECT("ZBUL3!B"&amp;C294,1))</f>
        <v/>
      </c>
      <c r="B294" s="2" t="str">
        <f aca="true">IF(C294="","",INDIRECT("ZBUL3!E"&amp;C294,1))</f>
        <v/>
      </c>
      <c r="C294" s="11" t="str">
        <f aca="false">IFERROR(SMALL(ZBUL3!Z:Z,ROW()-1),"")</f>
        <v/>
      </c>
      <c r="D294" s="11" t="str">
        <f aca="true">IF(C294="","",IF(AND($G$1=B294,SUM(INDIRECT(CONCATENATE("ZBUL3!F",C294,":H",C294),1))&gt;0),C294,""))</f>
        <v/>
      </c>
      <c r="E294" s="11" t="str">
        <f aca="true">IF(C294="","",IF(AND($G$1=B294,SUM(INDIRECT(CONCATENATE("ZBUL3!F",C294,":H",C294),1))=0),C294,""))</f>
        <v/>
      </c>
    </row>
    <row r="295" customFormat="false" ht="13.8" hidden="false" customHeight="false" outlineLevel="0" collapsed="false">
      <c r="A295" s="2" t="str">
        <f aca="true">IF(C295="","",INDIRECT("ZBUL3!B"&amp;C295,1))</f>
        <v/>
      </c>
      <c r="B295" s="2" t="str">
        <f aca="true">IF(C295="","",INDIRECT("ZBUL3!E"&amp;C295,1))</f>
        <v/>
      </c>
      <c r="C295" s="11" t="str">
        <f aca="false">IFERROR(SMALL(ZBUL3!Z:Z,ROW()-1),"")</f>
        <v/>
      </c>
      <c r="D295" s="11" t="str">
        <f aca="true">IF(C295="","",IF(AND($G$1=B295,SUM(INDIRECT(CONCATENATE("ZBUL3!F",C295,":H",C295),1))&gt;0),C295,""))</f>
        <v/>
      </c>
      <c r="E295" s="11" t="str">
        <f aca="true">IF(C295="","",IF(AND($G$1=B295,SUM(INDIRECT(CONCATENATE("ZBUL3!F",C295,":H",C295),1))=0),C295,""))</f>
        <v/>
      </c>
    </row>
    <row r="296" customFormat="false" ht="13.8" hidden="false" customHeight="false" outlineLevel="0" collapsed="false">
      <c r="A296" s="2" t="str">
        <f aca="true">IF(C296="","",INDIRECT("ZBUL3!B"&amp;C296,1))</f>
        <v/>
      </c>
      <c r="B296" s="2" t="str">
        <f aca="true">IF(C296="","",INDIRECT("ZBUL3!E"&amp;C296,1))</f>
        <v/>
      </c>
      <c r="C296" s="11" t="str">
        <f aca="false">IFERROR(SMALL(ZBUL3!Z:Z,ROW()-1),"")</f>
        <v/>
      </c>
      <c r="D296" s="11" t="str">
        <f aca="true">IF(C296="","",IF(AND($G$1=B296,SUM(INDIRECT(CONCATENATE("ZBUL3!F",C296,":H",C296),1))&gt;0),C296,""))</f>
        <v/>
      </c>
      <c r="E296" s="11" t="str">
        <f aca="true">IF(C296="","",IF(AND($G$1=B296,SUM(INDIRECT(CONCATENATE("ZBUL3!F",C296,":H",C296),1))=0),C296,""))</f>
        <v/>
      </c>
    </row>
    <row r="297" customFormat="false" ht="13.8" hidden="false" customHeight="false" outlineLevel="0" collapsed="false">
      <c r="A297" s="2" t="str">
        <f aca="true">IF(C297="","",INDIRECT("ZBUL3!B"&amp;C297,1))</f>
        <v/>
      </c>
      <c r="B297" s="2" t="str">
        <f aca="true">IF(C297="","",INDIRECT("ZBUL3!E"&amp;C297,1))</f>
        <v/>
      </c>
      <c r="C297" s="11" t="str">
        <f aca="false">IFERROR(SMALL(ZBUL3!Z:Z,ROW()-1),"")</f>
        <v/>
      </c>
      <c r="D297" s="11" t="str">
        <f aca="true">IF(C297="","",IF(AND($G$1=B297,SUM(INDIRECT(CONCATENATE("ZBUL3!F",C297,":H",C297),1))&gt;0),C297,""))</f>
        <v/>
      </c>
      <c r="E297" s="11" t="str">
        <f aca="true">IF(C297="","",IF(AND($G$1=B297,SUM(INDIRECT(CONCATENATE("ZBUL3!F",C297,":H",C297),1))=0),C297,""))</f>
        <v/>
      </c>
    </row>
    <row r="298" customFormat="false" ht="13.8" hidden="false" customHeight="false" outlineLevel="0" collapsed="false">
      <c r="A298" s="2" t="str">
        <f aca="true">IF(C298="","",INDIRECT("ZBUL3!B"&amp;C298,1))</f>
        <v/>
      </c>
      <c r="B298" s="2" t="str">
        <f aca="true">IF(C298="","",INDIRECT("ZBUL3!E"&amp;C298,1))</f>
        <v/>
      </c>
      <c r="C298" s="11" t="str">
        <f aca="false">IFERROR(SMALL(ZBUL3!Z:Z,ROW()-1),"")</f>
        <v/>
      </c>
      <c r="D298" s="11" t="str">
        <f aca="true">IF(C298="","",IF(AND($G$1=B298,SUM(INDIRECT(CONCATENATE("ZBUL3!F",C298,":H",C298),1))&gt;0),C298,""))</f>
        <v/>
      </c>
      <c r="E298" s="11" t="str">
        <f aca="true">IF(C298="","",IF(AND($G$1=B298,SUM(INDIRECT(CONCATENATE("ZBUL3!F",C298,":H",C298),1))=0),C298,""))</f>
        <v/>
      </c>
    </row>
    <row r="299" customFormat="false" ht="13.8" hidden="false" customHeight="false" outlineLevel="0" collapsed="false">
      <c r="A299" s="2" t="str">
        <f aca="true">IF(C299="","",INDIRECT("ZBUL3!B"&amp;C299,1))</f>
        <v/>
      </c>
      <c r="B299" s="2" t="str">
        <f aca="true">IF(C299="","",INDIRECT("ZBUL3!E"&amp;C299,1))</f>
        <v/>
      </c>
      <c r="C299" s="11" t="str">
        <f aca="false">IFERROR(SMALL(ZBUL3!Z:Z,ROW()-1),"")</f>
        <v/>
      </c>
      <c r="D299" s="11" t="str">
        <f aca="true">IF(C299="","",IF(AND($G$1=B299,SUM(INDIRECT(CONCATENATE("ZBUL3!F",C299,":H",C299),1))&gt;0),C299,""))</f>
        <v/>
      </c>
      <c r="E299" s="11" t="str">
        <f aca="true">IF(C299="","",IF(AND($G$1=B299,SUM(INDIRECT(CONCATENATE("ZBUL3!F",C299,":H",C299),1))=0),C299,""))</f>
        <v/>
      </c>
    </row>
    <row r="300" customFormat="false" ht="13.8" hidden="false" customHeight="false" outlineLevel="0" collapsed="false">
      <c r="A300" s="2" t="str">
        <f aca="true">IF(C300="","",INDIRECT("ZBUL3!B"&amp;C300,1))</f>
        <v/>
      </c>
      <c r="B300" s="2" t="str">
        <f aca="true">IF(C300="","",INDIRECT("ZBUL3!E"&amp;C300,1))</f>
        <v/>
      </c>
      <c r="C300" s="11" t="str">
        <f aca="false">IFERROR(SMALL(ZBUL3!Z:Z,ROW()-1),"")</f>
        <v/>
      </c>
      <c r="D300" s="11" t="str">
        <f aca="true">IF(C300="","",IF(AND($G$1=B300,SUM(INDIRECT(CONCATENATE("ZBUL3!F",C300,":H",C300),1))&gt;0),C300,""))</f>
        <v/>
      </c>
      <c r="E300" s="11" t="str">
        <f aca="true">IF(C300="","",IF(AND($G$1=B300,SUM(INDIRECT(CONCATENATE("ZBUL3!F",C300,":H",C300),1))=0),C300,""))</f>
        <v/>
      </c>
    </row>
    <row r="301" customFormat="false" ht="13.8" hidden="false" customHeight="false" outlineLevel="0" collapsed="false">
      <c r="A301" s="2" t="str">
        <f aca="true">IF(C301="","",INDIRECT("ZBUL3!B"&amp;C301,1))</f>
        <v/>
      </c>
      <c r="B301" s="2" t="str">
        <f aca="true">IF(C301="","",INDIRECT("ZBUL3!E"&amp;C301,1))</f>
        <v/>
      </c>
      <c r="C301" s="11" t="str">
        <f aca="false">IFERROR(SMALL(ZBUL3!Z:Z,ROW()-1),"")</f>
        <v/>
      </c>
      <c r="D301" s="11" t="str">
        <f aca="true">IF(C301="","",IF(AND($G$1=B301,SUM(INDIRECT(CONCATENATE("ZBUL3!F",C301,":H",C301),1))&gt;0),C301,""))</f>
        <v/>
      </c>
      <c r="E301" s="11" t="str">
        <f aca="true">IF(C301="","",IF(AND($G$1=B301,SUM(INDIRECT(CONCATENATE("ZBUL3!F",C301,":H",C301),1))=0),C301,""))</f>
        <v/>
      </c>
    </row>
    <row r="302" customFormat="false" ht="13.8" hidden="false" customHeight="false" outlineLevel="0" collapsed="false">
      <c r="A302" s="2" t="str">
        <f aca="true">IF(C302="","",INDIRECT("ZBUL3!B"&amp;C302,1))</f>
        <v/>
      </c>
      <c r="B302" s="2" t="str">
        <f aca="true">IF(C302="","",INDIRECT("ZBUL3!E"&amp;C302,1))</f>
        <v/>
      </c>
      <c r="C302" s="11" t="str">
        <f aca="false">IFERROR(SMALL(ZBUL3!Z:Z,ROW()-1),"")</f>
        <v/>
      </c>
      <c r="D302" s="11" t="str">
        <f aca="true">IF(C302="","",IF(AND($G$1=B302,SUM(INDIRECT(CONCATENATE("ZBUL3!F",C302,":H",C302),1))&gt;0),C302,""))</f>
        <v/>
      </c>
      <c r="E302" s="11" t="str">
        <f aca="true">IF(C302="","",IF(AND($G$1=B302,SUM(INDIRECT(CONCATENATE("ZBUL3!F",C302,":H",C302),1))=0),C302,""))</f>
        <v/>
      </c>
    </row>
    <row r="303" customFormat="false" ht="13.8" hidden="false" customHeight="false" outlineLevel="0" collapsed="false">
      <c r="A303" s="2" t="str">
        <f aca="true">IF(C303="","",INDIRECT("ZBUL3!B"&amp;C303,1))</f>
        <v/>
      </c>
      <c r="B303" s="2" t="str">
        <f aca="true">IF(C303="","",INDIRECT("ZBUL3!E"&amp;C303,1))</f>
        <v/>
      </c>
      <c r="C303" s="11" t="str">
        <f aca="false">IFERROR(SMALL(ZBUL3!Z:Z,ROW()-1),"")</f>
        <v/>
      </c>
      <c r="D303" s="11" t="str">
        <f aca="true">IF(C303="","",IF(AND($G$1=B303,SUM(INDIRECT(CONCATENATE("ZBUL3!F",C303,":H",C303),1))&gt;0),C303,""))</f>
        <v/>
      </c>
      <c r="E303" s="11" t="str">
        <f aca="true">IF(C303="","",IF(AND($G$1=B303,SUM(INDIRECT(CONCATENATE("ZBUL3!F",C303,":H",C303),1))=0),C303,""))</f>
        <v/>
      </c>
    </row>
    <row r="304" customFormat="false" ht="13.8" hidden="false" customHeight="false" outlineLevel="0" collapsed="false">
      <c r="A304" s="2" t="str">
        <f aca="true">IF(C304="","",INDIRECT("ZBUL3!B"&amp;C304,1))</f>
        <v/>
      </c>
      <c r="B304" s="2" t="str">
        <f aca="true">IF(C304="","",INDIRECT("ZBUL3!E"&amp;C304,1))</f>
        <v/>
      </c>
      <c r="C304" s="11" t="str">
        <f aca="false">IFERROR(SMALL(ZBUL3!Z:Z,ROW()-1),"")</f>
        <v/>
      </c>
      <c r="D304" s="11" t="str">
        <f aca="true">IF(C304="","",IF(AND($G$1=B304,SUM(INDIRECT(CONCATENATE("ZBUL3!F",C304,":H",C304),1))&gt;0),C304,""))</f>
        <v/>
      </c>
      <c r="E304" s="11" t="str">
        <f aca="true">IF(C304="","",IF(AND($G$1=B304,SUM(INDIRECT(CONCATENATE("ZBUL3!F",C304,":H",C304),1))=0),C304,""))</f>
        <v/>
      </c>
    </row>
    <row r="305" customFormat="false" ht="13.8" hidden="false" customHeight="false" outlineLevel="0" collapsed="false">
      <c r="A305" s="2" t="str">
        <f aca="true">IF(C305="","",INDIRECT("ZBUL3!B"&amp;C305,1))</f>
        <v/>
      </c>
      <c r="B305" s="2" t="str">
        <f aca="true">IF(C305="","",INDIRECT("ZBUL3!E"&amp;C305,1))</f>
        <v/>
      </c>
      <c r="C305" s="11" t="str">
        <f aca="false">IFERROR(SMALL(ZBUL3!Z:Z,ROW()-1),"")</f>
        <v/>
      </c>
      <c r="D305" s="11" t="str">
        <f aca="true">IF(C305="","",IF(AND($G$1=B305,SUM(INDIRECT(CONCATENATE("ZBUL3!F",C305,":H",C305),1))&gt;0),C305,""))</f>
        <v/>
      </c>
      <c r="E305" s="11" t="str">
        <f aca="true">IF(C305="","",IF(AND($G$1=B305,SUM(INDIRECT(CONCATENATE("ZBUL3!F",C305,":H",C305),1))=0),C305,""))</f>
        <v/>
      </c>
    </row>
    <row r="306" customFormat="false" ht="13.8" hidden="false" customHeight="false" outlineLevel="0" collapsed="false">
      <c r="A306" s="2" t="str">
        <f aca="true">IF(C306="","",INDIRECT("ZBUL3!B"&amp;C306,1))</f>
        <v/>
      </c>
      <c r="B306" s="2" t="str">
        <f aca="true">IF(C306="","",INDIRECT("ZBUL3!E"&amp;C306,1))</f>
        <v/>
      </c>
      <c r="C306" s="11" t="str">
        <f aca="false">IFERROR(SMALL(ZBUL3!Z:Z,ROW()-1),"")</f>
        <v/>
      </c>
      <c r="D306" s="11" t="str">
        <f aca="true">IF(C306="","",IF(AND($G$1=B306,SUM(INDIRECT(CONCATENATE("ZBUL3!F",C306,":H",C306),1))&gt;0),C306,""))</f>
        <v/>
      </c>
      <c r="E306" s="11" t="str">
        <f aca="true">IF(C306="","",IF(AND($G$1=B306,SUM(INDIRECT(CONCATENATE("ZBUL3!F",C306,":H",C306),1))=0),C306,""))</f>
        <v/>
      </c>
    </row>
    <row r="307" customFormat="false" ht="13.8" hidden="false" customHeight="false" outlineLevel="0" collapsed="false">
      <c r="A307" s="2" t="str">
        <f aca="true">IF(C307="","",INDIRECT("ZBUL3!B"&amp;C307,1))</f>
        <v/>
      </c>
      <c r="B307" s="2" t="str">
        <f aca="true">IF(C307="","",INDIRECT("ZBUL3!E"&amp;C307,1))</f>
        <v/>
      </c>
      <c r="C307" s="11" t="str">
        <f aca="false">IFERROR(SMALL(ZBUL3!Z:Z,ROW()-1),"")</f>
        <v/>
      </c>
      <c r="D307" s="11" t="str">
        <f aca="true">IF(C307="","",IF(AND($G$1=B307,SUM(INDIRECT(CONCATENATE("ZBUL3!F",C307,":H",C307),1))&gt;0),C307,""))</f>
        <v/>
      </c>
      <c r="E307" s="11" t="str">
        <f aca="true">IF(C307="","",IF(AND($G$1=B307,SUM(INDIRECT(CONCATENATE("ZBUL3!F",C307,":H",C307),1))=0),C307,""))</f>
        <v/>
      </c>
    </row>
    <row r="308" customFormat="false" ht="13.8" hidden="false" customHeight="false" outlineLevel="0" collapsed="false">
      <c r="A308" s="2" t="str">
        <f aca="true">IF(C308="","",INDIRECT("ZBUL3!B"&amp;C308,1))</f>
        <v/>
      </c>
      <c r="B308" s="2" t="str">
        <f aca="true">IF(C308="","",INDIRECT("ZBUL3!E"&amp;C308,1))</f>
        <v/>
      </c>
      <c r="C308" s="11" t="str">
        <f aca="false">IFERROR(SMALL(ZBUL3!Z:Z,ROW()-1),"")</f>
        <v/>
      </c>
      <c r="D308" s="11" t="str">
        <f aca="true">IF(C308="","",IF(AND($G$1=B308,SUM(INDIRECT(CONCATENATE("ZBUL3!F",C308,":H",C308),1))&gt;0),C308,""))</f>
        <v/>
      </c>
      <c r="E308" s="11" t="str">
        <f aca="true">IF(C308="","",IF(AND($G$1=B308,SUM(INDIRECT(CONCATENATE("ZBUL3!F",C308,":H",C308),1))=0),C308,""))</f>
        <v/>
      </c>
    </row>
    <row r="309" customFormat="false" ht="13.8" hidden="false" customHeight="false" outlineLevel="0" collapsed="false">
      <c r="A309" s="2" t="str">
        <f aca="true">IF(C309="","",INDIRECT("ZBUL3!B"&amp;C309,1))</f>
        <v/>
      </c>
      <c r="B309" s="2" t="str">
        <f aca="true">IF(C309="","",INDIRECT("ZBUL3!E"&amp;C309,1))</f>
        <v/>
      </c>
      <c r="C309" s="11" t="str">
        <f aca="false">IFERROR(SMALL(ZBUL3!Z:Z,ROW()-1),"")</f>
        <v/>
      </c>
      <c r="D309" s="11" t="str">
        <f aca="true">IF(C309="","",IF(AND($G$1=B309,SUM(INDIRECT(CONCATENATE("ZBUL3!F",C309,":H",C309),1))&gt;0),C309,""))</f>
        <v/>
      </c>
      <c r="E309" s="11" t="str">
        <f aca="true">IF(C309="","",IF(AND($G$1=B309,SUM(INDIRECT(CONCATENATE("ZBUL3!F",C309,":H",C309),1))=0),C309,""))</f>
        <v/>
      </c>
    </row>
    <row r="310" customFormat="false" ht="13.8" hidden="false" customHeight="false" outlineLevel="0" collapsed="false">
      <c r="A310" s="2" t="str">
        <f aca="true">IF(C310="","",INDIRECT("ZBUL3!B"&amp;C310,1))</f>
        <v/>
      </c>
      <c r="B310" s="2" t="str">
        <f aca="true">IF(C310="","",INDIRECT("ZBUL3!E"&amp;C310,1))</f>
        <v/>
      </c>
      <c r="C310" s="11" t="str">
        <f aca="false">IFERROR(SMALL(ZBUL3!Z:Z,ROW()-1),"")</f>
        <v/>
      </c>
      <c r="D310" s="11" t="str">
        <f aca="true">IF(C310="","",IF(AND($G$1=B310,SUM(INDIRECT(CONCATENATE("ZBUL3!F",C310,":H",C310),1))&gt;0),C310,""))</f>
        <v/>
      </c>
      <c r="E310" s="11" t="str">
        <f aca="true">IF(C310="","",IF(AND($G$1=B310,SUM(INDIRECT(CONCATENATE("ZBUL3!F",C310,":H",C310),1))=0),C310,""))</f>
        <v/>
      </c>
    </row>
    <row r="311" customFormat="false" ht="13.8" hidden="false" customHeight="false" outlineLevel="0" collapsed="false">
      <c r="A311" s="2" t="str">
        <f aca="true">IF(C311="","",INDIRECT("ZBUL3!B"&amp;C311,1))</f>
        <v/>
      </c>
      <c r="B311" s="2" t="str">
        <f aca="true">IF(C311="","",INDIRECT("ZBUL3!E"&amp;C311,1))</f>
        <v/>
      </c>
      <c r="C311" s="11" t="str">
        <f aca="false">IFERROR(SMALL(ZBUL3!Z:Z,ROW()-1),"")</f>
        <v/>
      </c>
      <c r="D311" s="11" t="str">
        <f aca="true">IF(C311="","",IF(AND($G$1=B311,SUM(INDIRECT(CONCATENATE("ZBUL3!F",C311,":H",C311),1))&gt;0),C311,""))</f>
        <v/>
      </c>
      <c r="E311" s="11" t="str">
        <f aca="true">IF(C311="","",IF(AND($G$1=B311,SUM(INDIRECT(CONCATENATE("ZBUL3!F",C311,":H",C311),1))=0),C311,""))</f>
        <v/>
      </c>
    </row>
    <row r="312" customFormat="false" ht="13.8" hidden="false" customHeight="false" outlineLevel="0" collapsed="false">
      <c r="A312" s="2" t="str">
        <f aca="true">IF(C312="","",INDIRECT("ZBUL3!B"&amp;C312,1))</f>
        <v/>
      </c>
      <c r="B312" s="2" t="str">
        <f aca="true">IF(C312="","",INDIRECT("ZBUL3!E"&amp;C312,1))</f>
        <v/>
      </c>
      <c r="C312" s="11" t="str">
        <f aca="false">IFERROR(SMALL(ZBUL3!Z:Z,ROW()-1),"")</f>
        <v/>
      </c>
      <c r="D312" s="11" t="str">
        <f aca="true">IF(C312="","",IF(AND($G$1=B312,SUM(INDIRECT(CONCATENATE("ZBUL3!F",C312,":H",C312),1))&gt;0),C312,""))</f>
        <v/>
      </c>
      <c r="E312" s="11" t="str">
        <f aca="true">IF(C312="","",IF(AND($G$1=B312,SUM(INDIRECT(CONCATENATE("ZBUL3!F",C312,":H",C312),1))=0),C312,""))</f>
        <v/>
      </c>
    </row>
    <row r="313" customFormat="false" ht="13.8" hidden="false" customHeight="false" outlineLevel="0" collapsed="false">
      <c r="A313" s="2" t="str">
        <f aca="true">IF(C313="","",INDIRECT("ZBUL3!B"&amp;C313,1))</f>
        <v/>
      </c>
      <c r="B313" s="2" t="str">
        <f aca="true">IF(C313="","",INDIRECT("ZBUL3!E"&amp;C313,1))</f>
        <v/>
      </c>
      <c r="C313" s="11" t="str">
        <f aca="false">IFERROR(SMALL(ZBUL3!Z:Z,ROW()-1),"")</f>
        <v/>
      </c>
      <c r="D313" s="11" t="str">
        <f aca="true">IF(C313="","",IF(AND($G$1=B313,SUM(INDIRECT(CONCATENATE("ZBUL3!F",C313,":H",C313),1))&gt;0),C313,""))</f>
        <v/>
      </c>
      <c r="E313" s="11" t="str">
        <f aca="true">IF(C313="","",IF(AND($G$1=B313,SUM(INDIRECT(CONCATENATE("ZBUL3!F",C313,":H",C313),1))=0),C313,""))</f>
        <v/>
      </c>
    </row>
    <row r="314" customFormat="false" ht="13.8" hidden="false" customHeight="false" outlineLevel="0" collapsed="false">
      <c r="A314" s="2" t="str">
        <f aca="true">IF(C314="","",INDIRECT("ZBUL3!B"&amp;C314,1))</f>
        <v/>
      </c>
      <c r="B314" s="2" t="str">
        <f aca="true">IF(C314="","",INDIRECT("ZBUL3!E"&amp;C314,1))</f>
        <v/>
      </c>
      <c r="C314" s="11" t="str">
        <f aca="false">IFERROR(SMALL(ZBUL3!Z:Z,ROW()-1),"")</f>
        <v/>
      </c>
      <c r="D314" s="11" t="str">
        <f aca="true">IF(C314="","",IF(AND($G$1=B314,SUM(INDIRECT(CONCATENATE("ZBUL3!F",C314,":H",C314),1))&gt;0),C314,""))</f>
        <v/>
      </c>
      <c r="E314" s="11" t="str">
        <f aca="true">IF(C314="","",IF(AND($G$1=B314,SUM(INDIRECT(CONCATENATE("ZBUL3!F",C314,":H",C314),1))=0),C314,""))</f>
        <v/>
      </c>
    </row>
    <row r="315" customFormat="false" ht="13.8" hidden="false" customHeight="false" outlineLevel="0" collapsed="false">
      <c r="A315" s="2" t="str">
        <f aca="true">IF(C315="","",INDIRECT("ZBUL3!B"&amp;C315,1))</f>
        <v/>
      </c>
      <c r="B315" s="2" t="str">
        <f aca="true">IF(C315="","",INDIRECT("ZBUL3!E"&amp;C315,1))</f>
        <v/>
      </c>
      <c r="C315" s="11" t="str">
        <f aca="false">IFERROR(SMALL(ZBUL3!Z:Z,ROW()-1),"")</f>
        <v/>
      </c>
      <c r="D315" s="11" t="str">
        <f aca="true">IF(C315="","",IF(AND($G$1=B315,SUM(INDIRECT(CONCATENATE("ZBUL3!F",C315,":H",C315),1))&gt;0),C315,""))</f>
        <v/>
      </c>
      <c r="E315" s="11" t="str">
        <f aca="true">IF(C315="","",IF(AND($G$1=B315,SUM(INDIRECT(CONCATENATE("ZBUL3!F",C315,":H",C315),1))=0),C315,""))</f>
        <v/>
      </c>
    </row>
    <row r="316" customFormat="false" ht="13.8" hidden="false" customHeight="false" outlineLevel="0" collapsed="false">
      <c r="A316" s="2" t="str">
        <f aca="true">IF(C316="","",INDIRECT("ZBUL3!B"&amp;C316,1))</f>
        <v/>
      </c>
      <c r="B316" s="2" t="str">
        <f aca="true">IF(C316="","",INDIRECT("ZBUL3!E"&amp;C316,1))</f>
        <v/>
      </c>
      <c r="C316" s="11" t="str">
        <f aca="false">IFERROR(SMALL(ZBUL3!Z:Z,ROW()-1),"")</f>
        <v/>
      </c>
      <c r="D316" s="11" t="str">
        <f aca="true">IF(C316="","",IF(AND($G$1=B316,SUM(INDIRECT(CONCATENATE("ZBUL3!F",C316,":H",C316),1))&gt;0),C316,""))</f>
        <v/>
      </c>
      <c r="E316" s="11" t="str">
        <f aca="true">IF(C316="","",IF(AND($G$1=B316,SUM(INDIRECT(CONCATENATE("ZBUL3!F",C316,":H",C316),1))=0),C316,""))</f>
        <v/>
      </c>
    </row>
    <row r="317" customFormat="false" ht="13.8" hidden="false" customHeight="false" outlineLevel="0" collapsed="false">
      <c r="A317" s="2" t="str">
        <f aca="true">IF(C317="","",INDIRECT("ZBUL3!B"&amp;C317,1))</f>
        <v/>
      </c>
      <c r="B317" s="2" t="str">
        <f aca="true">IF(C317="","",INDIRECT("ZBUL3!E"&amp;C317,1))</f>
        <v/>
      </c>
      <c r="C317" s="11" t="str">
        <f aca="false">IFERROR(SMALL(ZBUL3!Z:Z,ROW()-1),"")</f>
        <v/>
      </c>
      <c r="D317" s="11" t="str">
        <f aca="true">IF(C317="","",IF(AND($G$1=B317,SUM(INDIRECT(CONCATENATE("ZBUL3!F",C317,":H",C317),1))&gt;0),C317,""))</f>
        <v/>
      </c>
      <c r="E317" s="11" t="str">
        <f aca="true">IF(C317="","",IF(AND($G$1=B317,SUM(INDIRECT(CONCATENATE("ZBUL3!F",C317,":H",C317),1))=0),C317,""))</f>
        <v/>
      </c>
    </row>
    <row r="318" customFormat="false" ht="13.8" hidden="false" customHeight="false" outlineLevel="0" collapsed="false">
      <c r="A318" s="2" t="str">
        <f aca="true">IF(C318="","",INDIRECT("ZBUL3!B"&amp;C318,1))</f>
        <v/>
      </c>
      <c r="B318" s="2" t="str">
        <f aca="true">IF(C318="","",INDIRECT("ZBUL3!E"&amp;C318,1))</f>
        <v/>
      </c>
      <c r="C318" s="11" t="str">
        <f aca="false">IFERROR(SMALL(ZBUL3!Z:Z,ROW()-1),"")</f>
        <v/>
      </c>
      <c r="D318" s="11" t="str">
        <f aca="true">IF(C318="","",IF(AND($G$1=B318,SUM(INDIRECT(CONCATENATE("ZBUL3!F",C318,":H",C318),1))&gt;0),C318,""))</f>
        <v/>
      </c>
      <c r="E318" s="11" t="str">
        <f aca="true">IF(C318="","",IF(AND($G$1=B318,SUM(INDIRECT(CONCATENATE("ZBUL3!F",C318,":H",C318),1))=0),C318,""))</f>
        <v/>
      </c>
    </row>
    <row r="319" customFormat="false" ht="13.8" hidden="false" customHeight="false" outlineLevel="0" collapsed="false">
      <c r="A319" s="2" t="str">
        <f aca="true">IF(C319="","",INDIRECT("ZBUL3!B"&amp;C319,1))</f>
        <v/>
      </c>
      <c r="B319" s="2" t="str">
        <f aca="true">IF(C319="","",INDIRECT("ZBUL3!E"&amp;C319,1))</f>
        <v/>
      </c>
      <c r="C319" s="11" t="str">
        <f aca="false">IFERROR(SMALL(ZBUL3!Z:Z,ROW()-1),"")</f>
        <v/>
      </c>
      <c r="D319" s="11" t="str">
        <f aca="true">IF(C319="","",IF(AND($G$1=B319,SUM(INDIRECT(CONCATENATE("ZBUL3!F",C319,":H",C319),1))&gt;0),C319,""))</f>
        <v/>
      </c>
      <c r="E319" s="11" t="str">
        <f aca="true">IF(C319="","",IF(AND($G$1=B319,SUM(INDIRECT(CONCATENATE("ZBUL3!F",C319,":H",C319),1))=0),C319,""))</f>
        <v/>
      </c>
    </row>
    <row r="320" customFormat="false" ht="13.8" hidden="false" customHeight="false" outlineLevel="0" collapsed="false">
      <c r="A320" s="2" t="str">
        <f aca="true">IF(C320="","",INDIRECT("ZBUL3!B"&amp;C320,1))</f>
        <v/>
      </c>
      <c r="B320" s="2" t="str">
        <f aca="true">IF(C320="","",INDIRECT("ZBUL3!E"&amp;C320,1))</f>
        <v/>
      </c>
      <c r="C320" s="11" t="str">
        <f aca="false">IFERROR(SMALL(ZBUL3!Z:Z,ROW()-1),"")</f>
        <v/>
      </c>
      <c r="D320" s="11" t="str">
        <f aca="true">IF(C320="","",IF(AND($G$1=B320,SUM(INDIRECT(CONCATENATE("ZBUL3!F",C320,":H",C320),1))&gt;0),C320,""))</f>
        <v/>
      </c>
      <c r="E320" s="11" t="str">
        <f aca="true">IF(C320="","",IF(AND($G$1=B320,SUM(INDIRECT(CONCATENATE("ZBUL3!F",C320,":H",C320),1))=0),C320,""))</f>
        <v/>
      </c>
    </row>
    <row r="321" customFormat="false" ht="13.8" hidden="false" customHeight="false" outlineLevel="0" collapsed="false">
      <c r="A321" s="2" t="str">
        <f aca="true">IF(C321="","",INDIRECT("ZBUL3!B"&amp;C321,1))</f>
        <v/>
      </c>
      <c r="B321" s="2" t="str">
        <f aca="true">IF(C321="","",INDIRECT("ZBUL3!E"&amp;C321,1))</f>
        <v/>
      </c>
      <c r="C321" s="11" t="str">
        <f aca="false">IFERROR(SMALL(ZBUL3!Z:Z,ROW()-1),"")</f>
        <v/>
      </c>
      <c r="D321" s="11" t="str">
        <f aca="true">IF(C321="","",IF(AND($G$1=B321,SUM(INDIRECT(CONCATENATE("ZBUL3!F",C321,":H",C321),1))&gt;0),C321,""))</f>
        <v/>
      </c>
      <c r="E321" s="11" t="str">
        <f aca="true">IF(C321="","",IF(AND($G$1=B321,SUM(INDIRECT(CONCATENATE("ZBUL3!F",C321,":H",C321),1))=0),C321,""))</f>
        <v/>
      </c>
    </row>
    <row r="322" customFormat="false" ht="13.8" hidden="false" customHeight="false" outlineLevel="0" collapsed="false">
      <c r="A322" s="2" t="str">
        <f aca="true">IF(C322="","",INDIRECT("ZBUL3!B"&amp;C322,1))</f>
        <v/>
      </c>
      <c r="B322" s="2" t="str">
        <f aca="true">IF(C322="","",INDIRECT("ZBUL3!E"&amp;C322,1))</f>
        <v/>
      </c>
      <c r="C322" s="11" t="str">
        <f aca="false">IFERROR(SMALL(ZBUL3!Z:Z,ROW()-1),"")</f>
        <v/>
      </c>
      <c r="D322" s="11" t="str">
        <f aca="true">IF(C322="","",IF(AND($G$1=B322,SUM(INDIRECT(CONCATENATE("ZBUL3!F",C322,":H",C322),1))&gt;0),C322,""))</f>
        <v/>
      </c>
      <c r="E322" s="11" t="str">
        <f aca="true">IF(C322="","",IF(AND($G$1=B322,SUM(INDIRECT(CONCATENATE("ZBUL3!F",C322,":H",C322),1))=0),C322,""))</f>
        <v/>
      </c>
    </row>
    <row r="323" customFormat="false" ht="13.8" hidden="false" customHeight="false" outlineLevel="0" collapsed="false">
      <c r="A323" s="2" t="str">
        <f aca="true">IF(C323="","",INDIRECT("ZBUL3!B"&amp;C323,1))</f>
        <v/>
      </c>
      <c r="B323" s="2" t="str">
        <f aca="true">IF(C323="","",INDIRECT("ZBUL3!E"&amp;C323,1))</f>
        <v/>
      </c>
      <c r="C323" s="11" t="str">
        <f aca="false">IFERROR(SMALL(ZBUL3!Z:Z,ROW()-1),"")</f>
        <v/>
      </c>
      <c r="D323" s="11" t="str">
        <f aca="true">IF(C323="","",IF(AND($G$1=B323,SUM(INDIRECT(CONCATENATE("ZBUL3!F",C323,":H",C323),1))&gt;0),C323,""))</f>
        <v/>
      </c>
      <c r="E323" s="11" t="str">
        <f aca="true">IF(C323="","",IF(AND($G$1=B323,SUM(INDIRECT(CONCATENATE("ZBUL3!F",C323,":H",C323),1))=0),C323,""))</f>
        <v/>
      </c>
    </row>
    <row r="324" customFormat="false" ht="13.8" hidden="false" customHeight="false" outlineLevel="0" collapsed="false">
      <c r="A324" s="2" t="str">
        <f aca="true">IF(C324="","",INDIRECT("ZBUL3!B"&amp;C324,1))</f>
        <v/>
      </c>
      <c r="B324" s="2" t="str">
        <f aca="true">IF(C324="","",INDIRECT("ZBUL3!E"&amp;C324,1))</f>
        <v/>
      </c>
      <c r="C324" s="11" t="str">
        <f aca="false">IFERROR(SMALL(ZBUL3!Z:Z,ROW()-1),"")</f>
        <v/>
      </c>
      <c r="D324" s="11" t="str">
        <f aca="true">IF(C324="","",IF(AND($G$1=B324,SUM(INDIRECT(CONCATENATE("ZBUL3!F",C324,":H",C324),1))&gt;0),C324,""))</f>
        <v/>
      </c>
      <c r="E324" s="11" t="str">
        <f aca="true">IF(C324="","",IF(AND($G$1=B324,SUM(INDIRECT(CONCATENATE("ZBUL3!F",C324,":H",C324),1))=0),C324,""))</f>
        <v/>
      </c>
    </row>
    <row r="325" customFormat="false" ht="13.8" hidden="false" customHeight="false" outlineLevel="0" collapsed="false">
      <c r="A325" s="2" t="str">
        <f aca="true">IF(C325="","",INDIRECT("ZBUL3!B"&amp;C325,1))</f>
        <v/>
      </c>
      <c r="B325" s="2" t="str">
        <f aca="true">IF(C325="","",INDIRECT("ZBUL3!E"&amp;C325,1))</f>
        <v/>
      </c>
      <c r="C325" s="11" t="str">
        <f aca="false">IFERROR(SMALL(ZBUL3!Z:Z,ROW()-1),"")</f>
        <v/>
      </c>
      <c r="D325" s="11" t="str">
        <f aca="true">IF(C325="","",IF(AND($G$1=B325,SUM(INDIRECT(CONCATENATE("ZBUL3!F",C325,":H",C325),1))&gt;0),C325,""))</f>
        <v/>
      </c>
      <c r="E325" s="11" t="str">
        <f aca="true">IF(C325="","",IF(AND($G$1=B325,SUM(INDIRECT(CONCATENATE("ZBUL3!F",C325,":H",C325),1))=0),C325,""))</f>
        <v/>
      </c>
    </row>
    <row r="326" customFormat="false" ht="13.8" hidden="false" customHeight="false" outlineLevel="0" collapsed="false">
      <c r="A326" s="2" t="str">
        <f aca="true">IF(C326="","",INDIRECT("ZBUL3!B"&amp;C326,1))</f>
        <v/>
      </c>
      <c r="B326" s="2" t="str">
        <f aca="true">IF(C326="","",INDIRECT("ZBUL3!E"&amp;C326,1))</f>
        <v/>
      </c>
      <c r="C326" s="11" t="str">
        <f aca="false">IFERROR(SMALL(ZBUL3!Z:Z,ROW()-1),"")</f>
        <v/>
      </c>
      <c r="D326" s="11" t="str">
        <f aca="true">IF(C326="","",IF(AND($G$1=B326,SUM(INDIRECT(CONCATENATE("ZBUL3!F",C326,":H",C326),1))&gt;0),C326,""))</f>
        <v/>
      </c>
      <c r="E326" s="11" t="str">
        <f aca="true">IF(C326="","",IF(AND($G$1=B326,SUM(INDIRECT(CONCATENATE("ZBUL3!F",C326,":H",C326),1))=0),C326,""))</f>
        <v/>
      </c>
    </row>
    <row r="327" customFormat="false" ht="13.8" hidden="false" customHeight="false" outlineLevel="0" collapsed="false">
      <c r="A327" s="2" t="str">
        <f aca="true">IF(C327="","",INDIRECT("ZBUL3!B"&amp;C327,1))</f>
        <v/>
      </c>
      <c r="B327" s="2" t="str">
        <f aca="true">IF(C327="","",INDIRECT("ZBUL3!E"&amp;C327,1))</f>
        <v/>
      </c>
      <c r="C327" s="11" t="str">
        <f aca="false">IFERROR(SMALL(ZBUL3!Z:Z,ROW()-1),"")</f>
        <v/>
      </c>
      <c r="D327" s="11" t="str">
        <f aca="true">IF(C327="","",IF(AND($G$1=B327,SUM(INDIRECT(CONCATENATE("ZBUL3!F",C327,":H",C327),1))&gt;0),C327,""))</f>
        <v/>
      </c>
      <c r="E327" s="11" t="str">
        <f aca="true">IF(C327="","",IF(AND($G$1=B327,SUM(INDIRECT(CONCATENATE("ZBUL3!F",C327,":H",C327),1))=0),C327,""))</f>
        <v/>
      </c>
    </row>
    <row r="328" customFormat="false" ht="13.8" hidden="false" customHeight="false" outlineLevel="0" collapsed="false">
      <c r="A328" s="2" t="str">
        <f aca="true">IF(C328="","",INDIRECT("ZBUL3!B"&amp;C328,1))</f>
        <v/>
      </c>
      <c r="B328" s="2" t="str">
        <f aca="true">IF(C328="","",INDIRECT("ZBUL3!E"&amp;C328,1))</f>
        <v/>
      </c>
      <c r="C328" s="11" t="str">
        <f aca="false">IFERROR(SMALL(ZBUL3!Z:Z,ROW()-1),"")</f>
        <v/>
      </c>
      <c r="D328" s="11" t="str">
        <f aca="true">IF(C328="","",IF(AND($G$1=B328,SUM(INDIRECT(CONCATENATE("ZBUL3!F",C328,":H",C328),1))&gt;0),C328,""))</f>
        <v/>
      </c>
      <c r="E328" s="11" t="str">
        <f aca="true">IF(C328="","",IF(AND($G$1=B328,SUM(INDIRECT(CONCATENATE("ZBUL3!F",C328,":H",C328),1))=0),C328,""))</f>
        <v/>
      </c>
    </row>
    <row r="329" customFormat="false" ht="13.8" hidden="false" customHeight="false" outlineLevel="0" collapsed="false">
      <c r="A329" s="2" t="str">
        <f aca="true">IF(C329="","",INDIRECT("ZBUL3!B"&amp;C329,1))</f>
        <v/>
      </c>
      <c r="B329" s="2" t="str">
        <f aca="true">IF(C329="","",INDIRECT("ZBUL3!E"&amp;C329,1))</f>
        <v/>
      </c>
      <c r="C329" s="11" t="str">
        <f aca="false">IFERROR(SMALL(ZBUL3!Z:Z,ROW()-1),"")</f>
        <v/>
      </c>
      <c r="D329" s="11" t="str">
        <f aca="true">IF(C329="","",IF(AND($G$1=B329,SUM(INDIRECT(CONCATENATE("ZBUL3!F",C329,":H",C329),1))&gt;0),C329,""))</f>
        <v/>
      </c>
      <c r="E329" s="11" t="str">
        <f aca="true">IF(C329="","",IF(AND($G$1=B329,SUM(INDIRECT(CONCATENATE("ZBUL3!F",C329,":H",C329),1))=0),C329,""))</f>
        <v/>
      </c>
    </row>
    <row r="330" customFormat="false" ht="13.8" hidden="false" customHeight="false" outlineLevel="0" collapsed="false">
      <c r="A330" s="2" t="str">
        <f aca="true">IF(C330="","",INDIRECT("ZBUL3!B"&amp;C330,1))</f>
        <v/>
      </c>
      <c r="B330" s="2" t="str">
        <f aca="true">IF(C330="","",INDIRECT("ZBUL3!E"&amp;C330,1))</f>
        <v/>
      </c>
      <c r="C330" s="11" t="str">
        <f aca="false">IFERROR(SMALL(ZBUL3!Z:Z,ROW()-1),"")</f>
        <v/>
      </c>
      <c r="D330" s="11" t="str">
        <f aca="true">IF(C330="","",IF(AND($G$1=B330,SUM(INDIRECT(CONCATENATE("ZBUL3!F",C330,":H",C330),1))&gt;0),C330,""))</f>
        <v/>
      </c>
      <c r="E330" s="11" t="str">
        <f aca="true">IF(C330="","",IF(AND($G$1=B330,SUM(INDIRECT(CONCATENATE("ZBUL3!F",C330,":H",C330),1))=0),C330,""))</f>
        <v/>
      </c>
    </row>
    <row r="331" customFormat="false" ht="13.8" hidden="false" customHeight="false" outlineLevel="0" collapsed="false">
      <c r="A331" s="2" t="str">
        <f aca="true">IF(C331="","",INDIRECT("ZBUL3!B"&amp;C331,1))</f>
        <v/>
      </c>
      <c r="B331" s="2" t="str">
        <f aca="true">IF(C331="","",INDIRECT("ZBUL3!E"&amp;C331,1))</f>
        <v/>
      </c>
      <c r="C331" s="11" t="str">
        <f aca="false">IFERROR(SMALL(ZBUL3!Z:Z,ROW()-1),"")</f>
        <v/>
      </c>
      <c r="D331" s="11" t="str">
        <f aca="true">IF(C331="","",IF(AND($G$1=B331,SUM(INDIRECT(CONCATENATE("ZBUL3!F",C331,":H",C331),1))&gt;0),C331,""))</f>
        <v/>
      </c>
      <c r="E331" s="11" t="str">
        <f aca="true">IF(C331="","",IF(AND($G$1=B331,SUM(INDIRECT(CONCATENATE("ZBUL3!F",C331,":H",C331),1))=0),C331,""))</f>
        <v/>
      </c>
    </row>
    <row r="332" customFormat="false" ht="13.8" hidden="false" customHeight="false" outlineLevel="0" collapsed="false">
      <c r="A332" s="2" t="str">
        <f aca="true">IF(C332="","",INDIRECT("ZBUL3!B"&amp;C332,1))</f>
        <v/>
      </c>
      <c r="B332" s="2" t="str">
        <f aca="true">IF(C332="","",INDIRECT("ZBUL3!E"&amp;C332,1))</f>
        <v/>
      </c>
      <c r="C332" s="11" t="str">
        <f aca="false">IFERROR(SMALL(ZBUL3!Z:Z,ROW()-1),"")</f>
        <v/>
      </c>
      <c r="D332" s="11" t="str">
        <f aca="true">IF(C332="","",IF(AND($G$1=B332,SUM(INDIRECT(CONCATENATE("ZBUL3!F",C332,":H",C332),1))&gt;0),C332,""))</f>
        <v/>
      </c>
      <c r="E332" s="11" t="str">
        <f aca="true">IF(C332="","",IF(AND($G$1=B332,SUM(INDIRECT(CONCATENATE("ZBUL3!F",C332,":H",C332),1))=0),C332,""))</f>
        <v/>
      </c>
    </row>
    <row r="333" customFormat="false" ht="13.8" hidden="false" customHeight="false" outlineLevel="0" collapsed="false">
      <c r="A333" s="2" t="str">
        <f aca="true">IF(C333="","",INDIRECT("ZBUL3!B"&amp;C333,1))</f>
        <v/>
      </c>
      <c r="B333" s="2" t="str">
        <f aca="true">IF(C333="","",INDIRECT("ZBUL3!E"&amp;C333,1))</f>
        <v/>
      </c>
      <c r="C333" s="11" t="str">
        <f aca="false">IFERROR(SMALL(ZBUL3!Z:Z,ROW()-1),"")</f>
        <v/>
      </c>
      <c r="D333" s="11" t="str">
        <f aca="true">IF(C333="","",IF(AND($G$1=B333,SUM(INDIRECT(CONCATENATE("ZBUL3!F",C333,":H",C333),1))&gt;0),C333,""))</f>
        <v/>
      </c>
      <c r="E333" s="11" t="str">
        <f aca="true">IF(C333="","",IF(AND($G$1=B333,SUM(INDIRECT(CONCATENATE("ZBUL3!F",C333,":H",C333),1))=0),C333,""))</f>
        <v/>
      </c>
    </row>
    <row r="334" customFormat="false" ht="13.8" hidden="false" customHeight="false" outlineLevel="0" collapsed="false">
      <c r="A334" s="2" t="str">
        <f aca="true">IF(C334="","",INDIRECT("ZBUL3!B"&amp;C334,1))</f>
        <v/>
      </c>
      <c r="B334" s="2" t="str">
        <f aca="true">IF(C334="","",INDIRECT("ZBUL3!E"&amp;C334,1))</f>
        <v/>
      </c>
      <c r="C334" s="11" t="str">
        <f aca="false">IFERROR(SMALL(ZBUL3!Z:Z,ROW()-1),"")</f>
        <v/>
      </c>
      <c r="D334" s="11" t="str">
        <f aca="true">IF(C334="","",IF(AND($G$1=B334,SUM(INDIRECT(CONCATENATE("ZBUL3!F",C334,":H",C334),1))&gt;0),C334,""))</f>
        <v/>
      </c>
      <c r="E334" s="11" t="str">
        <f aca="true">IF(C334="","",IF(AND($G$1=B334,SUM(INDIRECT(CONCATENATE("ZBUL3!F",C334,":H",C334),1))=0),C334,""))</f>
        <v/>
      </c>
    </row>
    <row r="335" customFormat="false" ht="13.8" hidden="false" customHeight="false" outlineLevel="0" collapsed="false">
      <c r="A335" s="2" t="str">
        <f aca="true">IF(C335="","",INDIRECT("ZBUL3!B"&amp;C335,1))</f>
        <v/>
      </c>
      <c r="B335" s="2" t="str">
        <f aca="true">IF(C335="","",INDIRECT("ZBUL3!E"&amp;C335,1))</f>
        <v/>
      </c>
      <c r="C335" s="11" t="str">
        <f aca="false">IFERROR(SMALL(ZBUL3!Z:Z,ROW()-1),"")</f>
        <v/>
      </c>
      <c r="D335" s="11" t="str">
        <f aca="true">IF(C335="","",IF(AND($G$1=B335,SUM(INDIRECT(CONCATENATE("ZBUL3!F",C335,":H",C335),1))&gt;0),C335,""))</f>
        <v/>
      </c>
      <c r="E335" s="11" t="str">
        <f aca="true">IF(C335="","",IF(AND($G$1=B335,SUM(INDIRECT(CONCATENATE("ZBUL3!F",C335,":H",C335),1))=0),C335,""))</f>
        <v/>
      </c>
    </row>
    <row r="336" customFormat="false" ht="13.8" hidden="false" customHeight="false" outlineLevel="0" collapsed="false">
      <c r="A336" s="2" t="str">
        <f aca="true">IF(C336="","",INDIRECT("ZBUL3!B"&amp;C336,1))</f>
        <v/>
      </c>
      <c r="B336" s="2" t="str">
        <f aca="true">IF(C336="","",INDIRECT("ZBUL3!E"&amp;C336,1))</f>
        <v/>
      </c>
      <c r="C336" s="11" t="str">
        <f aca="false">IFERROR(SMALL(ZBUL3!Z:Z,ROW()-1),"")</f>
        <v/>
      </c>
      <c r="D336" s="11" t="str">
        <f aca="true">IF(C336="","",IF(AND($G$1=B336,SUM(INDIRECT(CONCATENATE("ZBUL3!F",C336,":H",C336),1))&gt;0),C336,""))</f>
        <v/>
      </c>
      <c r="E336" s="11" t="str">
        <f aca="true">IF(C336="","",IF(AND($G$1=B336,SUM(INDIRECT(CONCATENATE("ZBUL3!F",C336,":H",C336),1))=0),C336,""))</f>
        <v/>
      </c>
    </row>
    <row r="337" customFormat="false" ht="13.8" hidden="false" customHeight="false" outlineLevel="0" collapsed="false">
      <c r="A337" s="2" t="str">
        <f aca="true">IF(C337="","",INDIRECT("ZBUL3!B"&amp;C337,1))</f>
        <v/>
      </c>
      <c r="B337" s="2" t="str">
        <f aca="true">IF(C337="","",INDIRECT("ZBUL3!E"&amp;C337,1))</f>
        <v/>
      </c>
      <c r="C337" s="11" t="str">
        <f aca="false">IFERROR(SMALL(ZBUL3!Z:Z,ROW()-1),"")</f>
        <v/>
      </c>
      <c r="D337" s="11" t="str">
        <f aca="true">IF(C337="","",IF(AND($G$1=B337,SUM(INDIRECT(CONCATENATE("ZBUL3!F",C337,":H",C337),1))&gt;0),C337,""))</f>
        <v/>
      </c>
      <c r="E337" s="11" t="str">
        <f aca="true">IF(C337="","",IF(AND($G$1=B337,SUM(INDIRECT(CONCATENATE("ZBUL3!F",C337,":H",C337),1))=0),C337,""))</f>
        <v/>
      </c>
    </row>
    <row r="338" customFormat="false" ht="13.8" hidden="false" customHeight="false" outlineLevel="0" collapsed="false">
      <c r="A338" s="2" t="str">
        <f aca="true">IF(C338="","",INDIRECT("ZBUL3!B"&amp;C338,1))</f>
        <v/>
      </c>
      <c r="B338" s="2" t="str">
        <f aca="true">IF(C338="","",INDIRECT("ZBUL3!E"&amp;C338,1))</f>
        <v/>
      </c>
      <c r="C338" s="11" t="str">
        <f aca="false">IFERROR(SMALL(ZBUL3!Z:Z,ROW()-1),"")</f>
        <v/>
      </c>
      <c r="D338" s="11" t="str">
        <f aca="true">IF(C338="","",IF(AND($G$1=B338,SUM(INDIRECT(CONCATENATE("ZBUL3!F",C338,":H",C338),1))&gt;0),C338,""))</f>
        <v/>
      </c>
      <c r="E338" s="11" t="str">
        <f aca="true">IF(C338="","",IF(AND($G$1=B338,SUM(INDIRECT(CONCATENATE("ZBUL3!F",C338,":H",C338),1))=0),C338,""))</f>
        <v/>
      </c>
    </row>
    <row r="339" customFormat="false" ht="13.8" hidden="false" customHeight="false" outlineLevel="0" collapsed="false">
      <c r="A339" s="2" t="str">
        <f aca="true">IF(C339="","",INDIRECT("ZBUL3!B"&amp;C339,1))</f>
        <v/>
      </c>
      <c r="B339" s="2" t="str">
        <f aca="true">IF(C339="","",INDIRECT("ZBUL3!E"&amp;C339,1))</f>
        <v/>
      </c>
      <c r="C339" s="11" t="str">
        <f aca="false">IFERROR(SMALL(ZBUL3!Z:Z,ROW()-1),"")</f>
        <v/>
      </c>
      <c r="D339" s="11" t="str">
        <f aca="true">IF(C339="","",IF(AND($G$1=B339,SUM(INDIRECT(CONCATENATE("ZBUL3!F",C339,":H",C339),1))&gt;0),C339,""))</f>
        <v/>
      </c>
      <c r="E339" s="11" t="str">
        <f aca="true">IF(C339="","",IF(AND($G$1=B339,SUM(INDIRECT(CONCATENATE("ZBUL3!F",C339,":H",C339),1))=0),C339,""))</f>
        <v/>
      </c>
    </row>
    <row r="340" customFormat="false" ht="13.8" hidden="false" customHeight="false" outlineLevel="0" collapsed="false">
      <c r="A340" s="2" t="str">
        <f aca="true">IF(C340="","",INDIRECT("ZBUL3!B"&amp;C340,1))</f>
        <v/>
      </c>
      <c r="B340" s="2" t="str">
        <f aca="true">IF(C340="","",INDIRECT("ZBUL3!E"&amp;C340,1))</f>
        <v/>
      </c>
      <c r="C340" s="11" t="str">
        <f aca="false">IFERROR(SMALL(ZBUL3!Z:Z,ROW()-1),"")</f>
        <v/>
      </c>
      <c r="D340" s="11" t="str">
        <f aca="true">IF(C340="","",IF(AND($G$1=B340,SUM(INDIRECT(CONCATENATE("ZBUL3!F",C340,":H",C340),1))&gt;0),C340,""))</f>
        <v/>
      </c>
      <c r="E340" s="11" t="str">
        <f aca="true">IF(C340="","",IF(AND($G$1=B340,SUM(INDIRECT(CONCATENATE("ZBUL3!F",C340,":H",C340),1))=0),C340,""))</f>
        <v/>
      </c>
    </row>
    <row r="341" customFormat="false" ht="13.8" hidden="false" customHeight="false" outlineLevel="0" collapsed="false">
      <c r="A341" s="2" t="str">
        <f aca="true">IF(C341="","",INDIRECT("ZBUL3!B"&amp;C341,1))</f>
        <v/>
      </c>
      <c r="B341" s="2" t="str">
        <f aca="true">IF(C341="","",INDIRECT("ZBUL3!E"&amp;C341,1))</f>
        <v/>
      </c>
      <c r="C341" s="11" t="str">
        <f aca="false">IFERROR(SMALL(ZBUL3!Z:Z,ROW()-1),"")</f>
        <v/>
      </c>
      <c r="D341" s="11" t="str">
        <f aca="true">IF(C341="","",IF(AND($G$1=B341,SUM(INDIRECT(CONCATENATE("ZBUL3!F",C341,":H",C341),1))&gt;0),C341,""))</f>
        <v/>
      </c>
      <c r="E341" s="11" t="str">
        <f aca="true">IF(C341="","",IF(AND($G$1=B341,SUM(INDIRECT(CONCATENATE("ZBUL3!F",C341,":H",C341),1))=0),C341,""))</f>
        <v/>
      </c>
    </row>
    <row r="342" customFormat="false" ht="13.8" hidden="false" customHeight="false" outlineLevel="0" collapsed="false">
      <c r="A342" s="2" t="str">
        <f aca="true">IF(C342="","",INDIRECT("ZBUL3!B"&amp;C342,1))</f>
        <v/>
      </c>
      <c r="B342" s="2" t="str">
        <f aca="true">IF(C342="","",INDIRECT("ZBUL3!E"&amp;C342,1))</f>
        <v/>
      </c>
      <c r="C342" s="11" t="str">
        <f aca="false">IFERROR(SMALL(ZBUL3!Z:Z,ROW()-1),"")</f>
        <v/>
      </c>
      <c r="D342" s="11" t="str">
        <f aca="true">IF(C342="","",IF(AND($G$1=B342,SUM(INDIRECT(CONCATENATE("ZBUL3!F",C342,":H",C342),1))&gt;0),C342,""))</f>
        <v/>
      </c>
      <c r="E342" s="11" t="str">
        <f aca="true">IF(C342="","",IF(AND($G$1=B342,SUM(INDIRECT(CONCATENATE("ZBUL3!F",C342,":H",C342),1))=0),C342,""))</f>
        <v/>
      </c>
    </row>
    <row r="343" customFormat="false" ht="13.8" hidden="false" customHeight="false" outlineLevel="0" collapsed="false">
      <c r="A343" s="2" t="str">
        <f aca="true">IF(C343="","",INDIRECT("ZBUL3!B"&amp;C343,1))</f>
        <v/>
      </c>
      <c r="B343" s="2" t="str">
        <f aca="true">IF(C343="","",INDIRECT("ZBUL3!E"&amp;C343,1))</f>
        <v/>
      </c>
      <c r="C343" s="11" t="str">
        <f aca="false">IFERROR(SMALL(ZBUL3!Z:Z,ROW()-1),"")</f>
        <v/>
      </c>
      <c r="D343" s="11" t="str">
        <f aca="true">IF(C343="","",IF(AND($G$1=B343,SUM(INDIRECT(CONCATENATE("ZBUL3!F",C343,":H",C343),1))&gt;0),C343,""))</f>
        <v/>
      </c>
      <c r="E343" s="11" t="str">
        <f aca="true">IF(C343="","",IF(AND($G$1=B343,SUM(INDIRECT(CONCATENATE("ZBUL3!F",C343,":H",C343),1))=0),C343,""))</f>
        <v/>
      </c>
    </row>
    <row r="344" customFormat="false" ht="13.8" hidden="false" customHeight="false" outlineLevel="0" collapsed="false">
      <c r="A344" s="2" t="str">
        <f aca="true">IF(C344="","",INDIRECT("ZBUL3!B"&amp;C344,1))</f>
        <v/>
      </c>
      <c r="B344" s="2" t="str">
        <f aca="true">IF(C344="","",INDIRECT("ZBUL3!E"&amp;C344,1))</f>
        <v/>
      </c>
      <c r="C344" s="11" t="str">
        <f aca="false">IFERROR(SMALL(ZBUL3!Z:Z,ROW()-1),"")</f>
        <v/>
      </c>
      <c r="D344" s="11" t="str">
        <f aca="true">IF(C344="","",IF(AND($G$1=B344,SUM(INDIRECT(CONCATENATE("ZBUL3!F",C344,":H",C344),1))&gt;0),C344,""))</f>
        <v/>
      </c>
      <c r="E344" s="11" t="str">
        <f aca="true">IF(C344="","",IF(AND($G$1=B344,SUM(INDIRECT(CONCATENATE("ZBUL3!F",C344,":H",C344),1))=0),C344,""))</f>
        <v/>
      </c>
    </row>
    <row r="345" customFormat="false" ht="13.8" hidden="false" customHeight="false" outlineLevel="0" collapsed="false">
      <c r="A345" s="2" t="str">
        <f aca="true">IF(C345="","",INDIRECT("ZBUL3!B"&amp;C345,1))</f>
        <v/>
      </c>
      <c r="B345" s="2" t="str">
        <f aca="true">IF(C345="","",INDIRECT("ZBUL3!E"&amp;C345,1))</f>
        <v/>
      </c>
      <c r="C345" s="11" t="str">
        <f aca="false">IFERROR(SMALL(ZBUL3!Z:Z,ROW()-1),"")</f>
        <v/>
      </c>
      <c r="D345" s="11" t="str">
        <f aca="true">IF(C345="","",IF(AND($G$1=B345,SUM(INDIRECT(CONCATENATE("ZBUL3!F",C345,":H",C345),1))&gt;0),C345,""))</f>
        <v/>
      </c>
      <c r="E345" s="11" t="str">
        <f aca="true">IF(C345="","",IF(AND($G$1=B345,SUM(INDIRECT(CONCATENATE("ZBUL3!F",C345,":H",C345),1))=0),C345,""))</f>
        <v/>
      </c>
    </row>
    <row r="346" customFormat="false" ht="13.8" hidden="false" customHeight="false" outlineLevel="0" collapsed="false">
      <c r="A346" s="2" t="str">
        <f aca="true">IF(C346="","",INDIRECT("ZBUL3!B"&amp;C346,1))</f>
        <v/>
      </c>
      <c r="B346" s="2" t="str">
        <f aca="true">IF(C346="","",INDIRECT("ZBUL3!E"&amp;C346,1))</f>
        <v/>
      </c>
      <c r="C346" s="11" t="str">
        <f aca="false">IFERROR(SMALL(ZBUL3!Z:Z,ROW()-1),"")</f>
        <v/>
      </c>
      <c r="D346" s="11" t="str">
        <f aca="true">IF(C346="","",IF(AND($G$1=B346,SUM(INDIRECT(CONCATENATE("ZBUL3!F",C346,":H",C346),1))&gt;0),C346,""))</f>
        <v/>
      </c>
      <c r="E346" s="11" t="str">
        <f aca="true">IF(C346="","",IF(AND($G$1=B346,SUM(INDIRECT(CONCATENATE("ZBUL3!F",C346,":H",C346),1))=0),C346,""))</f>
        <v/>
      </c>
    </row>
    <row r="347" customFormat="false" ht="13.8" hidden="false" customHeight="false" outlineLevel="0" collapsed="false">
      <c r="A347" s="2" t="str">
        <f aca="true">IF(C347="","",INDIRECT("ZBUL3!B"&amp;C347,1))</f>
        <v/>
      </c>
      <c r="B347" s="2" t="str">
        <f aca="true">IF(C347="","",INDIRECT("ZBUL3!E"&amp;C347,1))</f>
        <v/>
      </c>
      <c r="C347" s="11" t="str">
        <f aca="false">IFERROR(SMALL(ZBUL3!Z:Z,ROW()-1),"")</f>
        <v/>
      </c>
      <c r="D347" s="11" t="str">
        <f aca="true">IF(C347="","",IF(AND($G$1=B347,SUM(INDIRECT(CONCATENATE("ZBUL3!F",C347,":H",C347),1))&gt;0),C347,""))</f>
        <v/>
      </c>
      <c r="E347" s="11" t="str">
        <f aca="true">IF(C347="","",IF(AND($G$1=B347,SUM(INDIRECT(CONCATENATE("ZBUL3!F",C347,":H",C347),1))=0),C347,""))</f>
        <v/>
      </c>
    </row>
    <row r="348" customFormat="false" ht="13.8" hidden="false" customHeight="false" outlineLevel="0" collapsed="false">
      <c r="A348" s="2" t="str">
        <f aca="true">IF(C348="","",INDIRECT("ZBUL3!B"&amp;C348,1))</f>
        <v/>
      </c>
      <c r="B348" s="2" t="str">
        <f aca="true">IF(C348="","",INDIRECT("ZBUL3!E"&amp;C348,1))</f>
        <v/>
      </c>
      <c r="C348" s="11" t="str">
        <f aca="false">IFERROR(SMALL(ZBUL3!Z:Z,ROW()-1),"")</f>
        <v/>
      </c>
      <c r="D348" s="11" t="str">
        <f aca="true">IF(C348="","",IF(AND($G$1=B348,SUM(INDIRECT(CONCATENATE("ZBUL3!F",C348,":H",C348),1))&gt;0),C348,""))</f>
        <v/>
      </c>
      <c r="E348" s="11" t="str">
        <f aca="true">IF(C348="","",IF(AND($G$1=B348,SUM(INDIRECT(CONCATENATE("ZBUL3!F",C348,":H",C348),1))=0),C348,""))</f>
        <v/>
      </c>
    </row>
    <row r="349" customFormat="false" ht="13.8" hidden="false" customHeight="false" outlineLevel="0" collapsed="false">
      <c r="A349" s="2" t="str">
        <f aca="true">IF(C349="","",INDIRECT("ZBUL3!B"&amp;C349,1))</f>
        <v/>
      </c>
      <c r="B349" s="2" t="str">
        <f aca="true">IF(C349="","",INDIRECT("ZBUL3!E"&amp;C349,1))</f>
        <v/>
      </c>
      <c r="C349" s="11" t="str">
        <f aca="false">IFERROR(SMALL(ZBUL3!Z:Z,ROW()-1),"")</f>
        <v/>
      </c>
      <c r="D349" s="11" t="str">
        <f aca="true">IF(C349="","",IF(AND($G$1=B349,SUM(INDIRECT(CONCATENATE("ZBUL3!F",C349,":H",C349),1))&gt;0),C349,""))</f>
        <v/>
      </c>
      <c r="E349" s="11" t="str">
        <f aca="true">IF(C349="","",IF(AND($G$1=B349,SUM(INDIRECT(CONCATENATE("ZBUL3!F",C349,":H",C349),1))=0),C349,""))</f>
        <v/>
      </c>
    </row>
    <row r="350" customFormat="false" ht="13.8" hidden="false" customHeight="false" outlineLevel="0" collapsed="false">
      <c r="A350" s="2" t="str">
        <f aca="true">IF(C350="","",INDIRECT("ZBUL3!B"&amp;C350,1))</f>
        <v/>
      </c>
      <c r="B350" s="2" t="str">
        <f aca="true">IF(C350="","",INDIRECT("ZBUL3!E"&amp;C350,1))</f>
        <v/>
      </c>
      <c r="C350" s="11" t="str">
        <f aca="false">IFERROR(SMALL(ZBUL3!Z:Z,ROW()-1),"")</f>
        <v/>
      </c>
      <c r="D350" s="11" t="str">
        <f aca="true">IF(C350="","",IF(AND($G$1=B350,SUM(INDIRECT(CONCATENATE("ZBUL3!F",C350,":H",C350),1))&gt;0),C350,""))</f>
        <v/>
      </c>
      <c r="E350" s="11" t="str">
        <f aca="true">IF(C350="","",IF(AND($G$1=B350,SUM(INDIRECT(CONCATENATE("ZBUL3!F",C350,":H",C350),1))=0),C350,""))</f>
        <v/>
      </c>
    </row>
    <row r="351" customFormat="false" ht="13.8" hidden="false" customHeight="false" outlineLevel="0" collapsed="false">
      <c r="A351" s="2" t="str">
        <f aca="true">IF(C351="","",INDIRECT("ZBUL3!B"&amp;C351,1))</f>
        <v/>
      </c>
      <c r="B351" s="2" t="str">
        <f aca="true">IF(C351="","",INDIRECT("ZBUL3!E"&amp;C351,1))</f>
        <v/>
      </c>
      <c r="C351" s="11" t="str">
        <f aca="false">IFERROR(SMALL(ZBUL3!Z:Z,ROW()-1),"")</f>
        <v/>
      </c>
      <c r="D351" s="11" t="str">
        <f aca="true">IF(C351="","",IF(AND($G$1=B351,SUM(INDIRECT(CONCATENATE("ZBUL3!F",C351,":H",C351),1))&gt;0),C351,""))</f>
        <v/>
      </c>
      <c r="E351" s="11" t="str">
        <f aca="true">IF(C351="","",IF(AND($G$1=B351,SUM(INDIRECT(CONCATENATE("ZBUL3!F",C351,":H",C351),1))=0),C351,""))</f>
        <v/>
      </c>
    </row>
    <row r="352" customFormat="false" ht="13.8" hidden="false" customHeight="false" outlineLevel="0" collapsed="false">
      <c r="A352" s="2" t="str">
        <f aca="true">IF(C352="","",INDIRECT("ZBUL3!B"&amp;C352,1))</f>
        <v/>
      </c>
      <c r="B352" s="2" t="str">
        <f aca="true">IF(C352="","",INDIRECT("ZBUL3!E"&amp;C352,1))</f>
        <v/>
      </c>
      <c r="C352" s="11" t="str">
        <f aca="false">IFERROR(SMALL(ZBUL3!Z:Z,ROW()-1),"")</f>
        <v/>
      </c>
      <c r="D352" s="11" t="str">
        <f aca="true">IF(C352="","",IF(AND($G$1=B352,SUM(INDIRECT(CONCATENATE("ZBUL3!F",C352,":H",C352),1))&gt;0),C352,""))</f>
        <v/>
      </c>
      <c r="E352" s="11" t="str">
        <f aca="true">IF(C352="","",IF(AND($G$1=B352,SUM(INDIRECT(CONCATENATE("ZBUL3!F",C352,":H",C352),1))=0),C352,""))</f>
        <v/>
      </c>
    </row>
    <row r="353" customFormat="false" ht="13.8" hidden="false" customHeight="false" outlineLevel="0" collapsed="false">
      <c r="A353" s="2" t="str">
        <f aca="true">IF(C353="","",INDIRECT("ZBUL3!B"&amp;C353,1))</f>
        <v/>
      </c>
      <c r="B353" s="2" t="str">
        <f aca="true">IF(C353="","",INDIRECT("ZBUL3!E"&amp;C353,1))</f>
        <v/>
      </c>
      <c r="C353" s="11" t="str">
        <f aca="false">IFERROR(SMALL(ZBUL3!Z:Z,ROW()-1),"")</f>
        <v/>
      </c>
      <c r="D353" s="11" t="str">
        <f aca="true">IF(C353="","",IF(AND($G$1=B353,SUM(INDIRECT(CONCATENATE("ZBUL3!F",C353,":H",C353),1))&gt;0),C353,""))</f>
        <v/>
      </c>
      <c r="E353" s="11" t="str">
        <f aca="true">IF(C353="","",IF(AND($G$1=B353,SUM(INDIRECT(CONCATENATE("ZBUL3!F",C353,":H",C353),1))=0),C353,""))</f>
        <v/>
      </c>
    </row>
    <row r="354" customFormat="false" ht="13.8" hidden="false" customHeight="false" outlineLevel="0" collapsed="false">
      <c r="A354" s="2" t="str">
        <f aca="true">IF(C354="","",INDIRECT("ZBUL3!B"&amp;C354,1))</f>
        <v/>
      </c>
      <c r="B354" s="2" t="str">
        <f aca="true">IF(C354="","",INDIRECT("ZBUL3!E"&amp;C354,1))</f>
        <v/>
      </c>
      <c r="C354" s="11" t="str">
        <f aca="false">IFERROR(SMALL(ZBUL3!Z:Z,ROW()-1),"")</f>
        <v/>
      </c>
      <c r="D354" s="11" t="str">
        <f aca="true">IF(C354="","",IF(AND($G$1=B354,SUM(INDIRECT(CONCATENATE("ZBUL3!F",C354,":H",C354),1))&gt;0),C354,""))</f>
        <v/>
      </c>
      <c r="E354" s="11" t="str">
        <f aca="true">IF(C354="","",IF(AND($G$1=B354,SUM(INDIRECT(CONCATENATE("ZBUL3!F",C354,":H",C354),1))=0),C354,""))</f>
        <v/>
      </c>
    </row>
    <row r="355" customFormat="false" ht="13.8" hidden="false" customHeight="false" outlineLevel="0" collapsed="false">
      <c r="A355" s="2" t="str">
        <f aca="true">IF(C355="","",INDIRECT("ZBUL3!B"&amp;C355,1))</f>
        <v/>
      </c>
      <c r="B355" s="2" t="str">
        <f aca="true">IF(C355="","",INDIRECT("ZBUL3!E"&amp;C355,1))</f>
        <v/>
      </c>
      <c r="C355" s="11" t="str">
        <f aca="false">IFERROR(SMALL(ZBUL3!Z:Z,ROW()-1),"")</f>
        <v/>
      </c>
      <c r="D355" s="11" t="str">
        <f aca="true">IF(C355="","",IF(AND($G$1=B355,SUM(INDIRECT(CONCATENATE("ZBUL3!F",C355,":H",C355),1))&gt;0),C355,""))</f>
        <v/>
      </c>
      <c r="E355" s="11" t="str">
        <f aca="true">IF(C355="","",IF(AND($G$1=B355,SUM(INDIRECT(CONCATENATE("ZBUL3!F",C355,":H",C355),1))=0),C355,""))</f>
        <v/>
      </c>
    </row>
    <row r="356" customFormat="false" ht="13.8" hidden="false" customHeight="false" outlineLevel="0" collapsed="false">
      <c r="A356" s="2" t="str">
        <f aca="true">IF(C356="","",INDIRECT("ZBUL3!B"&amp;C356,1))</f>
        <v/>
      </c>
      <c r="B356" s="2" t="str">
        <f aca="true">IF(C356="","",INDIRECT("ZBUL3!E"&amp;C356,1))</f>
        <v/>
      </c>
      <c r="C356" s="11" t="str">
        <f aca="false">IFERROR(SMALL(ZBUL3!Z:Z,ROW()-1),"")</f>
        <v/>
      </c>
      <c r="D356" s="11" t="str">
        <f aca="true">IF(C356="","",IF(AND($G$1=B356,SUM(INDIRECT(CONCATENATE("ZBUL3!F",C356,":H",C356),1))&gt;0),C356,""))</f>
        <v/>
      </c>
      <c r="E356" s="11" t="str">
        <f aca="true">IF(C356="","",IF(AND($G$1=B356,SUM(INDIRECT(CONCATENATE("ZBUL3!F",C356,":H",C356),1))=0),C356,""))</f>
        <v/>
      </c>
    </row>
    <row r="357" customFormat="false" ht="13.8" hidden="false" customHeight="false" outlineLevel="0" collapsed="false">
      <c r="A357" s="2" t="str">
        <f aca="true">IF(C357="","",INDIRECT("ZBUL3!B"&amp;C357,1))</f>
        <v/>
      </c>
      <c r="B357" s="2" t="str">
        <f aca="true">IF(C357="","",INDIRECT("ZBUL3!E"&amp;C357,1))</f>
        <v/>
      </c>
      <c r="C357" s="11" t="str">
        <f aca="false">IFERROR(SMALL(ZBUL3!Z:Z,ROW()-1),"")</f>
        <v/>
      </c>
      <c r="D357" s="11" t="str">
        <f aca="true">IF(C357="","",IF(AND($G$1=B357,SUM(INDIRECT(CONCATENATE("ZBUL3!F",C357,":H",C357),1))&gt;0),C357,""))</f>
        <v/>
      </c>
      <c r="E357" s="11" t="str">
        <f aca="true">IF(C357="","",IF(AND($G$1=B357,SUM(INDIRECT(CONCATENATE("ZBUL3!F",C357,":H",C357),1))=0),C357,""))</f>
        <v/>
      </c>
    </row>
    <row r="358" customFormat="false" ht="13.8" hidden="false" customHeight="false" outlineLevel="0" collapsed="false">
      <c r="A358" s="2" t="str">
        <f aca="true">IF(C358="","",INDIRECT("ZBUL3!B"&amp;C358,1))</f>
        <v/>
      </c>
      <c r="B358" s="2" t="str">
        <f aca="true">IF(C358="","",INDIRECT("ZBUL3!E"&amp;C358,1))</f>
        <v/>
      </c>
      <c r="C358" s="11" t="str">
        <f aca="false">IFERROR(SMALL(ZBUL3!Z:Z,ROW()-1),"")</f>
        <v/>
      </c>
      <c r="D358" s="11" t="str">
        <f aca="true">IF(C358="","",IF(AND($G$1=B358,SUM(INDIRECT(CONCATENATE("ZBUL3!F",C358,":H",C358),1))&gt;0),C358,""))</f>
        <v/>
      </c>
      <c r="E358" s="11" t="str">
        <f aca="true">IF(C358="","",IF(AND($G$1=B358,SUM(INDIRECT(CONCATENATE("ZBUL3!F",C358,":H",C358),1))=0),C358,""))</f>
        <v/>
      </c>
    </row>
    <row r="359" customFormat="false" ht="13.8" hidden="false" customHeight="false" outlineLevel="0" collapsed="false">
      <c r="A359" s="2" t="str">
        <f aca="true">IF(C359="","",INDIRECT("ZBUL3!B"&amp;C359,1))</f>
        <v/>
      </c>
      <c r="B359" s="2" t="str">
        <f aca="true">IF(C359="","",INDIRECT("ZBUL3!E"&amp;C359,1))</f>
        <v/>
      </c>
      <c r="C359" s="11" t="str">
        <f aca="false">IFERROR(SMALL(ZBUL3!Z:Z,ROW()-1),"")</f>
        <v/>
      </c>
      <c r="D359" s="11" t="str">
        <f aca="true">IF(C359="","",IF(AND($G$1=B359,SUM(INDIRECT(CONCATENATE("ZBUL3!F",C359,":H",C359),1))&gt;0),C359,""))</f>
        <v/>
      </c>
      <c r="E359" s="11" t="str">
        <f aca="true">IF(C359="","",IF(AND($G$1=B359,SUM(INDIRECT(CONCATENATE("ZBUL3!F",C359,":H",C359),1))=0),C359,""))</f>
        <v/>
      </c>
    </row>
    <row r="360" customFormat="false" ht="13.8" hidden="false" customHeight="false" outlineLevel="0" collapsed="false">
      <c r="A360" s="2" t="str">
        <f aca="true">IF(C360="","",INDIRECT("ZBUL3!B"&amp;C360,1))</f>
        <v/>
      </c>
      <c r="B360" s="2" t="str">
        <f aca="true">IF(C360="","",INDIRECT("ZBUL3!E"&amp;C360,1))</f>
        <v/>
      </c>
      <c r="C360" s="11" t="str">
        <f aca="false">IFERROR(SMALL(ZBUL3!Z:Z,ROW()-1),"")</f>
        <v/>
      </c>
      <c r="D360" s="11" t="str">
        <f aca="true">IF(C360="","",IF(AND($G$1=B360,SUM(INDIRECT(CONCATENATE("ZBUL3!F",C360,":H",C360),1))&gt;0),C360,""))</f>
        <v/>
      </c>
      <c r="E360" s="11" t="str">
        <f aca="true">IF(C360="","",IF(AND($G$1=B360,SUM(INDIRECT(CONCATENATE("ZBUL3!F",C360,":H",C360),1))=0),C360,""))</f>
        <v/>
      </c>
    </row>
    <row r="361" customFormat="false" ht="13.8" hidden="false" customHeight="false" outlineLevel="0" collapsed="false">
      <c r="A361" s="2" t="str">
        <f aca="true">IF(C361="","",INDIRECT("ZBUL3!B"&amp;C361,1))</f>
        <v/>
      </c>
      <c r="B361" s="2" t="str">
        <f aca="true">IF(C361="","",INDIRECT("ZBUL3!E"&amp;C361,1))</f>
        <v/>
      </c>
      <c r="C361" s="11" t="str">
        <f aca="false">IFERROR(SMALL(ZBUL3!Z:Z,ROW()-1),"")</f>
        <v/>
      </c>
      <c r="D361" s="11" t="str">
        <f aca="true">IF(C361="","",IF(AND($G$1=B361,SUM(INDIRECT(CONCATENATE("ZBUL3!F",C361,":H",C361),1))&gt;0),C361,""))</f>
        <v/>
      </c>
      <c r="E361" s="11" t="str">
        <f aca="true">IF(C361="","",IF(AND($G$1=B361,SUM(INDIRECT(CONCATENATE("ZBUL3!F",C361,":H",C361),1))=0),C361,""))</f>
        <v/>
      </c>
    </row>
    <row r="362" customFormat="false" ht="13.8" hidden="false" customHeight="false" outlineLevel="0" collapsed="false">
      <c r="A362" s="2" t="str">
        <f aca="true">IF(C362="","",INDIRECT("ZBUL3!B"&amp;C362,1))</f>
        <v/>
      </c>
      <c r="B362" s="2" t="str">
        <f aca="true">IF(C362="","",INDIRECT("ZBUL3!E"&amp;C362,1))</f>
        <v/>
      </c>
      <c r="C362" s="11" t="str">
        <f aca="false">IFERROR(SMALL(ZBUL3!Z:Z,ROW()-1),"")</f>
        <v/>
      </c>
      <c r="D362" s="11" t="str">
        <f aca="true">IF(C362="","",IF(AND($G$1=B362,SUM(INDIRECT(CONCATENATE("ZBUL3!F",C362,":H",C362),1))&gt;0),C362,""))</f>
        <v/>
      </c>
      <c r="E362" s="11" t="str">
        <f aca="true">IF(C362="","",IF(AND($G$1=B362,SUM(INDIRECT(CONCATENATE("ZBUL3!F",C362,":H",C362),1))=0),C362,""))</f>
        <v/>
      </c>
    </row>
    <row r="363" customFormat="false" ht="13.8" hidden="false" customHeight="false" outlineLevel="0" collapsed="false">
      <c r="A363" s="2" t="str">
        <f aca="true">IF(C363="","",INDIRECT("ZBUL3!B"&amp;C363,1))</f>
        <v/>
      </c>
      <c r="B363" s="2" t="str">
        <f aca="true">IF(C363="","",INDIRECT("ZBUL3!E"&amp;C363,1))</f>
        <v/>
      </c>
      <c r="C363" s="11" t="str">
        <f aca="false">IFERROR(SMALL(ZBUL3!Z:Z,ROW()-1),"")</f>
        <v/>
      </c>
      <c r="D363" s="11" t="str">
        <f aca="true">IF(C363="","",IF(AND($G$1=B363,SUM(INDIRECT(CONCATENATE("ZBUL3!F",C363,":H",C363),1))&gt;0),C363,""))</f>
        <v/>
      </c>
      <c r="E363" s="11" t="str">
        <f aca="true">IF(C363="","",IF(AND($G$1=B363,SUM(INDIRECT(CONCATENATE("ZBUL3!F",C363,":H",C363),1))=0),C363,""))</f>
        <v/>
      </c>
    </row>
    <row r="364" customFormat="false" ht="13.8" hidden="false" customHeight="false" outlineLevel="0" collapsed="false">
      <c r="A364" s="2" t="str">
        <f aca="true">IF(C364="","",INDIRECT("ZBUL3!B"&amp;C364,1))</f>
        <v/>
      </c>
      <c r="B364" s="2" t="str">
        <f aca="true">IF(C364="","",INDIRECT("ZBUL3!E"&amp;C364,1))</f>
        <v/>
      </c>
      <c r="C364" s="11" t="str">
        <f aca="false">IFERROR(SMALL(ZBUL3!Z:Z,ROW()-1),"")</f>
        <v/>
      </c>
      <c r="D364" s="11" t="str">
        <f aca="true">IF(C364="","",IF(AND($G$1=B364,SUM(INDIRECT(CONCATENATE("ZBUL3!F",C364,":H",C364),1))&gt;0),C364,""))</f>
        <v/>
      </c>
      <c r="E364" s="11" t="str">
        <f aca="true">IF(C364="","",IF(AND($G$1=B364,SUM(INDIRECT(CONCATENATE("ZBUL3!F",C364,":H",C364),1))=0),C364,""))</f>
        <v/>
      </c>
    </row>
    <row r="365" customFormat="false" ht="13.8" hidden="false" customHeight="false" outlineLevel="0" collapsed="false">
      <c r="A365" s="2" t="str">
        <f aca="true">IF(C365="","",INDIRECT("ZBUL3!B"&amp;C365,1))</f>
        <v/>
      </c>
      <c r="B365" s="2" t="str">
        <f aca="true">IF(C365="","",INDIRECT("ZBUL3!E"&amp;C365,1))</f>
        <v/>
      </c>
      <c r="C365" s="11" t="str">
        <f aca="false">IFERROR(SMALL(ZBUL3!Z:Z,ROW()-1),"")</f>
        <v/>
      </c>
      <c r="D365" s="11" t="str">
        <f aca="true">IF(C365="","",IF(AND($G$1=B365,SUM(INDIRECT(CONCATENATE("ZBUL3!F",C365,":H",C365),1))&gt;0),C365,""))</f>
        <v/>
      </c>
      <c r="E365" s="11" t="str">
        <f aca="true">IF(C365="","",IF(AND($G$1=B365,SUM(INDIRECT(CONCATENATE("ZBUL3!F",C365,":H",C365),1))=0),C365,""))</f>
        <v/>
      </c>
    </row>
    <row r="366" customFormat="false" ht="13.8" hidden="false" customHeight="false" outlineLevel="0" collapsed="false">
      <c r="A366" s="2" t="str">
        <f aca="true">IF(C366="","",INDIRECT("ZBUL3!B"&amp;C366,1))</f>
        <v/>
      </c>
      <c r="B366" s="2" t="str">
        <f aca="true">IF(C366="","",INDIRECT("ZBUL3!E"&amp;C366,1))</f>
        <v/>
      </c>
      <c r="C366" s="11" t="str">
        <f aca="false">IFERROR(SMALL(ZBUL3!Z:Z,ROW()-1),"")</f>
        <v/>
      </c>
      <c r="D366" s="11" t="str">
        <f aca="true">IF(C366="","",IF(AND($G$1=B366,SUM(INDIRECT(CONCATENATE("ZBUL3!F",C366,":H",C366),1))&gt;0),C366,""))</f>
        <v/>
      </c>
      <c r="E366" s="11" t="str">
        <f aca="true">IF(C366="","",IF(AND($G$1=B366,SUM(INDIRECT(CONCATENATE("ZBUL3!F",C366,":H",C366),1))=0),C366,""))</f>
        <v/>
      </c>
    </row>
    <row r="367" customFormat="false" ht="13.8" hidden="false" customHeight="false" outlineLevel="0" collapsed="false">
      <c r="A367" s="2" t="str">
        <f aca="true">IF(C367="","",INDIRECT("ZBUL3!B"&amp;C367,1))</f>
        <v/>
      </c>
      <c r="B367" s="2" t="str">
        <f aca="true">IF(C367="","",INDIRECT("ZBUL3!E"&amp;C367,1))</f>
        <v/>
      </c>
      <c r="C367" s="11" t="str">
        <f aca="false">IFERROR(SMALL(ZBUL3!Z:Z,ROW()-1),"")</f>
        <v/>
      </c>
      <c r="D367" s="11" t="str">
        <f aca="true">IF(C367="","",IF(AND($G$1=B367,SUM(INDIRECT(CONCATENATE("ZBUL3!F",C367,":H",C367),1))&gt;0),C367,""))</f>
        <v/>
      </c>
      <c r="E367" s="11" t="str">
        <f aca="true">IF(C367="","",IF(AND($G$1=B367,SUM(INDIRECT(CONCATENATE("ZBUL3!F",C367,":H",C367),1))=0),C367,""))</f>
        <v/>
      </c>
    </row>
    <row r="368" customFormat="false" ht="13.8" hidden="false" customHeight="false" outlineLevel="0" collapsed="false">
      <c r="A368" s="2" t="str">
        <f aca="true">IF(C368="","",INDIRECT("ZBUL3!B"&amp;C368,1))</f>
        <v/>
      </c>
      <c r="B368" s="2" t="str">
        <f aca="true">IF(C368="","",INDIRECT("ZBUL3!E"&amp;C368,1))</f>
        <v/>
      </c>
      <c r="C368" s="11" t="str">
        <f aca="false">IFERROR(SMALL(ZBUL3!Z:Z,ROW()-1),"")</f>
        <v/>
      </c>
      <c r="D368" s="11" t="str">
        <f aca="true">IF(C368="","",IF(AND($G$1=B368,SUM(INDIRECT(CONCATENATE("ZBUL3!F",C368,":H",C368),1))&gt;0),C368,""))</f>
        <v/>
      </c>
      <c r="E368" s="11" t="str">
        <f aca="true">IF(C368="","",IF(AND($G$1=B368,SUM(INDIRECT(CONCATENATE("ZBUL3!F",C368,":H",C368),1))=0),C368,""))</f>
        <v/>
      </c>
    </row>
    <row r="369" customFormat="false" ht="13.8" hidden="false" customHeight="false" outlineLevel="0" collapsed="false">
      <c r="A369" s="2" t="str">
        <f aca="true">IF(C369="","",INDIRECT("ZBUL3!B"&amp;C369,1))</f>
        <v/>
      </c>
      <c r="B369" s="2" t="str">
        <f aca="true">IF(C369="","",INDIRECT("ZBUL3!E"&amp;C369,1))</f>
        <v/>
      </c>
      <c r="C369" s="11" t="str">
        <f aca="false">IFERROR(SMALL(ZBUL3!Z:Z,ROW()-1),"")</f>
        <v/>
      </c>
      <c r="D369" s="11" t="str">
        <f aca="true">IF(C369="","",IF(AND($G$1=B369,SUM(INDIRECT(CONCATENATE("ZBUL3!F",C369,":H",C369),1))&gt;0),C369,""))</f>
        <v/>
      </c>
      <c r="E369" s="11" t="str">
        <f aca="true">IF(C369="","",IF(AND($G$1=B369,SUM(INDIRECT(CONCATENATE("ZBUL3!F",C369,":H",C369),1))=0),C369,""))</f>
        <v/>
      </c>
    </row>
    <row r="370" customFormat="false" ht="13.8" hidden="false" customHeight="false" outlineLevel="0" collapsed="false">
      <c r="A370" s="2" t="str">
        <f aca="true">IF(C370="","",INDIRECT("ZBUL3!B"&amp;C370,1))</f>
        <v/>
      </c>
      <c r="B370" s="2" t="str">
        <f aca="true">IF(C370="","",INDIRECT("ZBUL3!E"&amp;C370,1))</f>
        <v/>
      </c>
      <c r="C370" s="11" t="str">
        <f aca="false">IFERROR(SMALL(ZBUL3!Z:Z,ROW()-1),"")</f>
        <v/>
      </c>
      <c r="D370" s="11" t="str">
        <f aca="true">IF(C370="","",IF(AND($G$1=B370,SUM(INDIRECT(CONCATENATE("ZBUL3!F",C370,":H",C370),1))&gt;0),C370,""))</f>
        <v/>
      </c>
      <c r="E370" s="11" t="str">
        <f aca="true">IF(C370="","",IF(AND($G$1=B370,SUM(INDIRECT(CONCATENATE("ZBUL3!F",C370,":H",C370),1))=0),C370,""))</f>
        <v/>
      </c>
    </row>
    <row r="371" customFormat="false" ht="13.8" hidden="false" customHeight="false" outlineLevel="0" collapsed="false">
      <c r="A371" s="2" t="str">
        <f aca="true">IF(C371="","",INDIRECT("ZBUL3!B"&amp;C371,1))</f>
        <v/>
      </c>
      <c r="B371" s="2" t="str">
        <f aca="true">IF(C371="","",INDIRECT("ZBUL3!E"&amp;C371,1))</f>
        <v/>
      </c>
      <c r="C371" s="11" t="str">
        <f aca="false">IFERROR(SMALL(ZBUL3!Z:Z,ROW()-1),"")</f>
        <v/>
      </c>
      <c r="D371" s="11" t="str">
        <f aca="true">IF(C371="","",IF(AND($G$1=B371,SUM(INDIRECT(CONCATENATE("ZBUL3!F",C371,":H",C371),1))&gt;0),C371,""))</f>
        <v/>
      </c>
      <c r="E371" s="11" t="str">
        <f aca="true">IF(C371="","",IF(AND($G$1=B371,SUM(INDIRECT(CONCATENATE("ZBUL3!F",C371,":H",C371),1))=0),C371,""))</f>
        <v/>
      </c>
    </row>
    <row r="372" customFormat="false" ht="13.8" hidden="false" customHeight="false" outlineLevel="0" collapsed="false">
      <c r="A372" s="2" t="str">
        <f aca="true">IF(C372="","",INDIRECT("ZBUL3!B"&amp;C372,1))</f>
        <v/>
      </c>
      <c r="B372" s="2" t="str">
        <f aca="true">IF(C372="","",INDIRECT("ZBUL3!E"&amp;C372,1))</f>
        <v/>
      </c>
      <c r="C372" s="11" t="str">
        <f aca="false">IFERROR(SMALL(ZBUL3!Z:Z,ROW()-1),"")</f>
        <v/>
      </c>
      <c r="D372" s="11" t="str">
        <f aca="true">IF(C372="","",IF(AND($G$1=B372,SUM(INDIRECT(CONCATENATE("ZBUL3!F",C372,":H",C372),1))&gt;0),C372,""))</f>
        <v/>
      </c>
      <c r="E372" s="11" t="str">
        <f aca="true">IF(C372="","",IF(AND($G$1=B372,SUM(INDIRECT(CONCATENATE("ZBUL3!F",C372,":H",C372),1))=0),C372,""))</f>
        <v/>
      </c>
    </row>
    <row r="373" customFormat="false" ht="13.8" hidden="false" customHeight="false" outlineLevel="0" collapsed="false">
      <c r="A373" s="2" t="str">
        <f aca="true">IF(C373="","",INDIRECT("ZBUL3!B"&amp;C373,1))</f>
        <v/>
      </c>
      <c r="B373" s="2" t="str">
        <f aca="true">IF(C373="","",INDIRECT("ZBUL3!E"&amp;C373,1))</f>
        <v/>
      </c>
      <c r="C373" s="11" t="str">
        <f aca="false">IFERROR(SMALL(ZBUL3!Z:Z,ROW()-1),"")</f>
        <v/>
      </c>
      <c r="D373" s="11" t="str">
        <f aca="true">IF(C373="","",IF(AND($G$1=B373,SUM(INDIRECT(CONCATENATE("ZBUL3!F",C373,":H",C373),1))&gt;0),C373,""))</f>
        <v/>
      </c>
      <c r="E373" s="11" t="str">
        <f aca="true">IF(C373="","",IF(AND($G$1=B373,SUM(INDIRECT(CONCATENATE("ZBUL3!F",C373,":H",C373),1))=0),C373,""))</f>
        <v/>
      </c>
    </row>
    <row r="374" customFormat="false" ht="13.8" hidden="false" customHeight="false" outlineLevel="0" collapsed="false">
      <c r="A374" s="2" t="str">
        <f aca="true">IF(C374="","",INDIRECT("ZBUL3!B"&amp;C374,1))</f>
        <v/>
      </c>
      <c r="B374" s="2" t="str">
        <f aca="true">IF(C374="","",INDIRECT("ZBUL3!E"&amp;C374,1))</f>
        <v/>
      </c>
      <c r="C374" s="11" t="str">
        <f aca="false">IFERROR(SMALL(ZBUL3!Z:Z,ROW()-1),"")</f>
        <v/>
      </c>
      <c r="D374" s="11" t="str">
        <f aca="true">IF(C374="","",IF(AND($G$1=B374,SUM(INDIRECT(CONCATENATE("ZBUL3!F",C374,":H",C374),1))&gt;0),C374,""))</f>
        <v/>
      </c>
      <c r="E374" s="11" t="str">
        <f aca="true">IF(C374="","",IF(AND($G$1=B374,SUM(INDIRECT(CONCATENATE("ZBUL3!F",C374,":H",C374),1))=0),C374,""))</f>
        <v/>
      </c>
    </row>
    <row r="375" customFormat="false" ht="13.8" hidden="false" customHeight="false" outlineLevel="0" collapsed="false">
      <c r="A375" s="2" t="str">
        <f aca="true">IF(C375="","",INDIRECT("ZBUL3!B"&amp;C375,1))</f>
        <v/>
      </c>
      <c r="B375" s="2" t="str">
        <f aca="true">IF(C375="","",INDIRECT("ZBUL3!E"&amp;C375,1))</f>
        <v/>
      </c>
      <c r="C375" s="11" t="str">
        <f aca="false">IFERROR(SMALL(ZBUL3!Z:Z,ROW()-1),"")</f>
        <v/>
      </c>
      <c r="D375" s="11" t="str">
        <f aca="true">IF(C375="","",IF(AND($G$1=B375,SUM(INDIRECT(CONCATENATE("ZBUL3!F",C375,":H",C375),1))&gt;0),C375,""))</f>
        <v/>
      </c>
      <c r="E375" s="11" t="str">
        <f aca="true">IF(C375="","",IF(AND($G$1=B375,SUM(INDIRECT(CONCATENATE("ZBUL3!F",C375,":H",C375),1))=0),C375,""))</f>
        <v/>
      </c>
    </row>
    <row r="376" customFormat="false" ht="13.8" hidden="false" customHeight="false" outlineLevel="0" collapsed="false">
      <c r="A376" s="2" t="str">
        <f aca="true">IF(C376="","",INDIRECT("ZBUL3!B"&amp;C376,1))</f>
        <v/>
      </c>
      <c r="B376" s="2" t="str">
        <f aca="true">IF(C376="","",INDIRECT("ZBUL3!E"&amp;C376,1))</f>
        <v/>
      </c>
      <c r="C376" s="11" t="str">
        <f aca="false">IFERROR(SMALL(ZBUL3!Z:Z,ROW()-1),"")</f>
        <v/>
      </c>
      <c r="D376" s="11" t="str">
        <f aca="true">IF(C376="","",IF(AND($G$1=B376,SUM(INDIRECT(CONCATENATE("ZBUL3!F",C376,":H",C376),1))&gt;0),C376,""))</f>
        <v/>
      </c>
      <c r="E376" s="11" t="str">
        <f aca="true">IF(C376="","",IF(AND($G$1=B376,SUM(INDIRECT(CONCATENATE("ZBUL3!F",C376,":H",C376),1))=0),C376,""))</f>
        <v/>
      </c>
    </row>
    <row r="377" customFormat="false" ht="13.8" hidden="false" customHeight="false" outlineLevel="0" collapsed="false">
      <c r="A377" s="2" t="str">
        <f aca="true">IF(C377="","",INDIRECT("ZBUL3!B"&amp;C377,1))</f>
        <v/>
      </c>
      <c r="B377" s="2" t="str">
        <f aca="true">IF(C377="","",INDIRECT("ZBUL3!E"&amp;C377,1))</f>
        <v/>
      </c>
      <c r="C377" s="11" t="str">
        <f aca="false">IFERROR(SMALL(ZBUL3!Z:Z,ROW()-1),"")</f>
        <v/>
      </c>
      <c r="D377" s="11" t="str">
        <f aca="true">IF(C377="","",IF(AND($G$1=B377,SUM(INDIRECT(CONCATENATE("ZBUL3!F",C377,":H",C377),1))&gt;0),C377,""))</f>
        <v/>
      </c>
      <c r="E377" s="11" t="str">
        <f aca="true">IF(C377="","",IF(AND($G$1=B377,SUM(INDIRECT(CONCATENATE("ZBUL3!F",C377,":H",C377),1))=0),C377,""))</f>
        <v/>
      </c>
    </row>
    <row r="378" customFormat="false" ht="13.8" hidden="false" customHeight="false" outlineLevel="0" collapsed="false">
      <c r="A378" s="2" t="str">
        <f aca="true">IF(C378="","",INDIRECT("ZBUL3!B"&amp;C378,1))</f>
        <v/>
      </c>
      <c r="B378" s="2" t="str">
        <f aca="true">IF(C378="","",INDIRECT("ZBUL3!E"&amp;C378,1))</f>
        <v/>
      </c>
      <c r="C378" s="11" t="str">
        <f aca="false">IFERROR(SMALL(ZBUL3!Z:Z,ROW()-1),"")</f>
        <v/>
      </c>
      <c r="D378" s="11" t="str">
        <f aca="true">IF(C378="","",IF(AND($G$1=B378,SUM(INDIRECT(CONCATENATE("ZBUL3!F",C378,":H",C378),1))&gt;0),C378,""))</f>
        <v/>
      </c>
      <c r="E378" s="11" t="str">
        <f aca="true">IF(C378="","",IF(AND($G$1=B378,SUM(INDIRECT(CONCATENATE("ZBUL3!F",C378,":H",C378),1))=0),C378,""))</f>
        <v/>
      </c>
    </row>
    <row r="379" customFormat="false" ht="13.8" hidden="false" customHeight="false" outlineLevel="0" collapsed="false">
      <c r="A379" s="2" t="str">
        <f aca="true">IF(C379="","",INDIRECT("ZBUL3!B"&amp;C379,1))</f>
        <v/>
      </c>
      <c r="B379" s="2" t="str">
        <f aca="true">IF(C379="","",INDIRECT("ZBUL3!E"&amp;C379,1))</f>
        <v/>
      </c>
      <c r="C379" s="11" t="str">
        <f aca="false">IFERROR(SMALL(ZBUL3!Z:Z,ROW()-1),"")</f>
        <v/>
      </c>
      <c r="D379" s="11" t="str">
        <f aca="true">IF(C379="","",IF(AND($G$1=B379,SUM(INDIRECT(CONCATENATE("ZBUL3!F",C379,":H",C379),1))&gt;0),C379,""))</f>
        <v/>
      </c>
      <c r="E379" s="11" t="str">
        <f aca="true">IF(C379="","",IF(AND($G$1=B379,SUM(INDIRECT(CONCATENATE("ZBUL3!F",C379,":H",C379),1))=0),C379,""))</f>
        <v/>
      </c>
    </row>
    <row r="380" customFormat="false" ht="13.8" hidden="false" customHeight="false" outlineLevel="0" collapsed="false">
      <c r="A380" s="2" t="str">
        <f aca="true">IF(C380="","",INDIRECT("ZBUL3!B"&amp;C380,1))</f>
        <v/>
      </c>
      <c r="B380" s="2" t="str">
        <f aca="true">IF(C380="","",INDIRECT("ZBUL3!E"&amp;C380,1))</f>
        <v/>
      </c>
      <c r="C380" s="11" t="str">
        <f aca="false">IFERROR(SMALL(ZBUL3!Z:Z,ROW()-1),"")</f>
        <v/>
      </c>
      <c r="D380" s="11" t="str">
        <f aca="true">IF(C380="","",IF(AND($G$1=B380,SUM(INDIRECT(CONCATENATE("ZBUL3!F",C380,":H",C380),1))&gt;0),C380,""))</f>
        <v/>
      </c>
      <c r="E380" s="11" t="str">
        <f aca="true">IF(C380="","",IF(AND($G$1=B380,SUM(INDIRECT(CONCATENATE("ZBUL3!F",C380,":H",C380),1))=0),C380,""))</f>
        <v/>
      </c>
    </row>
    <row r="381" customFormat="false" ht="13.8" hidden="false" customHeight="false" outlineLevel="0" collapsed="false">
      <c r="A381" s="2" t="str">
        <f aca="true">IF(C381="","",INDIRECT("ZBUL3!B"&amp;C381,1))</f>
        <v/>
      </c>
      <c r="B381" s="2" t="str">
        <f aca="true">IF(C381="","",INDIRECT("ZBUL3!E"&amp;C381,1))</f>
        <v/>
      </c>
      <c r="C381" s="11" t="str">
        <f aca="false">IFERROR(SMALL(ZBUL3!Z:Z,ROW()-1),"")</f>
        <v/>
      </c>
      <c r="D381" s="11" t="str">
        <f aca="true">IF(C381="","",IF(AND($G$1=B381,SUM(INDIRECT(CONCATENATE("ZBUL3!F",C381,":H",C381),1))&gt;0),C381,""))</f>
        <v/>
      </c>
      <c r="E381" s="11" t="str">
        <f aca="true">IF(C381="","",IF(AND($G$1=B381,SUM(INDIRECT(CONCATENATE("ZBUL3!F",C381,":H",C381),1))=0),C381,""))</f>
        <v/>
      </c>
    </row>
    <row r="382" customFormat="false" ht="13.8" hidden="false" customHeight="false" outlineLevel="0" collapsed="false">
      <c r="A382" s="2" t="str">
        <f aca="true">IF(C382="","",INDIRECT("ZBUL3!B"&amp;C382,1))</f>
        <v/>
      </c>
      <c r="B382" s="2" t="str">
        <f aca="true">IF(C382="","",INDIRECT("ZBUL3!E"&amp;C382,1))</f>
        <v/>
      </c>
      <c r="C382" s="11" t="str">
        <f aca="false">IFERROR(SMALL(ZBUL3!Z:Z,ROW()-1),"")</f>
        <v/>
      </c>
      <c r="D382" s="11" t="str">
        <f aca="true">IF(C382="","",IF(AND($G$1=B382,SUM(INDIRECT(CONCATENATE("ZBUL3!F",C382,":H",C382),1))&gt;0),C382,""))</f>
        <v/>
      </c>
      <c r="E382" s="11" t="str">
        <f aca="true">IF(C382="","",IF(AND($G$1=B382,SUM(INDIRECT(CONCATENATE("ZBUL3!F",C382,":H",C382),1))=0),C382,""))</f>
        <v/>
      </c>
    </row>
    <row r="383" customFormat="false" ht="13.8" hidden="false" customHeight="false" outlineLevel="0" collapsed="false">
      <c r="A383" s="2" t="str">
        <f aca="true">IF(C383="","",INDIRECT("ZBUL3!B"&amp;C383,1))</f>
        <v/>
      </c>
      <c r="B383" s="2" t="str">
        <f aca="true">IF(C383="","",INDIRECT("ZBUL3!E"&amp;C383,1))</f>
        <v/>
      </c>
      <c r="C383" s="11" t="str">
        <f aca="false">IFERROR(SMALL(ZBUL3!Z:Z,ROW()-1),"")</f>
        <v/>
      </c>
      <c r="D383" s="11" t="str">
        <f aca="true">IF(C383="","",IF(AND($G$1=B383,SUM(INDIRECT(CONCATENATE("ZBUL3!F",C383,":H",C383),1))&gt;0),C383,""))</f>
        <v/>
      </c>
      <c r="E383" s="11" t="str">
        <f aca="true">IF(C383="","",IF(AND($G$1=B383,SUM(INDIRECT(CONCATENATE("ZBUL3!F",C383,":H",C383),1))=0),C383,""))</f>
        <v/>
      </c>
    </row>
    <row r="384" customFormat="false" ht="13.8" hidden="false" customHeight="false" outlineLevel="0" collapsed="false">
      <c r="A384" s="2" t="str">
        <f aca="true">IF(C384="","",INDIRECT("ZBUL3!B"&amp;C384,1))</f>
        <v/>
      </c>
      <c r="B384" s="2" t="str">
        <f aca="true">IF(C384="","",INDIRECT("ZBUL3!E"&amp;C384,1))</f>
        <v/>
      </c>
      <c r="C384" s="11" t="str">
        <f aca="false">IFERROR(SMALL(ZBUL3!Z:Z,ROW()-1),"")</f>
        <v/>
      </c>
      <c r="D384" s="11" t="str">
        <f aca="true">IF(C384="","",IF(AND($G$1=B384,SUM(INDIRECT(CONCATENATE("ZBUL3!F",C384,":H",C384),1))&gt;0),C384,""))</f>
        <v/>
      </c>
      <c r="E384" s="11" t="str">
        <f aca="true">IF(C384="","",IF(AND($G$1=B384,SUM(INDIRECT(CONCATENATE("ZBUL3!F",C384,":H",C384),1))=0),C384,""))</f>
        <v/>
      </c>
    </row>
    <row r="385" customFormat="false" ht="13.8" hidden="false" customHeight="false" outlineLevel="0" collapsed="false">
      <c r="A385" s="2" t="str">
        <f aca="true">IF(C385="","",INDIRECT("ZBUL3!B"&amp;C385,1))</f>
        <v/>
      </c>
      <c r="B385" s="2" t="str">
        <f aca="true">IF(C385="","",INDIRECT("ZBUL3!E"&amp;C385,1))</f>
        <v/>
      </c>
      <c r="C385" s="11" t="str">
        <f aca="false">IFERROR(SMALL(ZBUL3!Z:Z,ROW()-1),"")</f>
        <v/>
      </c>
      <c r="D385" s="11" t="str">
        <f aca="true">IF(C385="","",IF(AND($G$1=B385,SUM(INDIRECT(CONCATENATE("ZBUL3!F",C385,":H",C385),1))&gt;0),C385,""))</f>
        <v/>
      </c>
      <c r="E385" s="11" t="str">
        <f aca="true">IF(C385="","",IF(AND($G$1=B385,SUM(INDIRECT(CONCATENATE("ZBUL3!F",C385,":H",C385),1))=0),C385,""))</f>
        <v/>
      </c>
    </row>
    <row r="386" customFormat="false" ht="13.8" hidden="false" customHeight="false" outlineLevel="0" collapsed="false">
      <c r="A386" s="2" t="str">
        <f aca="true">IF(C386="","",INDIRECT("ZBUL3!B"&amp;C386,1))</f>
        <v/>
      </c>
      <c r="B386" s="2" t="str">
        <f aca="true">IF(C386="","",INDIRECT("ZBUL3!E"&amp;C386,1))</f>
        <v/>
      </c>
      <c r="C386" s="11" t="str">
        <f aca="false">IFERROR(SMALL(ZBUL3!Z:Z,ROW()-1),"")</f>
        <v/>
      </c>
      <c r="D386" s="11" t="str">
        <f aca="true">IF(C386="","",IF(AND($G$1=B386,SUM(INDIRECT(CONCATENATE("ZBUL3!F",C386,":H",C386),1))&gt;0),C386,""))</f>
        <v/>
      </c>
      <c r="E386" s="11" t="str">
        <f aca="true">IF(C386="","",IF(AND($G$1=B386,SUM(INDIRECT(CONCATENATE("ZBUL3!F",C386,":H",C386),1))=0),C386,""))</f>
        <v/>
      </c>
    </row>
    <row r="387" customFormat="false" ht="13.8" hidden="false" customHeight="false" outlineLevel="0" collapsed="false">
      <c r="A387" s="2" t="str">
        <f aca="true">IF(C387="","",INDIRECT("ZBUL3!B"&amp;C387,1))</f>
        <v/>
      </c>
      <c r="B387" s="2" t="str">
        <f aca="true">IF(C387="","",INDIRECT("ZBUL3!E"&amp;C387,1))</f>
        <v/>
      </c>
      <c r="C387" s="11" t="str">
        <f aca="false">IFERROR(SMALL(ZBUL3!Z:Z,ROW()-1),"")</f>
        <v/>
      </c>
      <c r="D387" s="11" t="str">
        <f aca="true">IF(C387="","",IF(AND($G$1=B387,SUM(INDIRECT(CONCATENATE("ZBUL3!F",C387,":H",C387),1))&gt;0),C387,""))</f>
        <v/>
      </c>
      <c r="E387" s="11" t="str">
        <f aca="true">IF(C387="","",IF(AND($G$1=B387,SUM(INDIRECT(CONCATENATE("ZBUL3!F",C387,":H",C387),1))=0),C387,""))</f>
        <v/>
      </c>
    </row>
    <row r="388" customFormat="false" ht="13.8" hidden="false" customHeight="false" outlineLevel="0" collapsed="false">
      <c r="A388" s="2" t="str">
        <f aca="true">IF(C388="","",INDIRECT("ZBUL3!B"&amp;C388,1))</f>
        <v/>
      </c>
      <c r="B388" s="2" t="str">
        <f aca="true">IF(C388="","",INDIRECT("ZBUL3!E"&amp;C388,1))</f>
        <v/>
      </c>
      <c r="C388" s="11" t="str">
        <f aca="false">IFERROR(SMALL(ZBUL3!Z:Z,ROW()-1),"")</f>
        <v/>
      </c>
      <c r="D388" s="11" t="str">
        <f aca="true">IF(C388="","",IF(AND($G$1=B388,SUM(INDIRECT(CONCATENATE("ZBUL3!F",C388,":H",C388),1))&gt;0),C388,""))</f>
        <v/>
      </c>
      <c r="E388" s="11" t="str">
        <f aca="true">IF(C388="","",IF(AND($G$1=B388,SUM(INDIRECT(CONCATENATE("ZBUL3!F",C388,":H",C388),1))=0),C388,""))</f>
        <v/>
      </c>
    </row>
    <row r="389" customFormat="false" ht="13.8" hidden="false" customHeight="false" outlineLevel="0" collapsed="false">
      <c r="A389" s="2" t="str">
        <f aca="true">IF(C389="","",INDIRECT("ZBUL3!B"&amp;C389,1))</f>
        <v/>
      </c>
      <c r="B389" s="2" t="str">
        <f aca="true">IF(C389="","",INDIRECT("ZBUL3!E"&amp;C389,1))</f>
        <v/>
      </c>
      <c r="C389" s="11" t="str">
        <f aca="false">IFERROR(SMALL(ZBUL3!Z:Z,ROW()-1),"")</f>
        <v/>
      </c>
      <c r="D389" s="11" t="str">
        <f aca="true">IF(C389="","",IF(AND($G$1=B389,SUM(INDIRECT(CONCATENATE("ZBUL3!F",C389,":H",C389),1))&gt;0),C389,""))</f>
        <v/>
      </c>
      <c r="E389" s="11" t="str">
        <f aca="true">IF(C389="","",IF(AND($G$1=B389,SUM(INDIRECT(CONCATENATE("ZBUL3!F",C389,":H",C389),1))=0),C389,""))</f>
        <v/>
      </c>
    </row>
    <row r="390" customFormat="false" ht="13.8" hidden="false" customHeight="false" outlineLevel="0" collapsed="false">
      <c r="A390" s="2" t="str">
        <f aca="true">IF(C390="","",INDIRECT("ZBUL3!B"&amp;C390,1))</f>
        <v/>
      </c>
      <c r="B390" s="2" t="str">
        <f aca="true">IF(C390="","",INDIRECT("ZBUL3!E"&amp;C390,1))</f>
        <v/>
      </c>
      <c r="C390" s="11" t="str">
        <f aca="false">IFERROR(SMALL(ZBUL3!Z:Z,ROW()-1),"")</f>
        <v/>
      </c>
      <c r="D390" s="11" t="str">
        <f aca="true">IF(C390="","",IF(AND($G$1=B390,SUM(INDIRECT(CONCATENATE("ZBUL3!F",C390,":H",C390),1))&gt;0),C390,""))</f>
        <v/>
      </c>
      <c r="E390" s="11" t="str">
        <f aca="true">IF(C390="","",IF(AND($G$1=B390,SUM(INDIRECT(CONCATENATE("ZBUL3!F",C390,":H",C390),1))=0),C390,""))</f>
        <v/>
      </c>
    </row>
    <row r="391" customFormat="false" ht="13.8" hidden="false" customHeight="false" outlineLevel="0" collapsed="false">
      <c r="A391" s="2" t="str">
        <f aca="true">IF(C391="","",INDIRECT("ZBUL3!B"&amp;C391,1))</f>
        <v/>
      </c>
      <c r="B391" s="2" t="str">
        <f aca="true">IF(C391="","",INDIRECT("ZBUL3!E"&amp;C391,1))</f>
        <v/>
      </c>
      <c r="C391" s="11" t="str">
        <f aca="false">IFERROR(SMALL(ZBUL3!Z:Z,ROW()-1),"")</f>
        <v/>
      </c>
      <c r="D391" s="11" t="str">
        <f aca="true">IF(C391="","",IF(AND($G$1=B391,SUM(INDIRECT(CONCATENATE("ZBUL3!F",C391,":H",C391),1))&gt;0),C391,""))</f>
        <v/>
      </c>
      <c r="E391" s="11" t="str">
        <f aca="true">IF(C391="","",IF(AND($G$1=B391,SUM(INDIRECT(CONCATENATE("ZBUL3!F",C391,":H",C391),1))=0),C391,""))</f>
        <v/>
      </c>
    </row>
    <row r="392" customFormat="false" ht="13.8" hidden="false" customHeight="false" outlineLevel="0" collapsed="false">
      <c r="A392" s="2" t="str">
        <f aca="true">IF(C392="","",INDIRECT("ZBUL3!B"&amp;C392,1))</f>
        <v/>
      </c>
      <c r="B392" s="2" t="str">
        <f aca="true">IF(C392="","",INDIRECT("ZBUL3!E"&amp;C392,1))</f>
        <v/>
      </c>
      <c r="C392" s="11" t="str">
        <f aca="false">IFERROR(SMALL(ZBUL3!Z:Z,ROW()-1),"")</f>
        <v/>
      </c>
      <c r="D392" s="11" t="str">
        <f aca="true">IF(C392="","",IF(AND($G$1=B392,SUM(INDIRECT(CONCATENATE("ZBUL3!F",C392,":H",C392),1))&gt;0),C392,""))</f>
        <v/>
      </c>
      <c r="E392" s="11" t="str">
        <f aca="true">IF(C392="","",IF(AND($G$1=B392,SUM(INDIRECT(CONCATENATE("ZBUL3!F",C392,":H",C392),1))=0),C392,""))</f>
        <v/>
      </c>
    </row>
    <row r="393" customFormat="false" ht="13.8" hidden="false" customHeight="false" outlineLevel="0" collapsed="false">
      <c r="A393" s="2" t="str">
        <f aca="true">IF(C393="","",INDIRECT("ZBUL3!B"&amp;C393,1))</f>
        <v/>
      </c>
      <c r="B393" s="2" t="str">
        <f aca="true">IF(C393="","",INDIRECT("ZBUL3!E"&amp;C393,1))</f>
        <v/>
      </c>
      <c r="C393" s="11" t="str">
        <f aca="false">IFERROR(SMALL(ZBUL3!Z:Z,ROW()-1),"")</f>
        <v/>
      </c>
      <c r="D393" s="11" t="str">
        <f aca="true">IF(C393="","",IF(AND($G$1=B393,SUM(INDIRECT(CONCATENATE("ZBUL3!F",C393,":H",C393),1))&gt;0),C393,""))</f>
        <v/>
      </c>
      <c r="E393" s="11" t="str">
        <f aca="true">IF(C393="","",IF(AND($G$1=B393,SUM(INDIRECT(CONCATENATE("ZBUL3!F",C393,":H",C393),1))=0),C393,""))</f>
        <v/>
      </c>
    </row>
    <row r="394" customFormat="false" ht="13.8" hidden="false" customHeight="false" outlineLevel="0" collapsed="false">
      <c r="A394" s="2" t="str">
        <f aca="true">IF(C394="","",INDIRECT("ZBUL3!B"&amp;C394,1))</f>
        <v/>
      </c>
      <c r="B394" s="2" t="str">
        <f aca="true">IF(C394="","",INDIRECT("ZBUL3!E"&amp;C394,1))</f>
        <v/>
      </c>
      <c r="C394" s="11" t="str">
        <f aca="false">IFERROR(SMALL(ZBUL3!Z:Z,ROW()-1),"")</f>
        <v/>
      </c>
      <c r="D394" s="11" t="str">
        <f aca="true">IF(C394="","",IF(AND($G$1=B394,SUM(INDIRECT(CONCATENATE("ZBUL3!F",C394,":H",C394),1))&gt;0),C394,""))</f>
        <v/>
      </c>
      <c r="E394" s="11" t="str">
        <f aca="true">IF(C394="","",IF(AND($G$1=B394,SUM(INDIRECT(CONCATENATE("ZBUL3!F",C394,":H",C394),1))=0),C394,""))</f>
        <v/>
      </c>
    </row>
    <row r="395" customFormat="false" ht="13.8" hidden="false" customHeight="false" outlineLevel="0" collapsed="false">
      <c r="A395" s="2" t="str">
        <f aca="true">IF(C395="","",INDIRECT("ZBUL3!B"&amp;C395,1))</f>
        <v/>
      </c>
      <c r="B395" s="2" t="str">
        <f aca="true">IF(C395="","",INDIRECT("ZBUL3!E"&amp;C395,1))</f>
        <v/>
      </c>
      <c r="C395" s="11" t="str">
        <f aca="false">IFERROR(SMALL(ZBUL3!Z:Z,ROW()-1),"")</f>
        <v/>
      </c>
      <c r="D395" s="11" t="str">
        <f aca="true">IF(C395="","",IF(AND($G$1=B395,SUM(INDIRECT(CONCATENATE("ZBUL3!F",C395,":H",C395),1))&gt;0),C395,""))</f>
        <v/>
      </c>
      <c r="E395" s="11" t="str">
        <f aca="true">IF(C395="","",IF(AND($G$1=B395,SUM(INDIRECT(CONCATENATE("ZBUL3!F",C395,":H",C395),1))=0),C395,""))</f>
        <v/>
      </c>
    </row>
    <row r="396" customFormat="false" ht="13.8" hidden="false" customHeight="false" outlineLevel="0" collapsed="false">
      <c r="A396" s="2" t="str">
        <f aca="true">IF(C396="","",INDIRECT("ZBUL3!B"&amp;C396,1))</f>
        <v/>
      </c>
      <c r="B396" s="2" t="str">
        <f aca="true">IF(C396="","",INDIRECT("ZBUL3!E"&amp;C396,1))</f>
        <v/>
      </c>
      <c r="C396" s="11" t="str">
        <f aca="false">IFERROR(SMALL(ZBUL3!Z:Z,ROW()-1),"")</f>
        <v/>
      </c>
      <c r="D396" s="11" t="str">
        <f aca="true">IF(C396="","",IF(AND($G$1=B396,SUM(INDIRECT(CONCATENATE("ZBUL3!F",C396,":H",C396),1))&gt;0),C396,""))</f>
        <v/>
      </c>
      <c r="E396" s="11" t="str">
        <f aca="true">IF(C396="","",IF(AND($G$1=B396,SUM(INDIRECT(CONCATENATE("ZBUL3!F",C396,":H",C396),1))=0),C396,""))</f>
        <v/>
      </c>
    </row>
    <row r="397" customFormat="false" ht="13.8" hidden="false" customHeight="false" outlineLevel="0" collapsed="false">
      <c r="A397" s="2" t="str">
        <f aca="true">IF(C397="","",INDIRECT("ZBUL3!B"&amp;C397,1))</f>
        <v/>
      </c>
      <c r="B397" s="2" t="str">
        <f aca="true">IF(C397="","",INDIRECT("ZBUL3!E"&amp;C397,1))</f>
        <v/>
      </c>
      <c r="C397" s="11" t="str">
        <f aca="false">IFERROR(SMALL(ZBUL3!Z:Z,ROW()-1),"")</f>
        <v/>
      </c>
      <c r="D397" s="11" t="str">
        <f aca="true">IF(C397="","",IF(AND($G$1=B397,SUM(INDIRECT(CONCATENATE("ZBUL3!F",C397,":H",C397),1))&gt;0),C397,""))</f>
        <v/>
      </c>
      <c r="E397" s="11" t="str">
        <f aca="true">IF(C397="","",IF(AND($G$1=B397,SUM(INDIRECT(CONCATENATE("ZBUL3!F",C397,":H",C397),1))=0),C397,""))</f>
        <v/>
      </c>
    </row>
    <row r="398" customFormat="false" ht="13.8" hidden="false" customHeight="false" outlineLevel="0" collapsed="false">
      <c r="A398" s="2" t="str">
        <f aca="true">IF(C398="","",INDIRECT("ZBUL3!B"&amp;C398,1))</f>
        <v/>
      </c>
      <c r="B398" s="2" t="str">
        <f aca="true">IF(C398="","",INDIRECT("ZBUL3!E"&amp;C398,1))</f>
        <v/>
      </c>
      <c r="C398" s="11" t="str">
        <f aca="false">IFERROR(SMALL(ZBUL3!Z:Z,ROW()-1),"")</f>
        <v/>
      </c>
      <c r="D398" s="11" t="str">
        <f aca="true">IF(C398="","",IF(AND($G$1=B398,SUM(INDIRECT(CONCATENATE("ZBUL3!F",C398,":H",C398),1))&gt;0),C398,""))</f>
        <v/>
      </c>
      <c r="E398" s="11" t="str">
        <f aca="true">IF(C398="","",IF(AND($G$1=B398,SUM(INDIRECT(CONCATENATE("ZBUL3!F",C398,":H",C398),1))=0),C398,""))</f>
        <v/>
      </c>
    </row>
    <row r="399" customFormat="false" ht="13.8" hidden="false" customHeight="false" outlineLevel="0" collapsed="false">
      <c r="A399" s="2" t="str">
        <f aca="true">IF(C399="","",INDIRECT("ZBUL3!B"&amp;C399,1))</f>
        <v/>
      </c>
      <c r="B399" s="2" t="str">
        <f aca="true">IF(C399="","",INDIRECT("ZBUL3!E"&amp;C399,1))</f>
        <v/>
      </c>
      <c r="C399" s="11" t="str">
        <f aca="false">IFERROR(SMALL(ZBUL3!Z:Z,ROW()-1),"")</f>
        <v/>
      </c>
      <c r="D399" s="11" t="str">
        <f aca="true">IF(C399="","",IF(AND($G$1=B399,SUM(INDIRECT(CONCATENATE("ZBUL3!F",C399,":H",C399),1))&gt;0),C399,""))</f>
        <v/>
      </c>
      <c r="E399" s="11" t="str">
        <f aca="true">IF(C399="","",IF(AND($G$1=B399,SUM(INDIRECT(CONCATENATE("ZBUL3!F",C399,":H",C399),1))=0),C399,""))</f>
        <v/>
      </c>
    </row>
    <row r="400" customFormat="false" ht="13.8" hidden="false" customHeight="false" outlineLevel="0" collapsed="false">
      <c r="A400" s="2" t="str">
        <f aca="true">IF(C400="","",INDIRECT("ZBUL3!B"&amp;C400,1))</f>
        <v/>
      </c>
      <c r="B400" s="2" t="str">
        <f aca="true">IF(C400="","",INDIRECT("ZBUL3!E"&amp;C400,1))</f>
        <v/>
      </c>
      <c r="C400" s="11" t="str">
        <f aca="false">IFERROR(SMALL(ZBUL3!Z:Z,ROW()-1),"")</f>
        <v/>
      </c>
      <c r="D400" s="11" t="str">
        <f aca="true">IF(C400="","",IF(AND($G$1=B400,SUM(INDIRECT(CONCATENATE("ZBUL3!F",C400,":H",C400),1))&gt;0),C400,""))</f>
        <v/>
      </c>
      <c r="E400" s="11" t="str">
        <f aca="true">IF(C400="","",IF(AND($G$1=B400,SUM(INDIRECT(CONCATENATE("ZBUL3!F",C400,":H",C400),1))=0),C400,""))</f>
        <v/>
      </c>
    </row>
    <row r="401" customFormat="false" ht="13.8" hidden="false" customHeight="false" outlineLevel="0" collapsed="false">
      <c r="A401" s="2" t="str">
        <f aca="true">IF(C401="","",INDIRECT("ZBUL3!B"&amp;C401,1))</f>
        <v/>
      </c>
      <c r="B401" s="2" t="str">
        <f aca="true">IF(C401="","",INDIRECT("ZBUL3!E"&amp;C401,1))</f>
        <v/>
      </c>
      <c r="C401" s="11" t="str">
        <f aca="false">IFERROR(SMALL(ZBUL3!Z:Z,ROW()-1),"")</f>
        <v/>
      </c>
      <c r="D401" s="11" t="str">
        <f aca="true">IF(C401="","",IF(AND($G$1=B401,SUM(INDIRECT(CONCATENATE("ZBUL3!F",C401,":H",C401),1))&gt;0),C401,""))</f>
        <v/>
      </c>
      <c r="E401" s="11" t="str">
        <f aca="true">IF(C401="","",IF(AND($G$1=B401,SUM(INDIRECT(CONCATENATE("ZBUL3!F",C401,":H",C401),1))=0),C401,""))</f>
        <v/>
      </c>
    </row>
    <row r="402" customFormat="false" ht="13.8" hidden="false" customHeight="false" outlineLevel="0" collapsed="false">
      <c r="A402" s="2" t="str">
        <f aca="true">IF(C402="","",INDIRECT("ZBUL3!B"&amp;C402,1))</f>
        <v/>
      </c>
      <c r="B402" s="2" t="str">
        <f aca="true">IF(C402="","",INDIRECT("ZBUL3!E"&amp;C402,1))</f>
        <v/>
      </c>
      <c r="C402" s="11" t="str">
        <f aca="false">IFERROR(SMALL(ZBUL3!Z:Z,ROW()-1),"")</f>
        <v/>
      </c>
      <c r="D402" s="11" t="str">
        <f aca="true">IF(C402="","",IF(AND($G$1=B402,SUM(INDIRECT(CONCATENATE("ZBUL3!F",C402,":H",C402),1))&gt;0),C402,""))</f>
        <v/>
      </c>
      <c r="E402" s="11" t="str">
        <f aca="true">IF(C402="","",IF(AND($G$1=B402,SUM(INDIRECT(CONCATENATE("ZBUL3!F",C402,":H",C402),1))=0),C402,""))</f>
        <v/>
      </c>
    </row>
    <row r="403" customFormat="false" ht="13.8" hidden="false" customHeight="false" outlineLevel="0" collapsed="false">
      <c r="A403" s="2" t="str">
        <f aca="true">IF(C403="","",INDIRECT("ZBUL3!B"&amp;C403,1))</f>
        <v/>
      </c>
      <c r="B403" s="2" t="str">
        <f aca="true">IF(C403="","",INDIRECT("ZBUL3!E"&amp;C403,1))</f>
        <v/>
      </c>
      <c r="C403" s="11" t="str">
        <f aca="false">IFERROR(SMALL(ZBUL3!Z:Z,ROW()-1),"")</f>
        <v/>
      </c>
      <c r="D403" s="11" t="str">
        <f aca="true">IF(C403="","",IF(AND($G$1=B403,SUM(INDIRECT(CONCATENATE("ZBUL3!F",C403,":H",C403),1))&gt;0),C403,""))</f>
        <v/>
      </c>
      <c r="E403" s="11" t="str">
        <f aca="true">IF(C403="","",IF(AND($G$1=B403,SUM(INDIRECT(CONCATENATE("ZBUL3!F",C403,":H",C403),1))=0),C403,""))</f>
        <v/>
      </c>
    </row>
    <row r="404" customFormat="false" ht="13.8" hidden="false" customHeight="false" outlineLevel="0" collapsed="false">
      <c r="A404" s="2" t="str">
        <f aca="true">IF(C404="","",INDIRECT("ZBUL3!B"&amp;C404,1))</f>
        <v/>
      </c>
      <c r="B404" s="2" t="str">
        <f aca="true">IF(C404="","",INDIRECT("ZBUL3!E"&amp;C404,1))</f>
        <v/>
      </c>
      <c r="C404" s="11" t="str">
        <f aca="false">IFERROR(SMALL(ZBUL3!Z:Z,ROW()-1),"")</f>
        <v/>
      </c>
      <c r="D404" s="11" t="str">
        <f aca="true">IF(C404="","",IF(AND($G$1=B404,SUM(INDIRECT(CONCATENATE("ZBUL3!F",C404,":H",C404),1))&gt;0),C404,""))</f>
        <v/>
      </c>
      <c r="E404" s="11" t="str">
        <f aca="true">IF(C404="","",IF(AND($G$1=B404,SUM(INDIRECT(CONCATENATE("ZBUL3!F",C404,":H",C404),1))=0),C404,""))</f>
        <v/>
      </c>
    </row>
    <row r="405" customFormat="false" ht="13.8" hidden="false" customHeight="false" outlineLevel="0" collapsed="false">
      <c r="A405" s="2" t="str">
        <f aca="true">IF(C405="","",INDIRECT("ZBUL3!B"&amp;C405,1))</f>
        <v/>
      </c>
      <c r="B405" s="2" t="str">
        <f aca="true">IF(C405="","",INDIRECT("ZBUL3!E"&amp;C405,1))</f>
        <v/>
      </c>
      <c r="C405" s="11" t="str">
        <f aca="false">IFERROR(SMALL(ZBUL3!Z:Z,ROW()-1),"")</f>
        <v/>
      </c>
      <c r="D405" s="11" t="str">
        <f aca="true">IF(C405="","",IF(AND($G$1=B405,SUM(INDIRECT(CONCATENATE("ZBUL3!F",C405,":H",C405),1))&gt;0),C405,""))</f>
        <v/>
      </c>
      <c r="E405" s="11" t="str">
        <f aca="true">IF(C405="","",IF(AND($G$1=B405,SUM(INDIRECT(CONCATENATE("ZBUL3!F",C405,":H",C405),1))=0),C405,""))</f>
        <v/>
      </c>
    </row>
    <row r="406" customFormat="false" ht="13.8" hidden="false" customHeight="false" outlineLevel="0" collapsed="false">
      <c r="A406" s="2" t="str">
        <f aca="true">IF(C406="","",INDIRECT("ZBUL3!B"&amp;C406,1))</f>
        <v/>
      </c>
      <c r="B406" s="2" t="str">
        <f aca="true">IF(C406="","",INDIRECT("ZBUL3!E"&amp;C406,1))</f>
        <v/>
      </c>
      <c r="C406" s="11" t="str">
        <f aca="false">IFERROR(SMALL(ZBUL3!Z:Z,ROW()-1),"")</f>
        <v/>
      </c>
      <c r="D406" s="11" t="str">
        <f aca="true">IF(C406="","",IF(AND($G$1=B406,SUM(INDIRECT(CONCATENATE("ZBUL3!F",C406,":H",C406),1))&gt;0),C406,""))</f>
        <v/>
      </c>
      <c r="E406" s="11" t="str">
        <f aca="true">IF(C406="","",IF(AND($G$1=B406,SUM(INDIRECT(CONCATENATE("ZBUL3!F",C406,":H",C406),1))=0),C406,""))</f>
        <v/>
      </c>
    </row>
    <row r="407" customFormat="false" ht="13.8" hidden="false" customHeight="false" outlineLevel="0" collapsed="false">
      <c r="A407" s="2" t="str">
        <f aca="true">IF(C407="","",INDIRECT("ZBUL3!B"&amp;C407,1))</f>
        <v/>
      </c>
      <c r="B407" s="2" t="str">
        <f aca="true">IF(C407="","",INDIRECT("ZBUL3!E"&amp;C407,1))</f>
        <v/>
      </c>
      <c r="C407" s="11" t="str">
        <f aca="false">IFERROR(SMALL(ZBUL3!Z:Z,ROW()-1),"")</f>
        <v/>
      </c>
      <c r="D407" s="11" t="str">
        <f aca="true">IF(C407="","",IF(AND($G$1=B407,SUM(INDIRECT(CONCATENATE("ZBUL3!F",C407,":H",C407),1))&gt;0),C407,""))</f>
        <v/>
      </c>
      <c r="E407" s="11" t="str">
        <f aca="true">IF(C407="","",IF(AND($G$1=B407,SUM(INDIRECT(CONCATENATE("ZBUL3!F",C407,":H",C407),1))=0),C407,""))</f>
        <v/>
      </c>
    </row>
    <row r="408" customFormat="false" ht="13.8" hidden="false" customHeight="false" outlineLevel="0" collapsed="false">
      <c r="A408" s="2" t="str">
        <f aca="true">IF(C408="","",INDIRECT("ZBUL3!B"&amp;C408,1))</f>
        <v/>
      </c>
      <c r="B408" s="2" t="str">
        <f aca="true">IF(C408="","",INDIRECT("ZBUL3!E"&amp;C408,1))</f>
        <v/>
      </c>
      <c r="C408" s="11" t="str">
        <f aca="false">IFERROR(SMALL(ZBUL3!Z:Z,ROW()-1),"")</f>
        <v/>
      </c>
      <c r="D408" s="11" t="str">
        <f aca="true">IF(C408="","",IF(AND($G$1=B408,SUM(INDIRECT(CONCATENATE("ZBUL3!F",C408,":H",C408),1))&gt;0),C408,""))</f>
        <v/>
      </c>
      <c r="E408" s="11" t="str">
        <f aca="true">IF(C408="","",IF(AND($G$1=B408,SUM(INDIRECT(CONCATENATE("ZBUL3!F",C408,":H",C408),1))=0),C408,""))</f>
        <v/>
      </c>
    </row>
    <row r="409" customFormat="false" ht="13.8" hidden="false" customHeight="false" outlineLevel="0" collapsed="false">
      <c r="A409" s="2" t="str">
        <f aca="true">IF(C409="","",INDIRECT("ZBUL3!B"&amp;C409,1))</f>
        <v/>
      </c>
      <c r="B409" s="2" t="str">
        <f aca="true">IF(C409="","",INDIRECT("ZBUL3!E"&amp;C409,1))</f>
        <v/>
      </c>
      <c r="C409" s="11" t="str">
        <f aca="false">IFERROR(SMALL(ZBUL3!Z:Z,ROW()-1),"")</f>
        <v/>
      </c>
      <c r="D409" s="11" t="str">
        <f aca="true">IF(C409="","",IF(AND($G$1=B409,SUM(INDIRECT(CONCATENATE("ZBUL3!F",C409,":H",C409),1))&gt;0),C409,""))</f>
        <v/>
      </c>
      <c r="E409" s="11" t="str">
        <f aca="true">IF(C409="","",IF(AND($G$1=B409,SUM(INDIRECT(CONCATENATE("ZBUL3!F",C409,":H",C409),1))=0),C409,""))</f>
        <v/>
      </c>
    </row>
    <row r="410" customFormat="false" ht="13.8" hidden="false" customHeight="false" outlineLevel="0" collapsed="false">
      <c r="A410" s="2" t="str">
        <f aca="true">IF(C410="","",INDIRECT("ZBUL3!B"&amp;C410,1))</f>
        <v/>
      </c>
      <c r="B410" s="2" t="str">
        <f aca="true">IF(C410="","",INDIRECT("ZBUL3!E"&amp;C410,1))</f>
        <v/>
      </c>
      <c r="C410" s="11" t="str">
        <f aca="false">IFERROR(SMALL(ZBUL3!Z:Z,ROW()-1),"")</f>
        <v/>
      </c>
      <c r="D410" s="11" t="str">
        <f aca="true">IF(C410="","",IF(AND($G$1=B410,SUM(INDIRECT(CONCATENATE("ZBUL3!F",C410,":H",C410),1))&gt;0),C410,""))</f>
        <v/>
      </c>
      <c r="E410" s="11" t="str">
        <f aca="true">IF(C410="","",IF(AND($G$1=B410,SUM(INDIRECT(CONCATENATE("ZBUL3!F",C410,":H",C410),1))=0),C410,""))</f>
        <v/>
      </c>
    </row>
    <row r="411" customFormat="false" ht="13.8" hidden="false" customHeight="false" outlineLevel="0" collapsed="false">
      <c r="A411" s="2" t="str">
        <f aca="true">IF(C411="","",INDIRECT("ZBUL3!B"&amp;C411,1))</f>
        <v/>
      </c>
      <c r="B411" s="2" t="str">
        <f aca="true">IF(C411="","",INDIRECT("ZBUL3!E"&amp;C411,1))</f>
        <v/>
      </c>
      <c r="C411" s="11" t="str">
        <f aca="false">IFERROR(SMALL(ZBUL3!Z:Z,ROW()-1),"")</f>
        <v/>
      </c>
      <c r="D411" s="11" t="str">
        <f aca="true">IF(C411="","",IF(AND($G$1=B411,SUM(INDIRECT(CONCATENATE("ZBUL3!F",C411,":H",C411),1))&gt;0),C411,""))</f>
        <v/>
      </c>
      <c r="E411" s="11" t="str">
        <f aca="true">IF(C411="","",IF(AND($G$1=B411,SUM(INDIRECT(CONCATENATE("ZBUL3!F",C411,":H",C411),1))=0),C411,""))</f>
        <v/>
      </c>
    </row>
    <row r="412" customFormat="false" ht="13.8" hidden="false" customHeight="false" outlineLevel="0" collapsed="false">
      <c r="A412" s="2" t="str">
        <f aca="true">IF(C412="","",INDIRECT("ZBUL3!B"&amp;C412,1))</f>
        <v/>
      </c>
      <c r="B412" s="2" t="str">
        <f aca="true">IF(C412="","",INDIRECT("ZBUL3!E"&amp;C412,1))</f>
        <v/>
      </c>
      <c r="C412" s="11" t="str">
        <f aca="false">IFERROR(SMALL(ZBUL3!Z:Z,ROW()-1),"")</f>
        <v/>
      </c>
      <c r="D412" s="11" t="str">
        <f aca="true">IF(C412="","",IF(AND($G$1=B412,SUM(INDIRECT(CONCATENATE("ZBUL3!F",C412,":H",C412),1))&gt;0),C412,""))</f>
        <v/>
      </c>
      <c r="E412" s="11" t="str">
        <f aca="true">IF(C412="","",IF(AND($G$1=B412,SUM(INDIRECT(CONCATENATE("ZBUL3!F",C412,":H",C412),1))=0),C412,""))</f>
        <v/>
      </c>
    </row>
    <row r="413" customFormat="false" ht="13.8" hidden="false" customHeight="false" outlineLevel="0" collapsed="false">
      <c r="A413" s="2" t="str">
        <f aca="true">IF(C413="","",INDIRECT("ZBUL3!B"&amp;C413,1))</f>
        <v/>
      </c>
      <c r="B413" s="2" t="str">
        <f aca="true">IF(C413="","",INDIRECT("ZBUL3!E"&amp;C413,1))</f>
        <v/>
      </c>
      <c r="C413" s="11" t="str">
        <f aca="false">IFERROR(SMALL(ZBUL3!Z:Z,ROW()-1),"")</f>
        <v/>
      </c>
      <c r="D413" s="11" t="str">
        <f aca="true">IF(C413="","",IF(AND($G$1=B413,SUM(INDIRECT(CONCATENATE("ZBUL3!F",C413,":H",C413),1))&gt;0),C413,""))</f>
        <v/>
      </c>
      <c r="E413" s="11" t="str">
        <f aca="true">IF(C413="","",IF(AND($G$1=B413,SUM(INDIRECT(CONCATENATE("ZBUL3!F",C413,":H",C413),1))=0),C413,""))</f>
        <v/>
      </c>
    </row>
    <row r="414" customFormat="false" ht="13.8" hidden="false" customHeight="false" outlineLevel="0" collapsed="false">
      <c r="A414" s="2" t="str">
        <f aca="true">IF(C414="","",INDIRECT("ZBUL3!B"&amp;C414,1))</f>
        <v/>
      </c>
      <c r="B414" s="2" t="str">
        <f aca="true">IF(C414="","",INDIRECT("ZBUL3!E"&amp;C414,1))</f>
        <v/>
      </c>
      <c r="C414" s="11" t="str">
        <f aca="false">IFERROR(SMALL(ZBUL3!Z:Z,ROW()-1),"")</f>
        <v/>
      </c>
      <c r="D414" s="11" t="str">
        <f aca="true">IF(C414="","",IF(AND($G$1=B414,SUM(INDIRECT(CONCATENATE("ZBUL3!F",C414,":H",C414),1))&gt;0),C414,""))</f>
        <v/>
      </c>
      <c r="E414" s="11" t="str">
        <f aca="true">IF(C414="","",IF(AND($G$1=B414,SUM(INDIRECT(CONCATENATE("ZBUL3!F",C414,":H",C414),1))=0),C414,""))</f>
        <v/>
      </c>
    </row>
    <row r="415" customFormat="false" ht="13.8" hidden="false" customHeight="false" outlineLevel="0" collapsed="false">
      <c r="A415" s="2" t="str">
        <f aca="true">IF(C415="","",INDIRECT("ZBUL3!B"&amp;C415,1))</f>
        <v/>
      </c>
      <c r="B415" s="2" t="str">
        <f aca="true">IF(C415="","",INDIRECT("ZBUL3!E"&amp;C415,1))</f>
        <v/>
      </c>
      <c r="C415" s="11" t="str">
        <f aca="false">IFERROR(SMALL(ZBUL3!Z:Z,ROW()-1),"")</f>
        <v/>
      </c>
      <c r="D415" s="11" t="str">
        <f aca="true">IF(C415="","",IF(AND($G$1=B415,SUM(INDIRECT(CONCATENATE("ZBUL3!F",C415,":H",C415),1))&gt;0),C415,""))</f>
        <v/>
      </c>
      <c r="E415" s="11" t="str">
        <f aca="true">IF(C415="","",IF(AND($G$1=B415,SUM(INDIRECT(CONCATENATE("ZBUL3!F",C415,":H",C415),1))=0),C415,""))</f>
        <v/>
      </c>
    </row>
    <row r="416" customFormat="false" ht="13.8" hidden="false" customHeight="false" outlineLevel="0" collapsed="false">
      <c r="A416" s="2" t="str">
        <f aca="true">IF(C416="","",INDIRECT("ZBUL3!B"&amp;C416,1))</f>
        <v/>
      </c>
      <c r="B416" s="2" t="str">
        <f aca="true">IF(C416="","",INDIRECT("ZBUL3!E"&amp;C416,1))</f>
        <v/>
      </c>
      <c r="C416" s="11" t="str">
        <f aca="false">IFERROR(SMALL(ZBUL3!Z:Z,ROW()-1),"")</f>
        <v/>
      </c>
      <c r="D416" s="11" t="str">
        <f aca="true">IF(C416="","",IF(AND($G$1=B416,SUM(INDIRECT(CONCATENATE("ZBUL3!F",C416,":H",C416),1))&gt;0),C416,""))</f>
        <v/>
      </c>
      <c r="E416" s="11" t="str">
        <f aca="true">IF(C416="","",IF(AND($G$1=B416,SUM(INDIRECT(CONCATENATE("ZBUL3!F",C416,":H",C416),1))=0),C416,""))</f>
        <v/>
      </c>
    </row>
    <row r="417" customFormat="false" ht="13.8" hidden="false" customHeight="false" outlineLevel="0" collapsed="false">
      <c r="A417" s="2" t="str">
        <f aca="true">IF(C417="","",INDIRECT("ZBUL3!B"&amp;C417,1))</f>
        <v/>
      </c>
      <c r="B417" s="2" t="str">
        <f aca="true">IF(C417="","",INDIRECT("ZBUL3!E"&amp;C417,1))</f>
        <v/>
      </c>
      <c r="C417" s="11" t="str">
        <f aca="false">IFERROR(SMALL(ZBUL3!Z:Z,ROW()-1),"")</f>
        <v/>
      </c>
      <c r="D417" s="11" t="str">
        <f aca="true">IF(C417="","",IF(AND($G$1=B417,SUM(INDIRECT(CONCATENATE("ZBUL3!F",C417,":H",C417),1))&gt;0),C417,""))</f>
        <v/>
      </c>
      <c r="E417" s="11" t="str">
        <f aca="true">IF(C417="","",IF(AND($G$1=B417,SUM(INDIRECT(CONCATENATE("ZBUL3!F",C417,":H",C417),1))=0),C417,""))</f>
        <v/>
      </c>
    </row>
    <row r="418" customFormat="false" ht="13.8" hidden="false" customHeight="false" outlineLevel="0" collapsed="false">
      <c r="A418" s="2" t="str">
        <f aca="true">IF(C418="","",INDIRECT("ZBUL3!B"&amp;C418,1))</f>
        <v/>
      </c>
      <c r="B418" s="2" t="str">
        <f aca="true">IF(C418="","",INDIRECT("ZBUL3!E"&amp;C418,1))</f>
        <v/>
      </c>
      <c r="C418" s="11" t="str">
        <f aca="false">IFERROR(SMALL(ZBUL3!Z:Z,ROW()-1),"")</f>
        <v/>
      </c>
      <c r="D418" s="11" t="str">
        <f aca="true">IF(C418="","",IF(AND($G$1=B418,SUM(INDIRECT(CONCATENATE("ZBUL3!F",C418,":H",C418),1))&gt;0),C418,""))</f>
        <v/>
      </c>
      <c r="E418" s="11" t="str">
        <f aca="true">IF(C418="","",IF(AND($G$1=B418,SUM(INDIRECT(CONCATENATE("ZBUL3!F",C418,":H",C418),1))=0),C418,""))</f>
        <v/>
      </c>
    </row>
    <row r="419" customFormat="false" ht="13.8" hidden="false" customHeight="false" outlineLevel="0" collapsed="false">
      <c r="A419" s="2" t="str">
        <f aca="true">IF(C419="","",INDIRECT("ZBUL3!B"&amp;C419,1))</f>
        <v/>
      </c>
      <c r="B419" s="2" t="str">
        <f aca="true">IF(C419="","",INDIRECT("ZBUL3!E"&amp;C419,1))</f>
        <v/>
      </c>
      <c r="C419" s="11" t="str">
        <f aca="false">IFERROR(SMALL(ZBUL3!Z:Z,ROW()-1),"")</f>
        <v/>
      </c>
      <c r="D419" s="11" t="str">
        <f aca="true">IF(C419="","",IF(AND($G$1=B419,SUM(INDIRECT(CONCATENATE("ZBUL3!F",C419,":H",C419),1))&gt;0),C419,""))</f>
        <v/>
      </c>
      <c r="E419" s="11" t="str">
        <f aca="true">IF(C419="","",IF(AND($G$1=B419,SUM(INDIRECT(CONCATENATE("ZBUL3!F",C419,":H",C419),1))=0),C419,""))</f>
        <v/>
      </c>
    </row>
    <row r="420" customFormat="false" ht="13.8" hidden="false" customHeight="false" outlineLevel="0" collapsed="false">
      <c r="A420" s="2" t="str">
        <f aca="true">IF(C420="","",INDIRECT("ZBUL3!B"&amp;C420,1))</f>
        <v/>
      </c>
      <c r="B420" s="2" t="str">
        <f aca="true">IF(C420="","",INDIRECT("ZBUL3!E"&amp;C420,1))</f>
        <v/>
      </c>
      <c r="C420" s="11" t="str">
        <f aca="false">IFERROR(SMALL(ZBUL3!Z:Z,ROW()-1),"")</f>
        <v/>
      </c>
      <c r="D420" s="11" t="str">
        <f aca="true">IF(C420="","",IF(AND($G$1=B420,SUM(INDIRECT(CONCATENATE("ZBUL3!F",C420,":H",C420),1))&gt;0),C420,""))</f>
        <v/>
      </c>
      <c r="E420" s="11" t="str">
        <f aca="true">IF(C420="","",IF(AND($G$1=B420,SUM(INDIRECT(CONCATENATE("ZBUL3!F",C420,":H",C420),1))=0),C420,""))</f>
        <v/>
      </c>
    </row>
    <row r="421" customFormat="false" ht="13.8" hidden="false" customHeight="false" outlineLevel="0" collapsed="false">
      <c r="A421" s="2" t="str">
        <f aca="true">IF(C421="","",INDIRECT("ZBUL3!B"&amp;C421,1))</f>
        <v/>
      </c>
      <c r="B421" s="2" t="str">
        <f aca="true">IF(C421="","",INDIRECT("ZBUL3!E"&amp;C421,1))</f>
        <v/>
      </c>
      <c r="C421" s="11" t="str">
        <f aca="false">IFERROR(SMALL(ZBUL3!Z:Z,ROW()-1),"")</f>
        <v/>
      </c>
      <c r="D421" s="11" t="str">
        <f aca="true">IF(C421="","",IF(AND($G$1=B421,SUM(INDIRECT(CONCATENATE("ZBUL3!F",C421,":H",C421),1))&gt;0),C421,""))</f>
        <v/>
      </c>
      <c r="E421" s="11" t="str">
        <f aca="true">IF(C421="","",IF(AND($G$1=B421,SUM(INDIRECT(CONCATENATE("ZBUL3!F",C421,":H",C421),1))=0),C421,""))</f>
        <v/>
      </c>
    </row>
    <row r="422" customFormat="false" ht="13.8" hidden="false" customHeight="false" outlineLevel="0" collapsed="false">
      <c r="A422" s="2" t="str">
        <f aca="true">IF(C422="","",INDIRECT("ZBUL3!B"&amp;C422,1))</f>
        <v/>
      </c>
      <c r="B422" s="2" t="str">
        <f aca="true">IF(C422="","",INDIRECT("ZBUL3!E"&amp;C422,1))</f>
        <v/>
      </c>
      <c r="C422" s="11" t="str">
        <f aca="false">IFERROR(SMALL(ZBUL3!Z:Z,ROW()-1),"")</f>
        <v/>
      </c>
      <c r="D422" s="11" t="str">
        <f aca="true">IF(C422="","",IF(AND($G$1=B422,SUM(INDIRECT(CONCATENATE("ZBUL3!F",C422,":H",C422),1))&gt;0),C422,""))</f>
        <v/>
      </c>
      <c r="E422" s="11" t="str">
        <f aca="true">IF(C422="","",IF(AND($G$1=B422,SUM(INDIRECT(CONCATENATE("ZBUL3!F",C422,":H",C422),1))=0),C422,""))</f>
        <v/>
      </c>
    </row>
    <row r="423" customFormat="false" ht="13.8" hidden="false" customHeight="false" outlineLevel="0" collapsed="false">
      <c r="A423" s="2" t="str">
        <f aca="true">IF(C423="","",INDIRECT("ZBUL3!B"&amp;C423,1))</f>
        <v/>
      </c>
      <c r="B423" s="2" t="str">
        <f aca="true">IF(C423="","",INDIRECT("ZBUL3!E"&amp;C423,1))</f>
        <v/>
      </c>
      <c r="C423" s="11" t="str">
        <f aca="false">IFERROR(SMALL(ZBUL3!Z:Z,ROW()-1),"")</f>
        <v/>
      </c>
      <c r="D423" s="11" t="str">
        <f aca="true">IF(C423="","",IF(AND($G$1=B423,SUM(INDIRECT(CONCATENATE("ZBUL3!F",C423,":H",C423),1))&gt;0),C423,""))</f>
        <v/>
      </c>
      <c r="E423" s="11" t="str">
        <f aca="true">IF(C423="","",IF(AND($G$1=B423,SUM(INDIRECT(CONCATENATE("ZBUL3!F",C423,":H",C423),1))=0),C423,""))</f>
        <v/>
      </c>
    </row>
    <row r="424" customFormat="false" ht="13.8" hidden="false" customHeight="false" outlineLevel="0" collapsed="false">
      <c r="A424" s="2" t="str">
        <f aca="true">IF(C424="","",INDIRECT("ZBUL3!B"&amp;C424,1))</f>
        <v/>
      </c>
      <c r="B424" s="2" t="str">
        <f aca="true">IF(C424="","",INDIRECT("ZBUL3!E"&amp;C424,1))</f>
        <v/>
      </c>
      <c r="C424" s="11" t="str">
        <f aca="false">IFERROR(SMALL(ZBUL3!Z:Z,ROW()-1),"")</f>
        <v/>
      </c>
      <c r="D424" s="11" t="str">
        <f aca="true">IF(C424="","",IF(AND($G$1=B424,SUM(INDIRECT(CONCATENATE("ZBUL3!F",C424,":H",C424),1))&gt;0),C424,""))</f>
        <v/>
      </c>
      <c r="E424" s="11" t="str">
        <f aca="true">IF(C424="","",IF(AND($G$1=B424,SUM(INDIRECT(CONCATENATE("ZBUL3!F",C424,":H",C424),1))=0),C424,""))</f>
        <v/>
      </c>
    </row>
    <row r="425" customFormat="false" ht="13.8" hidden="false" customHeight="false" outlineLevel="0" collapsed="false">
      <c r="A425" s="2" t="str">
        <f aca="true">IF(C425="","",INDIRECT("ZBUL3!B"&amp;C425,1))</f>
        <v/>
      </c>
      <c r="B425" s="2" t="str">
        <f aca="true">IF(C425="","",INDIRECT("ZBUL3!E"&amp;C425,1))</f>
        <v/>
      </c>
      <c r="C425" s="11" t="str">
        <f aca="false">IFERROR(SMALL(ZBUL3!Z:Z,ROW()-1),"")</f>
        <v/>
      </c>
      <c r="D425" s="11" t="str">
        <f aca="true">IF(C425="","",IF(AND($G$1=B425,SUM(INDIRECT(CONCATENATE("ZBUL3!F",C425,":H",C425),1))&gt;0),C425,""))</f>
        <v/>
      </c>
      <c r="E425" s="11" t="str">
        <f aca="true">IF(C425="","",IF(AND($G$1=B425,SUM(INDIRECT(CONCATENATE("ZBUL3!F",C425,":H",C425),1))=0),C425,""))</f>
        <v/>
      </c>
    </row>
    <row r="426" customFormat="false" ht="13.8" hidden="false" customHeight="false" outlineLevel="0" collapsed="false">
      <c r="A426" s="2" t="str">
        <f aca="true">IF(C426="","",INDIRECT("ZBUL3!B"&amp;C426,1))</f>
        <v/>
      </c>
      <c r="B426" s="2" t="str">
        <f aca="true">IF(C426="","",INDIRECT("ZBUL3!E"&amp;C426,1))</f>
        <v/>
      </c>
      <c r="C426" s="11" t="str">
        <f aca="false">IFERROR(SMALL(ZBUL3!Z:Z,ROW()-1),"")</f>
        <v/>
      </c>
      <c r="D426" s="11" t="str">
        <f aca="true">IF(C426="","",IF(AND($G$1=B426,SUM(INDIRECT(CONCATENATE("ZBUL3!F",C426,":H",C426),1))&gt;0),C426,""))</f>
        <v/>
      </c>
      <c r="E426" s="11" t="str">
        <f aca="true">IF(C426="","",IF(AND($G$1=B426,SUM(INDIRECT(CONCATENATE("ZBUL3!F",C426,":H",C426),1))=0),C426,""))</f>
        <v/>
      </c>
    </row>
    <row r="427" customFormat="false" ht="13.8" hidden="false" customHeight="false" outlineLevel="0" collapsed="false">
      <c r="A427" s="2" t="str">
        <f aca="true">IF(C427="","",INDIRECT("ZBUL3!B"&amp;C427,1))</f>
        <v/>
      </c>
      <c r="B427" s="2" t="str">
        <f aca="true">IF(C427="","",INDIRECT("ZBUL3!E"&amp;C427,1))</f>
        <v/>
      </c>
      <c r="C427" s="11" t="str">
        <f aca="false">IFERROR(SMALL(ZBUL3!Z:Z,ROW()-1),"")</f>
        <v/>
      </c>
      <c r="D427" s="11" t="str">
        <f aca="true">IF(C427="","",IF(AND($G$1=B427,SUM(INDIRECT(CONCATENATE("ZBUL3!F",C427,":H",C427),1))&gt;0),C427,""))</f>
        <v/>
      </c>
      <c r="E427" s="11" t="str">
        <f aca="true">IF(C427="","",IF(AND($G$1=B427,SUM(INDIRECT(CONCATENATE("ZBUL3!F",C427,":H",C427),1))=0),C427,""))</f>
        <v/>
      </c>
    </row>
    <row r="428" customFormat="false" ht="13.8" hidden="false" customHeight="false" outlineLevel="0" collapsed="false">
      <c r="A428" s="2" t="str">
        <f aca="true">IF(C428="","",INDIRECT("ZBUL3!B"&amp;C428,1))</f>
        <v/>
      </c>
      <c r="B428" s="2" t="str">
        <f aca="true">IF(C428="","",INDIRECT("ZBUL3!E"&amp;C428,1))</f>
        <v/>
      </c>
      <c r="C428" s="11" t="str">
        <f aca="false">IFERROR(SMALL(ZBUL3!Z:Z,ROW()-1),"")</f>
        <v/>
      </c>
      <c r="D428" s="11" t="str">
        <f aca="true">IF(C428="","",IF(AND($G$1=B428,SUM(INDIRECT(CONCATENATE("ZBUL3!F",C428,":H",C428),1))&gt;0),C428,""))</f>
        <v/>
      </c>
      <c r="E428" s="11" t="str">
        <f aca="true">IF(C428="","",IF(AND($G$1=B428,SUM(INDIRECT(CONCATENATE("ZBUL3!F",C428,":H",C428),1))=0),C428,""))</f>
        <v/>
      </c>
    </row>
    <row r="429" customFormat="false" ht="13.8" hidden="false" customHeight="false" outlineLevel="0" collapsed="false">
      <c r="A429" s="2" t="str">
        <f aca="true">IF(C429="","",INDIRECT("ZBUL3!B"&amp;C429,1))</f>
        <v/>
      </c>
      <c r="B429" s="2" t="str">
        <f aca="true">IF(C429="","",INDIRECT("ZBUL3!E"&amp;C429,1))</f>
        <v/>
      </c>
      <c r="C429" s="11" t="str">
        <f aca="false">IFERROR(SMALL(ZBUL3!Z:Z,ROW()-1),"")</f>
        <v/>
      </c>
      <c r="D429" s="11" t="str">
        <f aca="true">IF(C429="","",IF(AND($G$1=B429,SUM(INDIRECT(CONCATENATE("ZBUL3!F",C429,":H",C429),1))&gt;0),C429,""))</f>
        <v/>
      </c>
      <c r="E429" s="11" t="str">
        <f aca="true">IF(C429="","",IF(AND($G$1=B429,SUM(INDIRECT(CONCATENATE("ZBUL3!F",C429,":H",C429),1))=0),C429,""))</f>
        <v/>
      </c>
    </row>
    <row r="430" customFormat="false" ht="13.8" hidden="false" customHeight="false" outlineLevel="0" collapsed="false">
      <c r="A430" s="2" t="str">
        <f aca="true">IF(C430="","",INDIRECT("ZBUL3!B"&amp;C430,1))</f>
        <v/>
      </c>
      <c r="B430" s="2" t="str">
        <f aca="true">IF(C430="","",INDIRECT("ZBUL3!E"&amp;C430,1))</f>
        <v/>
      </c>
      <c r="C430" s="11" t="str">
        <f aca="false">IFERROR(SMALL(ZBUL3!Z:Z,ROW()-1),"")</f>
        <v/>
      </c>
      <c r="D430" s="11" t="str">
        <f aca="true">IF(C430="","",IF(AND($G$1=B430,SUM(INDIRECT(CONCATENATE("ZBUL3!F",C430,":H",C430),1))&gt;0),C430,""))</f>
        <v/>
      </c>
      <c r="E430" s="11" t="str">
        <f aca="true">IF(C430="","",IF(AND($G$1=B430,SUM(INDIRECT(CONCATENATE("ZBUL3!F",C430,":H",C430),1))=0),C430,""))</f>
        <v/>
      </c>
    </row>
    <row r="431" customFormat="false" ht="13.8" hidden="false" customHeight="false" outlineLevel="0" collapsed="false">
      <c r="A431" s="2" t="str">
        <f aca="true">IF(C431="","",INDIRECT("ZBUL3!B"&amp;C431,1))</f>
        <v/>
      </c>
      <c r="B431" s="2" t="str">
        <f aca="true">IF(C431="","",INDIRECT("ZBUL3!E"&amp;C431,1))</f>
        <v/>
      </c>
      <c r="C431" s="11" t="str">
        <f aca="false">IFERROR(SMALL(ZBUL3!Z:Z,ROW()-1),"")</f>
        <v/>
      </c>
      <c r="D431" s="11" t="str">
        <f aca="true">IF(C431="","",IF(AND($G$1=B431,SUM(INDIRECT(CONCATENATE("ZBUL3!F",C431,":H",C431),1))&gt;0),C431,""))</f>
        <v/>
      </c>
      <c r="E431" s="11" t="str">
        <f aca="true">IF(C431="","",IF(AND($G$1=B431,SUM(INDIRECT(CONCATENATE("ZBUL3!F",C431,":H",C431),1))=0),C431,""))</f>
        <v/>
      </c>
    </row>
    <row r="432" customFormat="false" ht="13.8" hidden="false" customHeight="false" outlineLevel="0" collapsed="false">
      <c r="A432" s="2" t="str">
        <f aca="true">IF(C432="","",INDIRECT("ZBUL3!B"&amp;C432,1))</f>
        <v/>
      </c>
      <c r="B432" s="2" t="str">
        <f aca="true">IF(C432="","",INDIRECT("ZBUL3!E"&amp;C432,1))</f>
        <v/>
      </c>
      <c r="C432" s="11" t="str">
        <f aca="false">IFERROR(SMALL(ZBUL3!Z:Z,ROW()-1),"")</f>
        <v/>
      </c>
      <c r="D432" s="11" t="str">
        <f aca="true">IF(C432="","",IF(AND($G$1=B432,SUM(INDIRECT(CONCATENATE("ZBUL3!F",C432,":H",C432),1))&gt;0),C432,""))</f>
        <v/>
      </c>
      <c r="E432" s="11" t="str">
        <f aca="true">IF(C432="","",IF(AND($G$1=B432,SUM(INDIRECT(CONCATENATE("ZBUL3!F",C432,":H",C432),1))=0),C432,""))</f>
        <v/>
      </c>
    </row>
    <row r="433" customFormat="false" ht="13.8" hidden="false" customHeight="false" outlineLevel="0" collapsed="false">
      <c r="A433" s="2" t="str">
        <f aca="true">IF(C433="","",INDIRECT("ZBUL3!B"&amp;C433,1))</f>
        <v/>
      </c>
      <c r="B433" s="2" t="str">
        <f aca="true">IF(C433="","",INDIRECT("ZBUL3!E"&amp;C433,1))</f>
        <v/>
      </c>
      <c r="C433" s="11" t="str">
        <f aca="false">IFERROR(SMALL(ZBUL3!Z:Z,ROW()-1),"")</f>
        <v/>
      </c>
      <c r="D433" s="11" t="str">
        <f aca="true">IF(C433="","",IF(AND($G$1=B433,SUM(INDIRECT(CONCATENATE("ZBUL3!F",C433,":H",C433),1))&gt;0),C433,""))</f>
        <v/>
      </c>
      <c r="E433" s="11" t="str">
        <f aca="true">IF(C433="","",IF(AND($G$1=B433,SUM(INDIRECT(CONCATENATE("ZBUL3!F",C433,":H",C433),1))=0),C433,""))</f>
        <v/>
      </c>
    </row>
    <row r="434" customFormat="false" ht="13.8" hidden="false" customHeight="false" outlineLevel="0" collapsed="false">
      <c r="A434" s="2" t="str">
        <f aca="true">IF(C434="","",INDIRECT("ZBUL3!B"&amp;C434,1))</f>
        <v/>
      </c>
      <c r="B434" s="2" t="str">
        <f aca="true">IF(C434="","",INDIRECT("ZBUL3!E"&amp;C434,1))</f>
        <v/>
      </c>
      <c r="C434" s="11" t="str">
        <f aca="false">IFERROR(SMALL(ZBUL3!Z:Z,ROW()-1),"")</f>
        <v/>
      </c>
      <c r="D434" s="11" t="str">
        <f aca="true">IF(C434="","",IF(AND($G$1=B434,SUM(INDIRECT(CONCATENATE("ZBUL3!F",C434,":H",C434),1))&gt;0),C434,""))</f>
        <v/>
      </c>
      <c r="E434" s="11" t="str">
        <f aca="true">IF(C434="","",IF(AND($G$1=B434,SUM(INDIRECT(CONCATENATE("ZBUL3!F",C434,":H",C434),1))=0),C434,""))</f>
        <v/>
      </c>
    </row>
    <row r="435" customFormat="false" ht="13.8" hidden="false" customHeight="false" outlineLevel="0" collapsed="false">
      <c r="A435" s="2" t="str">
        <f aca="true">IF(C435="","",INDIRECT("ZBUL3!B"&amp;C435,1))</f>
        <v/>
      </c>
      <c r="B435" s="2" t="str">
        <f aca="true">IF(C435="","",INDIRECT("ZBUL3!E"&amp;C435,1))</f>
        <v/>
      </c>
      <c r="C435" s="11" t="str">
        <f aca="false">IFERROR(SMALL(ZBUL3!Z:Z,ROW()-1),"")</f>
        <v/>
      </c>
      <c r="D435" s="11" t="str">
        <f aca="true">IF(C435="","",IF(AND($G$1=B435,SUM(INDIRECT(CONCATENATE("ZBUL3!F",C435,":H",C435),1))&gt;0),C435,""))</f>
        <v/>
      </c>
      <c r="E435" s="11" t="str">
        <f aca="true">IF(C435="","",IF(AND($G$1=B435,SUM(INDIRECT(CONCATENATE("ZBUL3!F",C435,":H",C435),1))=0),C435,""))</f>
        <v/>
      </c>
    </row>
    <row r="436" customFormat="false" ht="13.8" hidden="false" customHeight="false" outlineLevel="0" collapsed="false">
      <c r="A436" s="2" t="str">
        <f aca="true">IF(C436="","",INDIRECT("ZBUL3!B"&amp;C436,1))</f>
        <v/>
      </c>
      <c r="B436" s="2" t="str">
        <f aca="true">IF(C436="","",INDIRECT("ZBUL3!E"&amp;C436,1))</f>
        <v/>
      </c>
      <c r="C436" s="11" t="str">
        <f aca="false">IFERROR(SMALL(ZBUL3!Z:Z,ROW()-1),"")</f>
        <v/>
      </c>
      <c r="D436" s="11" t="str">
        <f aca="true">IF(C436="","",IF(AND($G$1=B436,SUM(INDIRECT(CONCATENATE("ZBUL3!F",C436,":H",C436),1))&gt;0),C436,""))</f>
        <v/>
      </c>
      <c r="E436" s="11" t="str">
        <f aca="true">IF(C436="","",IF(AND($G$1=B436,SUM(INDIRECT(CONCATENATE("ZBUL3!F",C436,":H",C436),1))=0),C436,""))</f>
        <v/>
      </c>
    </row>
    <row r="437" customFormat="false" ht="13.8" hidden="false" customHeight="false" outlineLevel="0" collapsed="false">
      <c r="A437" s="2" t="str">
        <f aca="true">IF(C437="","",INDIRECT("ZBUL3!B"&amp;C437,1))</f>
        <v/>
      </c>
      <c r="B437" s="2" t="str">
        <f aca="true">IF(C437="","",INDIRECT("ZBUL3!E"&amp;C437,1))</f>
        <v/>
      </c>
      <c r="C437" s="11" t="str">
        <f aca="false">IFERROR(SMALL(ZBUL3!Z:Z,ROW()-1),"")</f>
        <v/>
      </c>
      <c r="D437" s="11" t="str">
        <f aca="true">IF(C437="","",IF(AND($G$1=B437,SUM(INDIRECT(CONCATENATE("ZBUL3!F",C437,":H",C437),1))&gt;0),C437,""))</f>
        <v/>
      </c>
      <c r="E437" s="11" t="str">
        <f aca="true">IF(C437="","",IF(AND($G$1=B437,SUM(INDIRECT(CONCATENATE("ZBUL3!F",C437,":H",C437),1))=0),C437,""))</f>
        <v/>
      </c>
    </row>
    <row r="438" customFormat="false" ht="13.8" hidden="false" customHeight="false" outlineLevel="0" collapsed="false">
      <c r="A438" s="2" t="str">
        <f aca="true">IF(C438="","",INDIRECT("ZBUL3!B"&amp;C438,1))</f>
        <v/>
      </c>
      <c r="B438" s="2" t="str">
        <f aca="true">IF(C438="","",INDIRECT("ZBUL3!E"&amp;C438,1))</f>
        <v/>
      </c>
      <c r="C438" s="11" t="str">
        <f aca="false">IFERROR(SMALL(ZBUL3!Z:Z,ROW()-1),"")</f>
        <v/>
      </c>
      <c r="D438" s="11" t="str">
        <f aca="true">IF(C438="","",IF(AND($G$1=B438,SUM(INDIRECT(CONCATENATE("ZBUL3!F",C438,":H",C438),1))&gt;0),C438,""))</f>
        <v/>
      </c>
      <c r="E438" s="11" t="str">
        <f aca="true">IF(C438="","",IF(AND($G$1=B438,SUM(INDIRECT(CONCATENATE("ZBUL3!F",C438,":H",C438),1))=0),C438,""))</f>
        <v/>
      </c>
    </row>
    <row r="439" customFormat="false" ht="13.8" hidden="false" customHeight="false" outlineLevel="0" collapsed="false">
      <c r="A439" s="2" t="str">
        <f aca="true">IF(C439="","",INDIRECT("ZBUL3!B"&amp;C439,1))</f>
        <v/>
      </c>
      <c r="B439" s="2" t="str">
        <f aca="true">IF(C439="","",INDIRECT("ZBUL3!E"&amp;C439,1))</f>
        <v/>
      </c>
      <c r="C439" s="11" t="str">
        <f aca="false">IFERROR(SMALL(ZBUL3!Z:Z,ROW()-1),"")</f>
        <v/>
      </c>
      <c r="D439" s="11" t="str">
        <f aca="true">IF(C439="","",IF(AND($G$1=B439,SUM(INDIRECT(CONCATENATE("ZBUL3!F",C439,":H",C439),1))&gt;0),C439,""))</f>
        <v/>
      </c>
      <c r="E439" s="11" t="str">
        <f aca="true">IF(C439="","",IF(AND($G$1=B439,SUM(INDIRECT(CONCATENATE("ZBUL3!F",C439,":H",C439),1))=0),C439,""))</f>
        <v/>
      </c>
    </row>
    <row r="440" customFormat="false" ht="13.8" hidden="false" customHeight="false" outlineLevel="0" collapsed="false">
      <c r="A440" s="2" t="str">
        <f aca="true">IF(C440="","",INDIRECT("ZBUL3!B"&amp;C440,1))</f>
        <v/>
      </c>
      <c r="B440" s="2" t="str">
        <f aca="true">IF(C440="","",INDIRECT("ZBUL3!E"&amp;C440,1))</f>
        <v/>
      </c>
      <c r="C440" s="11" t="str">
        <f aca="false">IFERROR(SMALL(ZBUL3!Z:Z,ROW()-1),"")</f>
        <v/>
      </c>
      <c r="D440" s="11" t="str">
        <f aca="true">IF(C440="","",IF(AND($G$1=B440,SUM(INDIRECT(CONCATENATE("ZBUL3!F",C440,":H",C440),1))&gt;0),C440,""))</f>
        <v/>
      </c>
      <c r="E440" s="11" t="str">
        <f aca="true">IF(C440="","",IF(AND($G$1=B440,SUM(INDIRECT(CONCATENATE("ZBUL3!F",C440,":H",C440),1))=0),C440,""))</f>
        <v/>
      </c>
    </row>
    <row r="441" customFormat="false" ht="13.8" hidden="false" customHeight="false" outlineLevel="0" collapsed="false">
      <c r="A441" s="2" t="str">
        <f aca="true">IF(C441="","",INDIRECT("ZBUL3!B"&amp;C441,1))</f>
        <v/>
      </c>
      <c r="B441" s="2" t="str">
        <f aca="true">IF(C441="","",INDIRECT("ZBUL3!E"&amp;C441,1))</f>
        <v/>
      </c>
      <c r="C441" s="11" t="str">
        <f aca="false">IFERROR(SMALL(ZBUL3!Z:Z,ROW()-1),"")</f>
        <v/>
      </c>
      <c r="D441" s="11" t="str">
        <f aca="true">IF(C441="","",IF(AND($G$1=B441,SUM(INDIRECT(CONCATENATE("ZBUL3!F",C441,":H",C441),1))&gt;0),C441,""))</f>
        <v/>
      </c>
      <c r="E441" s="11" t="str">
        <f aca="true">IF(C441="","",IF(AND($G$1=B441,SUM(INDIRECT(CONCATENATE("ZBUL3!F",C441,":H",C441),1))=0),C441,""))</f>
        <v/>
      </c>
    </row>
    <row r="442" customFormat="false" ht="13.8" hidden="false" customHeight="false" outlineLevel="0" collapsed="false">
      <c r="A442" s="2" t="str">
        <f aca="true">IF(C442="","",INDIRECT("ZBUL3!B"&amp;C442,1))</f>
        <v/>
      </c>
      <c r="B442" s="2" t="str">
        <f aca="true">IF(C442="","",INDIRECT("ZBUL3!E"&amp;C442,1))</f>
        <v/>
      </c>
      <c r="C442" s="11" t="str">
        <f aca="false">IFERROR(SMALL(ZBUL3!Z:Z,ROW()-1),"")</f>
        <v/>
      </c>
      <c r="D442" s="11" t="str">
        <f aca="true">IF(C442="","",IF(AND($G$1=B442,SUM(INDIRECT(CONCATENATE("ZBUL3!F",C442,":H",C442),1))&gt;0),C442,""))</f>
        <v/>
      </c>
      <c r="E442" s="11" t="str">
        <f aca="true">IF(C442="","",IF(AND($G$1=B442,SUM(INDIRECT(CONCATENATE("ZBUL3!F",C442,":H",C442),1))=0),C442,""))</f>
        <v/>
      </c>
    </row>
    <row r="443" customFormat="false" ht="13.8" hidden="false" customHeight="false" outlineLevel="0" collapsed="false">
      <c r="A443" s="2" t="str">
        <f aca="true">IF(C443="","",INDIRECT("ZBUL3!B"&amp;C443,1))</f>
        <v/>
      </c>
      <c r="B443" s="2" t="str">
        <f aca="true">IF(C443="","",INDIRECT("ZBUL3!E"&amp;C443,1))</f>
        <v/>
      </c>
      <c r="C443" s="11" t="str">
        <f aca="false">IFERROR(SMALL(ZBUL3!Z:Z,ROW()-1),"")</f>
        <v/>
      </c>
      <c r="D443" s="11" t="str">
        <f aca="true">IF(C443="","",IF(AND($G$1=B443,SUM(INDIRECT(CONCATENATE("ZBUL3!F",C443,":H",C443),1))&gt;0),C443,""))</f>
        <v/>
      </c>
      <c r="E443" s="11" t="str">
        <f aca="true">IF(C443="","",IF(AND($G$1=B443,SUM(INDIRECT(CONCATENATE("ZBUL3!F",C443,":H",C443),1))=0),C443,""))</f>
        <v/>
      </c>
    </row>
    <row r="444" customFormat="false" ht="13.8" hidden="false" customHeight="false" outlineLevel="0" collapsed="false">
      <c r="A444" s="2" t="str">
        <f aca="true">IF(C444="","",INDIRECT("ZBUL3!B"&amp;C444,1))</f>
        <v/>
      </c>
      <c r="B444" s="2" t="str">
        <f aca="true">IF(C444="","",INDIRECT("ZBUL3!E"&amp;C444,1))</f>
        <v/>
      </c>
      <c r="C444" s="11" t="str">
        <f aca="false">IFERROR(SMALL(ZBUL3!Z:Z,ROW()-1),"")</f>
        <v/>
      </c>
      <c r="D444" s="11" t="str">
        <f aca="true">IF(C444="","",IF(AND($G$1=B444,SUM(INDIRECT(CONCATENATE("ZBUL3!F",C444,":H",C444),1))&gt;0),C444,""))</f>
        <v/>
      </c>
      <c r="E444" s="11" t="str">
        <f aca="true">IF(C444="","",IF(AND($G$1=B444,SUM(INDIRECT(CONCATENATE("ZBUL3!F",C444,":H",C444),1))=0),C444,""))</f>
        <v/>
      </c>
    </row>
    <row r="445" customFormat="false" ht="13.8" hidden="false" customHeight="false" outlineLevel="0" collapsed="false">
      <c r="A445" s="2" t="str">
        <f aca="true">IF(C445="","",INDIRECT("ZBUL3!B"&amp;C445,1))</f>
        <v/>
      </c>
      <c r="B445" s="2" t="str">
        <f aca="true">IF(C445="","",INDIRECT("ZBUL3!E"&amp;C445,1))</f>
        <v/>
      </c>
      <c r="C445" s="11" t="str">
        <f aca="false">IFERROR(SMALL(ZBUL3!Z:Z,ROW()-1),"")</f>
        <v/>
      </c>
      <c r="D445" s="11" t="str">
        <f aca="true">IF(C445="","",IF(AND($G$1=B445,SUM(INDIRECT(CONCATENATE("ZBUL3!F",C445,":H",C445),1))&gt;0),C445,""))</f>
        <v/>
      </c>
      <c r="E445" s="11" t="str">
        <f aca="true">IF(C445="","",IF(AND($G$1=B445,SUM(INDIRECT(CONCATENATE("ZBUL3!F",C445,":H",C445),1))=0),C445,""))</f>
        <v/>
      </c>
    </row>
    <row r="446" customFormat="false" ht="13.8" hidden="false" customHeight="false" outlineLevel="0" collapsed="false">
      <c r="A446" s="2" t="str">
        <f aca="true">IF(C446="","",INDIRECT("ZBUL3!B"&amp;C446,1))</f>
        <v/>
      </c>
      <c r="B446" s="2" t="str">
        <f aca="true">IF(C446="","",INDIRECT("ZBUL3!E"&amp;C446,1))</f>
        <v/>
      </c>
      <c r="C446" s="11" t="str">
        <f aca="false">IFERROR(SMALL(ZBUL3!Z:Z,ROW()-1),"")</f>
        <v/>
      </c>
      <c r="D446" s="11" t="str">
        <f aca="true">IF(C446="","",IF(AND($G$1=B446,SUM(INDIRECT(CONCATENATE("ZBUL3!F",C446,":H",C446),1))&gt;0),C446,""))</f>
        <v/>
      </c>
      <c r="E446" s="11" t="str">
        <f aca="true">IF(C446="","",IF(AND($G$1=B446,SUM(INDIRECT(CONCATENATE("ZBUL3!F",C446,":H",C446),1))=0),C446,""))</f>
        <v/>
      </c>
    </row>
    <row r="447" customFormat="false" ht="13.8" hidden="false" customHeight="false" outlineLevel="0" collapsed="false">
      <c r="A447" s="2" t="str">
        <f aca="true">IF(C447="","",INDIRECT("ZBUL3!B"&amp;C447,1))</f>
        <v/>
      </c>
      <c r="B447" s="2" t="str">
        <f aca="true">IF(C447="","",INDIRECT("ZBUL3!E"&amp;C447,1))</f>
        <v/>
      </c>
      <c r="C447" s="11" t="str">
        <f aca="false">IFERROR(SMALL(ZBUL3!Z:Z,ROW()-1),"")</f>
        <v/>
      </c>
      <c r="D447" s="11" t="str">
        <f aca="true">IF(C447="","",IF(AND($G$1=B447,SUM(INDIRECT(CONCATENATE("ZBUL3!F",C447,":H",C447),1))&gt;0),C447,""))</f>
        <v/>
      </c>
      <c r="E447" s="11" t="str">
        <f aca="true">IF(C447="","",IF(AND($G$1=B447,SUM(INDIRECT(CONCATENATE("ZBUL3!F",C447,":H",C447),1))=0),C447,""))</f>
        <v/>
      </c>
    </row>
    <row r="448" customFormat="false" ht="13.8" hidden="false" customHeight="false" outlineLevel="0" collapsed="false">
      <c r="A448" s="2" t="str">
        <f aca="true">IF(C448="","",INDIRECT("ZBUL3!B"&amp;C448,1))</f>
        <v/>
      </c>
      <c r="B448" s="2" t="str">
        <f aca="true">IF(C448="","",INDIRECT("ZBUL3!E"&amp;C448,1))</f>
        <v/>
      </c>
      <c r="C448" s="11" t="str">
        <f aca="false">IFERROR(SMALL(ZBUL3!Z:Z,ROW()-1),"")</f>
        <v/>
      </c>
      <c r="D448" s="11" t="str">
        <f aca="true">IF(C448="","",IF(AND($G$1=B448,SUM(INDIRECT(CONCATENATE("ZBUL3!F",C448,":H",C448),1))&gt;0),C448,""))</f>
        <v/>
      </c>
      <c r="E448" s="11" t="str">
        <f aca="true">IF(C448="","",IF(AND($G$1=B448,SUM(INDIRECT(CONCATENATE("ZBUL3!F",C448,":H",C448),1))=0),C448,""))</f>
        <v/>
      </c>
    </row>
    <row r="449" customFormat="false" ht="13.8" hidden="false" customHeight="false" outlineLevel="0" collapsed="false">
      <c r="A449" s="2" t="str">
        <f aca="true">IF(C449="","",INDIRECT("ZBUL3!B"&amp;C449,1))</f>
        <v/>
      </c>
      <c r="B449" s="2" t="str">
        <f aca="true">IF(C449="","",INDIRECT("ZBUL3!E"&amp;C449,1))</f>
        <v/>
      </c>
      <c r="C449" s="11" t="str">
        <f aca="false">IFERROR(SMALL(ZBUL3!Z:Z,ROW()-1),"")</f>
        <v/>
      </c>
      <c r="D449" s="11" t="str">
        <f aca="true">IF(C449="","",IF(AND($G$1=B449,SUM(INDIRECT(CONCATENATE("ZBUL3!F",C449,":H",C449),1))&gt;0),C449,""))</f>
        <v/>
      </c>
      <c r="E449" s="11" t="str">
        <f aca="true">IF(C449="","",IF(AND($G$1=B449,SUM(INDIRECT(CONCATENATE("ZBUL3!F",C449,":H",C449),1))=0),C449,""))</f>
        <v/>
      </c>
    </row>
    <row r="450" customFormat="false" ht="13.8" hidden="false" customHeight="false" outlineLevel="0" collapsed="false">
      <c r="A450" s="2" t="str">
        <f aca="true">IF(C450="","",INDIRECT("ZBUL3!B"&amp;C450,1))</f>
        <v/>
      </c>
      <c r="B450" s="2" t="str">
        <f aca="true">IF(C450="","",INDIRECT("ZBUL3!E"&amp;C450,1))</f>
        <v/>
      </c>
      <c r="C450" s="11" t="str">
        <f aca="false">IFERROR(SMALL(ZBUL3!Z:Z,ROW()-1),"")</f>
        <v/>
      </c>
      <c r="D450" s="11" t="str">
        <f aca="true">IF(C450="","",IF(AND($G$1=B450,SUM(INDIRECT(CONCATENATE("ZBUL3!F",C450,":H",C450),1))&gt;0),C450,""))</f>
        <v/>
      </c>
      <c r="E450" s="11" t="str">
        <f aca="true">IF(C450="","",IF(AND($G$1=B450,SUM(INDIRECT(CONCATENATE("ZBUL3!F",C450,":H",C450),1))=0),C450,""))</f>
        <v/>
      </c>
    </row>
    <row r="451" customFormat="false" ht="13.8" hidden="false" customHeight="false" outlineLevel="0" collapsed="false">
      <c r="A451" s="2" t="str">
        <f aca="true">IF(C451="","",INDIRECT("ZBUL3!B"&amp;C451,1))</f>
        <v/>
      </c>
      <c r="B451" s="2" t="str">
        <f aca="true">IF(C451="","",INDIRECT("ZBUL3!E"&amp;C451,1))</f>
        <v/>
      </c>
      <c r="C451" s="11" t="str">
        <f aca="false">IFERROR(SMALL(ZBUL3!Z:Z,ROW()-1),"")</f>
        <v/>
      </c>
      <c r="D451" s="11" t="str">
        <f aca="true">IF(C451="","",IF(AND($G$1=B451,SUM(INDIRECT(CONCATENATE("ZBUL3!F",C451,":H",C451),1))&gt;0),C451,""))</f>
        <v/>
      </c>
      <c r="E451" s="11" t="str">
        <f aca="true">IF(C451="","",IF(AND($G$1=B451,SUM(INDIRECT(CONCATENATE("ZBUL3!F",C451,":H",C451),1))=0),C451,""))</f>
        <v/>
      </c>
    </row>
    <row r="452" customFormat="false" ht="13.8" hidden="false" customHeight="false" outlineLevel="0" collapsed="false">
      <c r="A452" s="2" t="str">
        <f aca="true">IF(C452="","",INDIRECT("ZBUL3!B"&amp;C452,1))</f>
        <v/>
      </c>
      <c r="B452" s="2" t="str">
        <f aca="true">IF(C452="","",INDIRECT("ZBUL3!E"&amp;C452,1))</f>
        <v/>
      </c>
      <c r="C452" s="11" t="str">
        <f aca="false">IFERROR(SMALL(ZBUL3!Z:Z,ROW()-1),"")</f>
        <v/>
      </c>
      <c r="D452" s="11" t="str">
        <f aca="true">IF(C452="","",IF(AND($G$1=B452,SUM(INDIRECT(CONCATENATE("ZBUL3!F",C452,":H",C452),1))&gt;0),C452,""))</f>
        <v/>
      </c>
      <c r="E452" s="11" t="str">
        <f aca="true">IF(C452="","",IF(AND($G$1=B452,SUM(INDIRECT(CONCATENATE("ZBUL3!F",C452,":H",C452),1))=0),C452,""))</f>
        <v/>
      </c>
    </row>
    <row r="453" customFormat="false" ht="13.8" hidden="false" customHeight="false" outlineLevel="0" collapsed="false">
      <c r="A453" s="2" t="str">
        <f aca="true">IF(C453="","",INDIRECT("ZBUL3!B"&amp;C453,1))</f>
        <v/>
      </c>
      <c r="B453" s="2" t="str">
        <f aca="true">IF(C453="","",INDIRECT("ZBUL3!E"&amp;C453,1))</f>
        <v/>
      </c>
      <c r="C453" s="11" t="str">
        <f aca="false">IFERROR(SMALL(ZBUL3!Z:Z,ROW()-1),"")</f>
        <v/>
      </c>
      <c r="D453" s="11" t="str">
        <f aca="true">IF(C453="","",IF(AND($G$1=B453,SUM(INDIRECT(CONCATENATE("ZBUL3!F",C453,":H",C453),1))&gt;0),C453,""))</f>
        <v/>
      </c>
      <c r="E453" s="11" t="str">
        <f aca="true">IF(C453="","",IF(AND($G$1=B453,SUM(INDIRECT(CONCATENATE("ZBUL3!F",C453,":H",C453),1))=0),C453,""))</f>
        <v/>
      </c>
    </row>
    <row r="454" customFormat="false" ht="13.8" hidden="false" customHeight="false" outlineLevel="0" collapsed="false">
      <c r="A454" s="2" t="str">
        <f aca="true">IF(C454="","",INDIRECT("ZBUL3!B"&amp;C454,1))</f>
        <v/>
      </c>
      <c r="B454" s="2" t="str">
        <f aca="true">IF(C454="","",INDIRECT("ZBUL3!E"&amp;C454,1))</f>
        <v/>
      </c>
      <c r="C454" s="11" t="str">
        <f aca="false">IFERROR(SMALL(ZBUL3!Z:Z,ROW()-1),"")</f>
        <v/>
      </c>
      <c r="D454" s="11" t="str">
        <f aca="true">IF(C454="","",IF(AND($G$1=B454,SUM(INDIRECT(CONCATENATE("ZBUL3!F",C454,":H",C454),1))&gt;0),C454,""))</f>
        <v/>
      </c>
      <c r="E454" s="11" t="str">
        <f aca="true">IF(C454="","",IF(AND($G$1=B454,SUM(INDIRECT(CONCATENATE("ZBUL3!F",C454,":H",C454),1))=0),C454,""))</f>
        <v/>
      </c>
    </row>
    <row r="455" customFormat="false" ht="13.8" hidden="false" customHeight="false" outlineLevel="0" collapsed="false">
      <c r="A455" s="2" t="str">
        <f aca="true">IF(C455="","",INDIRECT("ZBUL3!B"&amp;C455,1))</f>
        <v/>
      </c>
      <c r="B455" s="2" t="str">
        <f aca="true">IF(C455="","",INDIRECT("ZBUL3!E"&amp;C455,1))</f>
        <v/>
      </c>
      <c r="C455" s="11" t="str">
        <f aca="false">IFERROR(SMALL(ZBUL3!Z:Z,ROW()-1),"")</f>
        <v/>
      </c>
      <c r="D455" s="11" t="str">
        <f aca="true">IF(C455="","",IF(AND($G$1=B455,SUM(INDIRECT(CONCATENATE("ZBUL3!F",C455,":H",C455),1))&gt;0),C455,""))</f>
        <v/>
      </c>
      <c r="E455" s="11" t="str">
        <f aca="true">IF(C455="","",IF(AND($G$1=B455,SUM(INDIRECT(CONCATENATE("ZBUL3!F",C455,":H",C455),1))=0),C455,""))</f>
        <v/>
      </c>
    </row>
    <row r="456" customFormat="false" ht="13.8" hidden="false" customHeight="false" outlineLevel="0" collapsed="false">
      <c r="A456" s="2" t="str">
        <f aca="true">IF(C456="","",INDIRECT("ZBUL3!B"&amp;C456,1))</f>
        <v/>
      </c>
      <c r="B456" s="2" t="str">
        <f aca="true">IF(C456="","",INDIRECT("ZBUL3!E"&amp;C456,1))</f>
        <v/>
      </c>
      <c r="C456" s="11" t="str">
        <f aca="false">IFERROR(SMALL(ZBUL3!Z:Z,ROW()-1),"")</f>
        <v/>
      </c>
      <c r="D456" s="11" t="str">
        <f aca="true">IF(C456="","",IF(AND($G$1=B456,SUM(INDIRECT(CONCATENATE("ZBUL3!F",C456,":H",C456),1))&gt;0),C456,""))</f>
        <v/>
      </c>
      <c r="E456" s="11" t="str">
        <f aca="true">IF(C456="","",IF(AND($G$1=B456,SUM(INDIRECT(CONCATENATE("ZBUL3!F",C456,":H",C456),1))=0),C456,""))</f>
        <v/>
      </c>
    </row>
    <row r="457" customFormat="false" ht="13.8" hidden="false" customHeight="false" outlineLevel="0" collapsed="false">
      <c r="A457" s="2" t="str">
        <f aca="true">IF(C457="","",INDIRECT("ZBUL3!B"&amp;C457,1))</f>
        <v/>
      </c>
      <c r="B457" s="2" t="str">
        <f aca="true">IF(C457="","",INDIRECT("ZBUL3!E"&amp;C457,1))</f>
        <v/>
      </c>
      <c r="C457" s="11" t="str">
        <f aca="false">IFERROR(SMALL(ZBUL3!Z:Z,ROW()-1),"")</f>
        <v/>
      </c>
      <c r="D457" s="11" t="str">
        <f aca="true">IF(C457="","",IF(AND($G$1=B457,SUM(INDIRECT(CONCATENATE("ZBUL3!F",C457,":H",C457),1))&gt;0),C457,""))</f>
        <v/>
      </c>
      <c r="E457" s="11" t="str">
        <f aca="true">IF(C457="","",IF(AND($G$1=B457,SUM(INDIRECT(CONCATENATE("ZBUL3!F",C457,":H",C457),1))=0),C457,""))</f>
        <v/>
      </c>
    </row>
    <row r="458" customFormat="false" ht="13.8" hidden="false" customHeight="false" outlineLevel="0" collapsed="false">
      <c r="A458" s="2" t="str">
        <f aca="true">IF(C458="","",INDIRECT("ZBUL3!B"&amp;C458,1))</f>
        <v/>
      </c>
      <c r="B458" s="2" t="str">
        <f aca="true">IF(C458="","",INDIRECT("ZBUL3!E"&amp;C458,1))</f>
        <v/>
      </c>
      <c r="C458" s="11" t="str">
        <f aca="false">IFERROR(SMALL(ZBUL3!Z:Z,ROW()-1),"")</f>
        <v/>
      </c>
      <c r="D458" s="11" t="str">
        <f aca="true">IF(C458="","",IF(AND($G$1=B458,SUM(INDIRECT(CONCATENATE("ZBUL3!F",C458,":H",C458),1))&gt;0),C458,""))</f>
        <v/>
      </c>
      <c r="E458" s="11" t="str">
        <f aca="true">IF(C458="","",IF(AND($G$1=B458,SUM(INDIRECT(CONCATENATE("ZBUL3!F",C458,":H",C458),1))=0),C458,""))</f>
        <v/>
      </c>
    </row>
    <row r="459" customFormat="false" ht="13.8" hidden="false" customHeight="false" outlineLevel="0" collapsed="false">
      <c r="A459" s="2" t="str">
        <f aca="true">IF(C459="","",INDIRECT("ZBUL3!B"&amp;C459,1))</f>
        <v/>
      </c>
      <c r="B459" s="2" t="str">
        <f aca="true">IF(C459="","",INDIRECT("ZBUL3!E"&amp;C459,1))</f>
        <v/>
      </c>
      <c r="C459" s="11" t="str">
        <f aca="false">IFERROR(SMALL(ZBUL3!Z:Z,ROW()-1),"")</f>
        <v/>
      </c>
      <c r="D459" s="11" t="str">
        <f aca="true">IF(C459="","",IF(AND($G$1=B459,SUM(INDIRECT(CONCATENATE("ZBUL3!F",C459,":H",C459),1))&gt;0),C459,""))</f>
        <v/>
      </c>
      <c r="E459" s="11" t="str">
        <f aca="true">IF(C459="","",IF(AND($G$1=B459,SUM(INDIRECT(CONCATENATE("ZBUL3!F",C459,":H",C459),1))=0),C459,""))</f>
        <v/>
      </c>
    </row>
    <row r="460" customFormat="false" ht="13.8" hidden="false" customHeight="false" outlineLevel="0" collapsed="false">
      <c r="A460" s="2" t="str">
        <f aca="true">IF(C460="","",INDIRECT("ZBUL3!B"&amp;C460,1))</f>
        <v/>
      </c>
      <c r="B460" s="2" t="str">
        <f aca="true">IF(C460="","",INDIRECT("ZBUL3!E"&amp;C460,1))</f>
        <v/>
      </c>
      <c r="C460" s="11" t="str">
        <f aca="false">IFERROR(SMALL(ZBUL3!Z:Z,ROW()-1),"")</f>
        <v/>
      </c>
      <c r="D460" s="11" t="str">
        <f aca="true">IF(C460="","",IF(AND($G$1=B460,SUM(INDIRECT(CONCATENATE("ZBUL3!F",C460,":H",C460),1))&gt;0),C460,""))</f>
        <v/>
      </c>
      <c r="E460" s="11" t="str">
        <f aca="true">IF(C460="","",IF(AND($G$1=B460,SUM(INDIRECT(CONCATENATE("ZBUL3!F",C460,":H",C460),1))=0),C460,""))</f>
        <v/>
      </c>
    </row>
    <row r="461" customFormat="false" ht="13.8" hidden="false" customHeight="false" outlineLevel="0" collapsed="false">
      <c r="A461" s="2" t="str">
        <f aca="true">IF(C461="","",INDIRECT("ZBUL3!B"&amp;C461,1))</f>
        <v/>
      </c>
      <c r="B461" s="2" t="str">
        <f aca="true">IF(C461="","",INDIRECT("ZBUL3!E"&amp;C461,1))</f>
        <v/>
      </c>
      <c r="C461" s="11" t="str">
        <f aca="false">IFERROR(SMALL(ZBUL3!Z:Z,ROW()-1),"")</f>
        <v/>
      </c>
      <c r="D461" s="11" t="str">
        <f aca="true">IF(C461="","",IF(AND($G$1=B461,SUM(INDIRECT(CONCATENATE("ZBUL3!F",C461,":H",C461),1))&gt;0),C461,""))</f>
        <v/>
      </c>
      <c r="E461" s="11" t="str">
        <f aca="true">IF(C461="","",IF(AND($G$1=B461,SUM(INDIRECT(CONCATENATE("ZBUL3!F",C461,":H",C461),1))=0),C461,""))</f>
        <v/>
      </c>
    </row>
    <row r="462" customFormat="false" ht="13.8" hidden="false" customHeight="false" outlineLevel="0" collapsed="false">
      <c r="A462" s="2" t="str">
        <f aca="true">IF(C462="","",INDIRECT("ZBUL3!B"&amp;C462,1))</f>
        <v/>
      </c>
      <c r="B462" s="2" t="str">
        <f aca="true">IF(C462="","",INDIRECT("ZBUL3!E"&amp;C462,1))</f>
        <v/>
      </c>
      <c r="C462" s="11" t="str">
        <f aca="false">IFERROR(SMALL(ZBUL3!Z:Z,ROW()-1),"")</f>
        <v/>
      </c>
      <c r="D462" s="11" t="str">
        <f aca="true">IF(C462="","",IF(AND($G$1=B462,SUM(INDIRECT(CONCATENATE("ZBUL3!F",C462,":H",C462),1))&gt;0),C462,""))</f>
        <v/>
      </c>
      <c r="E462" s="11" t="str">
        <f aca="true">IF(C462="","",IF(AND($G$1=B462,SUM(INDIRECT(CONCATENATE("ZBUL3!F",C462,":H",C462),1))=0),C462,""))</f>
        <v/>
      </c>
    </row>
    <row r="463" customFormat="false" ht="13.8" hidden="false" customHeight="false" outlineLevel="0" collapsed="false">
      <c r="A463" s="2" t="str">
        <f aca="true">IF(C463="","",INDIRECT("ZBUL3!B"&amp;C463,1))</f>
        <v/>
      </c>
      <c r="B463" s="2" t="str">
        <f aca="true">IF(C463="","",INDIRECT("ZBUL3!E"&amp;C463,1))</f>
        <v/>
      </c>
      <c r="C463" s="11" t="str">
        <f aca="false">IFERROR(SMALL(ZBUL3!Z:Z,ROW()-1),"")</f>
        <v/>
      </c>
      <c r="D463" s="11" t="str">
        <f aca="true">IF(C463="","",IF(AND($G$1=B463,SUM(INDIRECT(CONCATENATE("ZBUL3!F",C463,":H",C463),1))&gt;0),C463,""))</f>
        <v/>
      </c>
      <c r="E463" s="11" t="str">
        <f aca="true">IF(C463="","",IF(AND($G$1=B463,SUM(INDIRECT(CONCATENATE("ZBUL3!F",C463,":H",C463),1))=0),C463,""))</f>
        <v/>
      </c>
    </row>
    <row r="464" customFormat="false" ht="13.8" hidden="false" customHeight="false" outlineLevel="0" collapsed="false">
      <c r="A464" s="2" t="str">
        <f aca="true">IF(C464="","",INDIRECT("ZBUL3!B"&amp;C464,1))</f>
        <v/>
      </c>
      <c r="B464" s="2" t="str">
        <f aca="true">IF(C464="","",INDIRECT("ZBUL3!E"&amp;C464,1))</f>
        <v/>
      </c>
      <c r="C464" s="11" t="str">
        <f aca="false">IFERROR(SMALL(ZBUL3!Z:Z,ROW()-1),"")</f>
        <v/>
      </c>
      <c r="D464" s="11" t="str">
        <f aca="true">IF(C464="","",IF(AND($G$1=B464,SUM(INDIRECT(CONCATENATE("ZBUL3!F",C464,":H",C464),1))&gt;0),C464,""))</f>
        <v/>
      </c>
      <c r="E464" s="11" t="str">
        <f aca="true">IF(C464="","",IF(AND($G$1=B464,SUM(INDIRECT(CONCATENATE("ZBUL3!F",C464,":H",C464),1))=0),C464,""))</f>
        <v/>
      </c>
    </row>
    <row r="465" customFormat="false" ht="13.8" hidden="false" customHeight="false" outlineLevel="0" collapsed="false">
      <c r="A465" s="2" t="str">
        <f aca="true">IF(C465="","",INDIRECT("ZBUL3!B"&amp;C465,1))</f>
        <v/>
      </c>
      <c r="B465" s="2" t="str">
        <f aca="true">IF(C465="","",INDIRECT("ZBUL3!E"&amp;C465,1))</f>
        <v/>
      </c>
      <c r="C465" s="11" t="str">
        <f aca="false">IFERROR(SMALL(ZBUL3!Z:Z,ROW()-1),"")</f>
        <v/>
      </c>
      <c r="D465" s="11" t="str">
        <f aca="true">IF(C465="","",IF(AND($G$1=B465,SUM(INDIRECT(CONCATENATE("ZBUL3!F",C465,":H",C465),1))&gt;0),C465,""))</f>
        <v/>
      </c>
      <c r="E465" s="11" t="str">
        <f aca="true">IF(C465="","",IF(AND($G$1=B465,SUM(INDIRECT(CONCATENATE("ZBUL3!F",C465,":H",C465),1))=0),C465,""))</f>
        <v/>
      </c>
    </row>
    <row r="466" customFormat="false" ht="13.8" hidden="false" customHeight="false" outlineLevel="0" collapsed="false">
      <c r="A466" s="2" t="str">
        <f aca="true">IF(C466="","",INDIRECT("ZBUL3!B"&amp;C466,1))</f>
        <v/>
      </c>
      <c r="B466" s="2" t="str">
        <f aca="true">IF(C466="","",INDIRECT("ZBUL3!E"&amp;C466,1))</f>
        <v/>
      </c>
      <c r="C466" s="11" t="str">
        <f aca="false">IFERROR(SMALL(ZBUL3!Z:Z,ROW()-1),"")</f>
        <v/>
      </c>
      <c r="D466" s="11" t="str">
        <f aca="true">IF(C466="","",IF(AND($G$1=B466,SUM(INDIRECT(CONCATENATE("ZBUL3!F",C466,":H",C466),1))&gt;0),C466,""))</f>
        <v/>
      </c>
      <c r="E466" s="11" t="str">
        <f aca="true">IF(C466="","",IF(AND($G$1=B466,SUM(INDIRECT(CONCATENATE("ZBUL3!F",C466,":H",C466),1))=0),C466,""))</f>
        <v/>
      </c>
    </row>
    <row r="467" customFormat="false" ht="13.8" hidden="false" customHeight="false" outlineLevel="0" collapsed="false">
      <c r="A467" s="2" t="str">
        <f aca="true">IF(C467="","",INDIRECT("ZBUL3!B"&amp;C467,1))</f>
        <v/>
      </c>
      <c r="B467" s="2" t="str">
        <f aca="true">IF(C467="","",INDIRECT("ZBUL3!E"&amp;C467,1))</f>
        <v/>
      </c>
      <c r="C467" s="11" t="str">
        <f aca="false">IFERROR(SMALL(ZBUL3!Z:Z,ROW()-1),"")</f>
        <v/>
      </c>
      <c r="D467" s="11" t="str">
        <f aca="true">IF(C467="","",IF(AND($G$1=B467,SUM(INDIRECT(CONCATENATE("ZBUL3!F",C467,":H",C467),1))&gt;0),C467,""))</f>
        <v/>
      </c>
      <c r="E467" s="11" t="str">
        <f aca="true">IF(C467="","",IF(AND($G$1=B467,SUM(INDIRECT(CONCATENATE("ZBUL3!F",C467,":H",C467),1))=0),C467,""))</f>
        <v/>
      </c>
    </row>
    <row r="468" customFormat="false" ht="13.8" hidden="false" customHeight="false" outlineLevel="0" collapsed="false">
      <c r="A468" s="2" t="str">
        <f aca="true">IF(C468="","",INDIRECT("ZBUL3!B"&amp;C468,1))</f>
        <v/>
      </c>
      <c r="B468" s="2" t="str">
        <f aca="true">IF(C468="","",INDIRECT("ZBUL3!E"&amp;C468,1))</f>
        <v/>
      </c>
      <c r="C468" s="11" t="str">
        <f aca="false">IFERROR(SMALL(ZBUL3!Z:Z,ROW()-1),"")</f>
        <v/>
      </c>
      <c r="D468" s="11" t="str">
        <f aca="true">IF(C468="","",IF(AND($G$1=B468,SUM(INDIRECT(CONCATENATE("ZBUL3!F",C468,":H",C468),1))&gt;0),C468,""))</f>
        <v/>
      </c>
      <c r="E468" s="11" t="str">
        <f aca="true">IF(C468="","",IF(AND($G$1=B468,SUM(INDIRECT(CONCATENATE("ZBUL3!F",C468,":H",C468),1))=0),C468,""))</f>
        <v/>
      </c>
    </row>
    <row r="469" customFormat="false" ht="13.8" hidden="false" customHeight="false" outlineLevel="0" collapsed="false">
      <c r="A469" s="2" t="str">
        <f aca="true">IF(C469="","",INDIRECT("ZBUL3!B"&amp;C469,1))</f>
        <v/>
      </c>
      <c r="B469" s="2" t="str">
        <f aca="true">IF(C469="","",INDIRECT("ZBUL3!E"&amp;C469,1))</f>
        <v/>
      </c>
      <c r="C469" s="11" t="str">
        <f aca="false">IFERROR(SMALL(ZBUL3!Z:Z,ROW()-1),"")</f>
        <v/>
      </c>
      <c r="D469" s="11" t="str">
        <f aca="true">IF(C469="","",IF(AND($G$1=B469,SUM(INDIRECT(CONCATENATE("ZBUL3!F",C469,":H",C469),1))&gt;0),C469,""))</f>
        <v/>
      </c>
      <c r="E469" s="11" t="str">
        <f aca="true">IF(C469="","",IF(AND($G$1=B469,SUM(INDIRECT(CONCATENATE("ZBUL3!F",C469,":H",C469),1))=0),C469,""))</f>
        <v/>
      </c>
    </row>
    <row r="470" customFormat="false" ht="13.8" hidden="false" customHeight="false" outlineLevel="0" collapsed="false">
      <c r="A470" s="2" t="str">
        <f aca="true">IF(C470="","",INDIRECT("ZBUL3!B"&amp;C470,1))</f>
        <v/>
      </c>
      <c r="B470" s="2" t="str">
        <f aca="true">IF(C470="","",INDIRECT("ZBUL3!E"&amp;C470,1))</f>
        <v/>
      </c>
      <c r="C470" s="11" t="str">
        <f aca="false">IFERROR(SMALL(ZBUL3!Z:Z,ROW()-1),"")</f>
        <v/>
      </c>
      <c r="D470" s="11" t="str">
        <f aca="true">IF(C470="","",IF(AND($G$1=B470,SUM(INDIRECT(CONCATENATE("ZBUL3!F",C470,":H",C470),1))&gt;0),C470,""))</f>
        <v/>
      </c>
      <c r="E470" s="11" t="str">
        <f aca="true">IF(C470="","",IF(AND($G$1=B470,SUM(INDIRECT(CONCATENATE("ZBUL3!F",C470,":H",C470),1))=0),C470,""))</f>
        <v/>
      </c>
    </row>
    <row r="471" customFormat="false" ht="13.8" hidden="false" customHeight="false" outlineLevel="0" collapsed="false">
      <c r="A471" s="2" t="str">
        <f aca="true">IF(C471="","",INDIRECT("ZBUL3!B"&amp;C471,1))</f>
        <v/>
      </c>
      <c r="B471" s="2" t="str">
        <f aca="true">IF(C471="","",INDIRECT("ZBUL3!E"&amp;C471,1))</f>
        <v/>
      </c>
      <c r="C471" s="11" t="str">
        <f aca="false">IFERROR(SMALL(ZBUL3!Z:Z,ROW()-1),"")</f>
        <v/>
      </c>
      <c r="D471" s="11" t="str">
        <f aca="true">IF(C471="","",IF(AND($G$1=B471,SUM(INDIRECT(CONCATENATE("ZBUL3!F",C471,":H",C471),1))&gt;0),C471,""))</f>
        <v/>
      </c>
      <c r="E471" s="11" t="str">
        <f aca="true">IF(C471="","",IF(AND($G$1=B471,SUM(INDIRECT(CONCATENATE("ZBUL3!F",C471,":H",C471),1))=0),C471,""))</f>
        <v/>
      </c>
    </row>
    <row r="472" customFormat="false" ht="13.8" hidden="false" customHeight="false" outlineLevel="0" collapsed="false">
      <c r="A472" s="2" t="str">
        <f aca="true">IF(C472="","",INDIRECT("ZBUL3!B"&amp;C472,1))</f>
        <v/>
      </c>
      <c r="B472" s="2" t="str">
        <f aca="true">IF(C472="","",INDIRECT("ZBUL3!E"&amp;C472,1))</f>
        <v/>
      </c>
      <c r="C472" s="11" t="str">
        <f aca="false">IFERROR(SMALL(ZBUL3!Z:Z,ROW()-1),"")</f>
        <v/>
      </c>
      <c r="D472" s="11" t="str">
        <f aca="true">IF(C472="","",IF(AND($G$1=B472,SUM(INDIRECT(CONCATENATE("ZBUL3!F",C472,":H",C472),1))&gt;0),C472,""))</f>
        <v/>
      </c>
      <c r="E472" s="11" t="str">
        <f aca="true">IF(C472="","",IF(AND($G$1=B472,SUM(INDIRECT(CONCATENATE("ZBUL3!F",C472,":H",C472),1))=0),C472,""))</f>
        <v/>
      </c>
    </row>
    <row r="473" customFormat="false" ht="13.8" hidden="false" customHeight="false" outlineLevel="0" collapsed="false">
      <c r="A473" s="2" t="str">
        <f aca="true">IF(C473="","",INDIRECT("ZBUL3!B"&amp;C473,1))</f>
        <v/>
      </c>
      <c r="B473" s="2" t="str">
        <f aca="true">IF(C473="","",INDIRECT("ZBUL3!E"&amp;C473,1))</f>
        <v/>
      </c>
      <c r="C473" s="11" t="str">
        <f aca="false">IFERROR(SMALL(ZBUL3!Z:Z,ROW()-1),"")</f>
        <v/>
      </c>
      <c r="D473" s="11" t="str">
        <f aca="true">IF(C473="","",IF(AND($G$1=B473,SUM(INDIRECT(CONCATENATE("ZBUL3!F",C473,":H",C473),1))&gt;0),C473,""))</f>
        <v/>
      </c>
      <c r="E473" s="11" t="str">
        <f aca="true">IF(C473="","",IF(AND($G$1=B473,SUM(INDIRECT(CONCATENATE("ZBUL3!F",C473,":H",C473),1))=0),C473,""))</f>
        <v/>
      </c>
    </row>
    <row r="474" customFormat="false" ht="13.8" hidden="false" customHeight="false" outlineLevel="0" collapsed="false">
      <c r="A474" s="2" t="str">
        <f aca="true">IF(C474="","",INDIRECT("ZBUL3!B"&amp;C474,1))</f>
        <v/>
      </c>
      <c r="B474" s="2" t="str">
        <f aca="true">IF(C474="","",INDIRECT("ZBUL3!E"&amp;C474,1))</f>
        <v/>
      </c>
      <c r="C474" s="11" t="str">
        <f aca="false">IFERROR(SMALL(ZBUL3!Z:Z,ROW()-1),"")</f>
        <v/>
      </c>
      <c r="D474" s="11" t="str">
        <f aca="true">IF(C474="","",IF(AND($G$1=B474,SUM(INDIRECT(CONCATENATE("ZBUL3!F",C474,":H",C474),1))&gt;0),C474,""))</f>
        <v/>
      </c>
      <c r="E474" s="11" t="str">
        <f aca="true">IF(C474="","",IF(AND($G$1=B474,SUM(INDIRECT(CONCATENATE("ZBUL3!F",C474,":H",C474),1))=0),C474,""))</f>
        <v/>
      </c>
    </row>
    <row r="475" customFormat="false" ht="13.8" hidden="false" customHeight="false" outlineLevel="0" collapsed="false">
      <c r="A475" s="2" t="str">
        <f aca="true">IF(C475="","",INDIRECT("ZBUL3!B"&amp;C475,1))</f>
        <v/>
      </c>
      <c r="B475" s="2" t="str">
        <f aca="true">IF(C475="","",INDIRECT("ZBUL3!E"&amp;C475,1))</f>
        <v/>
      </c>
      <c r="C475" s="11" t="str">
        <f aca="false">IFERROR(SMALL(ZBUL3!Z:Z,ROW()-1),"")</f>
        <v/>
      </c>
      <c r="D475" s="11" t="str">
        <f aca="true">IF(C475="","",IF(AND($G$1=B475,SUM(INDIRECT(CONCATENATE("ZBUL3!F",C475,":H",C475),1))&gt;0),C475,""))</f>
        <v/>
      </c>
      <c r="E475" s="11" t="str">
        <f aca="true">IF(C475="","",IF(AND($G$1=B475,SUM(INDIRECT(CONCATENATE("ZBUL3!F",C475,":H",C475),1))=0),C475,""))</f>
        <v/>
      </c>
    </row>
    <row r="476" customFormat="false" ht="13.8" hidden="false" customHeight="false" outlineLevel="0" collapsed="false">
      <c r="A476" s="2" t="str">
        <f aca="true">IF(C476="","",INDIRECT("ZBUL3!B"&amp;C476,1))</f>
        <v/>
      </c>
      <c r="B476" s="2" t="str">
        <f aca="true">IF(C476="","",INDIRECT("ZBUL3!E"&amp;C476,1))</f>
        <v/>
      </c>
      <c r="C476" s="11" t="str">
        <f aca="false">IFERROR(SMALL(ZBUL3!Z:Z,ROW()-1),"")</f>
        <v/>
      </c>
      <c r="D476" s="11" t="str">
        <f aca="true">IF(C476="","",IF(AND($G$1=B476,SUM(INDIRECT(CONCATENATE("ZBUL3!F",C476,":H",C476),1))&gt;0),C476,""))</f>
        <v/>
      </c>
      <c r="E476" s="11" t="str">
        <f aca="true">IF(C476="","",IF(AND($G$1=B476,SUM(INDIRECT(CONCATENATE("ZBUL3!F",C476,":H",C476),1))=0),C476,""))</f>
        <v/>
      </c>
    </row>
    <row r="477" customFormat="false" ht="13.8" hidden="false" customHeight="false" outlineLevel="0" collapsed="false">
      <c r="A477" s="2" t="str">
        <f aca="true">IF(C477="","",INDIRECT("ZBUL3!B"&amp;C477,1))</f>
        <v/>
      </c>
      <c r="B477" s="2" t="str">
        <f aca="true">IF(C477="","",INDIRECT("ZBUL3!E"&amp;C477,1))</f>
        <v/>
      </c>
      <c r="C477" s="11" t="str">
        <f aca="false">IFERROR(SMALL(ZBUL3!Z:Z,ROW()-1),"")</f>
        <v/>
      </c>
      <c r="D477" s="11" t="str">
        <f aca="true">IF(C477="","",IF(AND($G$1=B477,SUM(INDIRECT(CONCATENATE("ZBUL3!F",C477,":H",C477),1))&gt;0),C477,""))</f>
        <v/>
      </c>
      <c r="E477" s="11" t="str">
        <f aca="true">IF(C477="","",IF(AND($G$1=B477,SUM(INDIRECT(CONCATENATE("ZBUL3!F",C477,":H",C477),1))=0),C477,""))</f>
        <v/>
      </c>
    </row>
    <row r="478" customFormat="false" ht="13.8" hidden="false" customHeight="false" outlineLevel="0" collapsed="false">
      <c r="A478" s="2" t="str">
        <f aca="true">IF(C478="","",INDIRECT("ZBUL3!B"&amp;C478,1))</f>
        <v/>
      </c>
      <c r="B478" s="2" t="str">
        <f aca="true">IF(C478="","",INDIRECT("ZBUL3!E"&amp;C478,1))</f>
        <v/>
      </c>
      <c r="C478" s="11" t="str">
        <f aca="false">IFERROR(SMALL(ZBUL3!Z:Z,ROW()-1),"")</f>
        <v/>
      </c>
      <c r="D478" s="11" t="str">
        <f aca="true">IF(C478="","",IF(AND($G$1=B478,SUM(INDIRECT(CONCATENATE("ZBUL3!F",C478,":H",C478),1))&gt;0),C478,""))</f>
        <v/>
      </c>
      <c r="E478" s="11" t="str">
        <f aca="true">IF(C478="","",IF(AND($G$1=B478,SUM(INDIRECT(CONCATENATE("ZBUL3!F",C478,":H",C478),1))=0),C478,""))</f>
        <v/>
      </c>
    </row>
    <row r="479" customFormat="false" ht="13.8" hidden="false" customHeight="false" outlineLevel="0" collapsed="false">
      <c r="A479" s="2" t="str">
        <f aca="true">IF(C479="","",INDIRECT("ZBUL3!B"&amp;C479,1))</f>
        <v/>
      </c>
      <c r="B479" s="2" t="str">
        <f aca="true">IF(C479="","",INDIRECT("ZBUL3!E"&amp;C479,1))</f>
        <v/>
      </c>
      <c r="C479" s="11" t="str">
        <f aca="false">IFERROR(SMALL(ZBUL3!Z:Z,ROW()-1),"")</f>
        <v/>
      </c>
      <c r="D479" s="11" t="str">
        <f aca="true">IF(C479="","",IF(AND($G$1=B479,SUM(INDIRECT(CONCATENATE("ZBUL3!F",C479,":H",C479),1))&gt;0),C479,""))</f>
        <v/>
      </c>
      <c r="E479" s="11" t="str">
        <f aca="true">IF(C479="","",IF(AND($G$1=B479,SUM(INDIRECT(CONCATENATE("ZBUL3!F",C479,":H",C479),1))=0),C479,""))</f>
        <v/>
      </c>
    </row>
    <row r="480" customFormat="false" ht="13.8" hidden="false" customHeight="false" outlineLevel="0" collapsed="false">
      <c r="A480" s="2" t="str">
        <f aca="true">IF(C480="","",INDIRECT("ZBUL3!B"&amp;C480,1))</f>
        <v/>
      </c>
      <c r="B480" s="2" t="str">
        <f aca="true">IF(C480="","",INDIRECT("ZBUL3!E"&amp;C480,1))</f>
        <v/>
      </c>
      <c r="C480" s="11" t="str">
        <f aca="false">IFERROR(SMALL(ZBUL3!Z:Z,ROW()-1),"")</f>
        <v/>
      </c>
      <c r="D480" s="11" t="str">
        <f aca="true">IF(C480="","",IF(AND($G$1=B480,SUM(INDIRECT(CONCATENATE("ZBUL3!F",C480,":H",C480),1))&gt;0),C480,""))</f>
        <v/>
      </c>
      <c r="E480" s="11" t="str">
        <f aca="true">IF(C480="","",IF(AND($G$1=B480,SUM(INDIRECT(CONCATENATE("ZBUL3!F",C480,":H",C480),1))=0),C480,""))</f>
        <v/>
      </c>
    </row>
    <row r="481" customFormat="false" ht="13.8" hidden="false" customHeight="false" outlineLevel="0" collapsed="false">
      <c r="A481" s="2" t="str">
        <f aca="true">IF(C481="","",INDIRECT("ZBUL3!B"&amp;C481,1))</f>
        <v/>
      </c>
      <c r="B481" s="2" t="str">
        <f aca="true">IF(C481="","",INDIRECT("ZBUL3!E"&amp;C481,1))</f>
        <v/>
      </c>
      <c r="C481" s="11" t="str">
        <f aca="false">IFERROR(SMALL(ZBUL3!Z:Z,ROW()-1),"")</f>
        <v/>
      </c>
      <c r="D481" s="11" t="str">
        <f aca="true">IF(C481="","",IF(AND($G$1=B481,SUM(INDIRECT(CONCATENATE("ZBUL3!F",C481,":H",C481),1))&gt;0),C481,""))</f>
        <v/>
      </c>
      <c r="E481" s="11" t="str">
        <f aca="true">IF(C481="","",IF(AND($G$1=B481,SUM(INDIRECT(CONCATENATE("ZBUL3!F",C481,":H",C481),1))=0),C481,""))</f>
        <v/>
      </c>
    </row>
    <row r="482" customFormat="false" ht="13.8" hidden="false" customHeight="false" outlineLevel="0" collapsed="false">
      <c r="A482" s="2" t="str">
        <f aca="true">IF(C482="","",INDIRECT("ZBUL3!B"&amp;C482,1))</f>
        <v/>
      </c>
      <c r="B482" s="2" t="str">
        <f aca="true">IF(C482="","",INDIRECT("ZBUL3!E"&amp;C482,1))</f>
        <v/>
      </c>
      <c r="C482" s="11" t="str">
        <f aca="false">IFERROR(SMALL(ZBUL3!Z:Z,ROW()-1),"")</f>
        <v/>
      </c>
      <c r="D482" s="11" t="str">
        <f aca="true">IF(C482="","",IF(AND($G$1=B482,SUM(INDIRECT(CONCATENATE("ZBUL3!F",C482,":H",C482),1))&gt;0),C482,""))</f>
        <v/>
      </c>
      <c r="E482" s="11" t="str">
        <f aca="true">IF(C482="","",IF(AND($G$1=B482,SUM(INDIRECT(CONCATENATE("ZBUL3!F",C482,":H",C482),1))=0),C482,""))</f>
        <v/>
      </c>
    </row>
    <row r="483" customFormat="false" ht="13.8" hidden="false" customHeight="false" outlineLevel="0" collapsed="false">
      <c r="A483" s="2" t="str">
        <f aca="true">IF(C483="","",INDIRECT("ZBUL3!B"&amp;C483,1))</f>
        <v/>
      </c>
      <c r="B483" s="2" t="str">
        <f aca="true">IF(C483="","",INDIRECT("ZBUL3!E"&amp;C483,1))</f>
        <v/>
      </c>
      <c r="C483" s="11" t="str">
        <f aca="false">IFERROR(SMALL(ZBUL3!Z:Z,ROW()-1),"")</f>
        <v/>
      </c>
      <c r="D483" s="11" t="str">
        <f aca="true">IF(C483="","",IF(AND($G$1=B483,SUM(INDIRECT(CONCATENATE("ZBUL3!F",C483,":H",C483),1))&gt;0),C483,""))</f>
        <v/>
      </c>
      <c r="E483" s="11" t="str">
        <f aca="true">IF(C483="","",IF(AND($G$1=B483,SUM(INDIRECT(CONCATENATE("ZBUL3!F",C483,":H",C483),1))=0),C483,""))</f>
        <v/>
      </c>
    </row>
    <row r="484" customFormat="false" ht="13.8" hidden="false" customHeight="false" outlineLevel="0" collapsed="false">
      <c r="A484" s="2" t="str">
        <f aca="true">IF(C484="","",INDIRECT("ZBUL3!B"&amp;C484,1))</f>
        <v/>
      </c>
      <c r="B484" s="2" t="str">
        <f aca="true">IF(C484="","",INDIRECT("ZBUL3!E"&amp;C484,1))</f>
        <v/>
      </c>
      <c r="C484" s="11" t="str">
        <f aca="false">IFERROR(SMALL(ZBUL3!Z:Z,ROW()-1),"")</f>
        <v/>
      </c>
      <c r="D484" s="11" t="str">
        <f aca="true">IF(C484="","",IF(AND($G$1=B484,SUM(INDIRECT(CONCATENATE("ZBUL3!F",C484,":H",C484),1))&gt;0),C484,""))</f>
        <v/>
      </c>
      <c r="E484" s="11" t="str">
        <f aca="true">IF(C484="","",IF(AND($G$1=B484,SUM(INDIRECT(CONCATENATE("ZBUL3!F",C484,":H",C484),1))=0),C484,""))</f>
        <v/>
      </c>
    </row>
    <row r="485" customFormat="false" ht="13.8" hidden="false" customHeight="false" outlineLevel="0" collapsed="false">
      <c r="A485" s="2" t="str">
        <f aca="true">IF(C485="","",INDIRECT("ZBUL3!B"&amp;C485,1))</f>
        <v/>
      </c>
      <c r="B485" s="2" t="str">
        <f aca="true">IF(C485="","",INDIRECT("ZBUL3!E"&amp;C485,1))</f>
        <v/>
      </c>
      <c r="C485" s="11" t="str">
        <f aca="false">IFERROR(SMALL(ZBUL3!Z:Z,ROW()-1),"")</f>
        <v/>
      </c>
      <c r="D485" s="11" t="str">
        <f aca="true">IF(C485="","",IF(AND($G$1=B485,SUM(INDIRECT(CONCATENATE("ZBUL3!F",C485,":H",C485),1))&gt;0),C485,""))</f>
        <v/>
      </c>
      <c r="E485" s="11" t="str">
        <f aca="true">IF(C485="","",IF(AND($G$1=B485,SUM(INDIRECT(CONCATENATE("ZBUL3!F",C485,":H",C485),1))=0),C485,""))</f>
        <v/>
      </c>
    </row>
    <row r="486" customFormat="false" ht="13.8" hidden="false" customHeight="false" outlineLevel="0" collapsed="false">
      <c r="A486" s="2" t="str">
        <f aca="true">IF(C486="","",INDIRECT("ZBUL3!B"&amp;C486,1))</f>
        <v/>
      </c>
      <c r="B486" s="2" t="str">
        <f aca="true">IF(C486="","",INDIRECT("ZBUL3!E"&amp;C486,1))</f>
        <v/>
      </c>
      <c r="C486" s="11" t="str">
        <f aca="false">IFERROR(SMALL(ZBUL3!Z:Z,ROW()-1),"")</f>
        <v/>
      </c>
      <c r="D486" s="11" t="str">
        <f aca="true">IF(C486="","",IF(AND($G$1=B486,SUM(INDIRECT(CONCATENATE("ZBUL3!F",C486,":H",C486),1))&gt;0),C486,""))</f>
        <v/>
      </c>
      <c r="E486" s="11" t="str">
        <f aca="true">IF(C486="","",IF(AND($G$1=B486,SUM(INDIRECT(CONCATENATE("ZBUL3!F",C486,":H",C486),1))=0),C486,""))</f>
        <v/>
      </c>
    </row>
    <row r="487" customFormat="false" ht="13.8" hidden="false" customHeight="false" outlineLevel="0" collapsed="false">
      <c r="A487" s="2" t="str">
        <f aca="true">IF(C487="","",INDIRECT("ZBUL3!B"&amp;C487,1))</f>
        <v/>
      </c>
      <c r="B487" s="2" t="str">
        <f aca="true">IF(C487="","",INDIRECT("ZBUL3!E"&amp;C487,1))</f>
        <v/>
      </c>
      <c r="C487" s="11" t="str">
        <f aca="false">IFERROR(SMALL(ZBUL3!Z:Z,ROW()-1),"")</f>
        <v/>
      </c>
      <c r="D487" s="11" t="str">
        <f aca="true">IF(C487="","",IF(AND($G$1=B487,SUM(INDIRECT(CONCATENATE("ZBUL3!F",C487,":H",C487),1))&gt;0),C487,""))</f>
        <v/>
      </c>
      <c r="E487" s="11" t="str">
        <f aca="true">IF(C487="","",IF(AND($G$1=B487,SUM(INDIRECT(CONCATENATE("ZBUL3!F",C487,":H",C487),1))=0),C487,""))</f>
        <v/>
      </c>
    </row>
    <row r="488" customFormat="false" ht="13.8" hidden="false" customHeight="false" outlineLevel="0" collapsed="false">
      <c r="A488" s="2" t="str">
        <f aca="true">IF(C488="","",INDIRECT("ZBUL3!B"&amp;C488,1))</f>
        <v/>
      </c>
      <c r="B488" s="2" t="str">
        <f aca="true">IF(C488="","",INDIRECT("ZBUL3!E"&amp;C488,1))</f>
        <v/>
      </c>
      <c r="C488" s="11" t="str">
        <f aca="false">IFERROR(SMALL(ZBUL3!Z:Z,ROW()-1),"")</f>
        <v/>
      </c>
      <c r="D488" s="11" t="str">
        <f aca="true">IF(C488="","",IF(AND($G$1=B488,SUM(INDIRECT(CONCATENATE("ZBUL3!F",C488,":H",C488),1))&gt;0),C488,""))</f>
        <v/>
      </c>
      <c r="E488" s="11" t="str">
        <f aca="true">IF(C488="","",IF(AND($G$1=B488,SUM(INDIRECT(CONCATENATE("ZBUL3!F",C488,":H",C488),1))=0),C488,""))</f>
        <v/>
      </c>
    </row>
    <row r="489" customFormat="false" ht="13.8" hidden="false" customHeight="false" outlineLevel="0" collapsed="false">
      <c r="A489" s="2" t="str">
        <f aca="true">IF(C489="","",INDIRECT("ZBUL3!B"&amp;C489,1))</f>
        <v/>
      </c>
      <c r="B489" s="2" t="str">
        <f aca="true">IF(C489="","",INDIRECT("ZBUL3!E"&amp;C489,1))</f>
        <v/>
      </c>
      <c r="C489" s="11" t="str">
        <f aca="false">IFERROR(SMALL(ZBUL3!Z:Z,ROW()-1),"")</f>
        <v/>
      </c>
      <c r="D489" s="11" t="str">
        <f aca="true">IF(C489="","",IF(AND($G$1=B489,SUM(INDIRECT(CONCATENATE("ZBUL3!F",C489,":H",C489),1))&gt;0),C489,""))</f>
        <v/>
      </c>
      <c r="E489" s="11" t="str">
        <f aca="true">IF(C489="","",IF(AND($G$1=B489,SUM(INDIRECT(CONCATENATE("ZBUL3!F",C489,":H",C489),1))=0),C489,""))</f>
        <v/>
      </c>
    </row>
    <row r="490" customFormat="false" ht="13.8" hidden="false" customHeight="false" outlineLevel="0" collapsed="false">
      <c r="A490" s="2" t="str">
        <f aca="true">IF(C490="","",INDIRECT("ZBUL3!B"&amp;C490,1))</f>
        <v/>
      </c>
      <c r="B490" s="2" t="str">
        <f aca="true">IF(C490="","",INDIRECT("ZBUL3!E"&amp;C490,1))</f>
        <v/>
      </c>
      <c r="C490" s="11" t="str">
        <f aca="false">IFERROR(SMALL(ZBUL3!Z:Z,ROW()-1),"")</f>
        <v/>
      </c>
      <c r="D490" s="11" t="str">
        <f aca="true">IF(C490="","",IF(AND($G$1=B490,SUM(INDIRECT(CONCATENATE("ZBUL3!F",C490,":H",C490),1))&gt;0),C490,""))</f>
        <v/>
      </c>
      <c r="E490" s="11" t="str">
        <f aca="true">IF(C490="","",IF(AND($G$1=B490,SUM(INDIRECT(CONCATENATE("ZBUL3!F",C490,":H",C490),1))=0),C490,""))</f>
        <v/>
      </c>
    </row>
    <row r="491" customFormat="false" ht="13.8" hidden="false" customHeight="false" outlineLevel="0" collapsed="false">
      <c r="A491" s="2" t="str">
        <f aca="true">IF(C491="","",INDIRECT("ZBUL3!B"&amp;C491,1))</f>
        <v/>
      </c>
      <c r="B491" s="2" t="str">
        <f aca="true">IF(C491="","",INDIRECT("ZBUL3!E"&amp;C491,1))</f>
        <v/>
      </c>
      <c r="C491" s="11" t="str">
        <f aca="false">IFERROR(SMALL(ZBUL3!Z:Z,ROW()-1),"")</f>
        <v/>
      </c>
      <c r="D491" s="11" t="str">
        <f aca="true">IF(C491="","",IF(AND($G$1=B491,SUM(INDIRECT(CONCATENATE("ZBUL3!F",C491,":H",C491),1))&gt;0),C491,""))</f>
        <v/>
      </c>
      <c r="E491" s="11" t="str">
        <f aca="true">IF(C491="","",IF(AND($G$1=B491,SUM(INDIRECT(CONCATENATE("ZBUL3!F",C491,":H",C491),1))=0),C491,""))</f>
        <v/>
      </c>
    </row>
    <row r="492" customFormat="false" ht="13.8" hidden="false" customHeight="false" outlineLevel="0" collapsed="false">
      <c r="A492" s="2" t="str">
        <f aca="true">IF(C492="","",INDIRECT("ZBUL3!B"&amp;C492,1))</f>
        <v/>
      </c>
      <c r="B492" s="2" t="str">
        <f aca="true">IF(C492="","",INDIRECT("ZBUL3!E"&amp;C492,1))</f>
        <v/>
      </c>
      <c r="C492" s="11" t="str">
        <f aca="false">IFERROR(SMALL(ZBUL3!Z:Z,ROW()-1),"")</f>
        <v/>
      </c>
      <c r="D492" s="11" t="str">
        <f aca="true">IF(C492="","",IF(AND($G$1=B492,SUM(INDIRECT(CONCATENATE("ZBUL3!F",C492,":H",C492),1))&gt;0),C492,""))</f>
        <v/>
      </c>
      <c r="E492" s="11" t="str">
        <f aca="true">IF(C492="","",IF(AND($G$1=B492,SUM(INDIRECT(CONCATENATE("ZBUL3!F",C492,":H",C492),1))=0),C492,""))</f>
        <v/>
      </c>
    </row>
    <row r="493" customFormat="false" ht="13.8" hidden="false" customHeight="false" outlineLevel="0" collapsed="false">
      <c r="A493" s="2" t="str">
        <f aca="true">IF(C493="","",INDIRECT("ZBUL3!B"&amp;C493,1))</f>
        <v/>
      </c>
      <c r="B493" s="2" t="str">
        <f aca="true">IF(C493="","",INDIRECT("ZBUL3!E"&amp;C493,1))</f>
        <v/>
      </c>
      <c r="C493" s="11" t="str">
        <f aca="false">IFERROR(SMALL(ZBUL3!Z:Z,ROW()-1),"")</f>
        <v/>
      </c>
      <c r="D493" s="11" t="str">
        <f aca="true">IF(C493="","",IF(AND($G$1=B493,SUM(INDIRECT(CONCATENATE("ZBUL3!F",C493,":H",C493),1))&gt;0),C493,""))</f>
        <v/>
      </c>
      <c r="E493" s="11" t="str">
        <f aca="true">IF(C493="","",IF(AND($G$1=B493,SUM(INDIRECT(CONCATENATE("ZBUL3!F",C493,":H",C493),1))=0),C493,""))</f>
        <v/>
      </c>
    </row>
    <row r="494" customFormat="false" ht="13.8" hidden="false" customHeight="false" outlineLevel="0" collapsed="false">
      <c r="A494" s="2" t="str">
        <f aca="true">IF(C494="","",INDIRECT("ZBUL3!B"&amp;C494,1))</f>
        <v/>
      </c>
      <c r="B494" s="2" t="str">
        <f aca="true">IF(C494="","",INDIRECT("ZBUL3!E"&amp;C494,1))</f>
        <v/>
      </c>
      <c r="C494" s="11" t="str">
        <f aca="false">IFERROR(SMALL(ZBUL3!Z:Z,ROW()-1),"")</f>
        <v/>
      </c>
      <c r="D494" s="11" t="str">
        <f aca="true">IF(C494="","",IF(AND($G$1=B494,SUM(INDIRECT(CONCATENATE("ZBUL3!F",C494,":H",C494),1))&gt;0),C494,""))</f>
        <v/>
      </c>
      <c r="E494" s="11" t="str">
        <f aca="true">IF(C494="","",IF(AND($G$1=B494,SUM(INDIRECT(CONCATENATE("ZBUL3!F",C494,":H",C494),1))=0),C494,""))</f>
        <v/>
      </c>
    </row>
    <row r="495" customFormat="false" ht="13.8" hidden="false" customHeight="false" outlineLevel="0" collapsed="false">
      <c r="A495" s="2" t="str">
        <f aca="true">IF(C495="","",INDIRECT("ZBUL3!B"&amp;C495,1))</f>
        <v/>
      </c>
      <c r="B495" s="2" t="str">
        <f aca="true">IF(C495="","",INDIRECT("ZBUL3!E"&amp;C495,1))</f>
        <v/>
      </c>
      <c r="C495" s="11" t="str">
        <f aca="false">IFERROR(SMALL(ZBUL3!Z:Z,ROW()-1),"")</f>
        <v/>
      </c>
      <c r="D495" s="11" t="str">
        <f aca="true">IF(C495="","",IF(AND($G$1=B495,SUM(INDIRECT(CONCATENATE("ZBUL3!F",C495,":H",C495),1))&gt;0),C495,""))</f>
        <v/>
      </c>
      <c r="E495" s="11" t="str">
        <f aca="true">IF(C495="","",IF(AND($G$1=B495,SUM(INDIRECT(CONCATENATE("ZBUL3!F",C495,":H",C495),1))=0),C495,""))</f>
        <v/>
      </c>
    </row>
    <row r="496" customFormat="false" ht="13.8" hidden="false" customHeight="false" outlineLevel="0" collapsed="false">
      <c r="A496" s="2" t="str">
        <f aca="true">IF(C496="","",INDIRECT("ZBUL3!B"&amp;C496,1))</f>
        <v/>
      </c>
      <c r="B496" s="2" t="str">
        <f aca="true">IF(C496="","",INDIRECT("ZBUL3!E"&amp;C496,1))</f>
        <v/>
      </c>
      <c r="C496" s="11" t="str">
        <f aca="false">IFERROR(SMALL(ZBUL3!Z:Z,ROW()-1),"")</f>
        <v/>
      </c>
      <c r="D496" s="11" t="str">
        <f aca="true">IF(C496="","",IF(AND($G$1=B496,SUM(INDIRECT(CONCATENATE("ZBUL3!F",C496,":H",C496),1))&gt;0),C496,""))</f>
        <v/>
      </c>
      <c r="E496" s="11" t="str">
        <f aca="true">IF(C496="","",IF(AND($G$1=B496,SUM(INDIRECT(CONCATENATE("ZBUL3!F",C496,":H",C496),1))=0),C496,""))</f>
        <v/>
      </c>
    </row>
    <row r="497" customFormat="false" ht="13.8" hidden="false" customHeight="false" outlineLevel="0" collapsed="false">
      <c r="A497" s="2" t="str">
        <f aca="true">IF(C497="","",INDIRECT("ZBUL3!B"&amp;C497,1))</f>
        <v/>
      </c>
      <c r="B497" s="2" t="str">
        <f aca="true">IF(C497="","",INDIRECT("ZBUL3!E"&amp;C497,1))</f>
        <v/>
      </c>
      <c r="C497" s="11" t="str">
        <f aca="false">IFERROR(SMALL(ZBUL3!Z:Z,ROW()-1),"")</f>
        <v/>
      </c>
      <c r="D497" s="11" t="str">
        <f aca="true">IF(C497="","",IF(AND($G$1=B497,SUM(INDIRECT(CONCATENATE("ZBUL3!F",C497,":H",C497),1))&gt;0),C497,""))</f>
        <v/>
      </c>
      <c r="E497" s="11" t="str">
        <f aca="true">IF(C497="","",IF(AND($G$1=B497,SUM(INDIRECT(CONCATENATE("ZBUL3!F",C497,":H",C497),1))=0),C497,""))</f>
        <v/>
      </c>
    </row>
    <row r="498" customFormat="false" ht="13.8" hidden="false" customHeight="false" outlineLevel="0" collapsed="false">
      <c r="A498" s="2" t="str">
        <f aca="true">IF(C498="","",INDIRECT("ZBUL3!B"&amp;C498,1))</f>
        <v/>
      </c>
      <c r="B498" s="2" t="str">
        <f aca="true">IF(C498="","",INDIRECT("ZBUL3!E"&amp;C498,1))</f>
        <v/>
      </c>
      <c r="C498" s="11" t="str">
        <f aca="false">IFERROR(SMALL(ZBUL3!Z:Z,ROW()-1),"")</f>
        <v/>
      </c>
      <c r="D498" s="11" t="str">
        <f aca="true">IF(C498="","",IF(AND($G$1=B498,SUM(INDIRECT(CONCATENATE("ZBUL3!F",C498,":H",C498),1))&gt;0),C498,""))</f>
        <v/>
      </c>
      <c r="E498" s="11" t="str">
        <f aca="true">IF(C498="","",IF(AND($G$1=B498,SUM(INDIRECT(CONCATENATE("ZBUL3!F",C498,":H",C498),1))=0),C498,""))</f>
        <v/>
      </c>
    </row>
    <row r="499" customFormat="false" ht="13.8" hidden="false" customHeight="false" outlineLevel="0" collapsed="false">
      <c r="A499" s="2" t="str">
        <f aca="true">IF(C499="","",INDIRECT("ZBUL3!B"&amp;C499,1))</f>
        <v/>
      </c>
      <c r="B499" s="2" t="str">
        <f aca="true">IF(C499="","",INDIRECT("ZBUL3!E"&amp;C499,1))</f>
        <v/>
      </c>
      <c r="C499" s="11" t="str">
        <f aca="false">IFERROR(SMALL(ZBUL3!Z:Z,ROW()-1),"")</f>
        <v/>
      </c>
      <c r="D499" s="11" t="str">
        <f aca="true">IF(C499="","",IF(AND($G$1=B499,SUM(INDIRECT(CONCATENATE("ZBUL3!F",C499,":H",C499),1))&gt;0),C499,""))</f>
        <v/>
      </c>
      <c r="E499" s="11" t="str">
        <f aca="true">IF(C499="","",IF(AND($G$1=B499,SUM(INDIRECT(CONCATENATE("ZBUL3!F",C499,":H",C499),1))=0),C499,""))</f>
        <v/>
      </c>
    </row>
    <row r="500" customFormat="false" ht="13.8" hidden="false" customHeight="false" outlineLevel="0" collapsed="false">
      <c r="A500" s="2" t="str">
        <f aca="true">IF(C500="","",INDIRECT("ZBUL3!B"&amp;C500,1))</f>
        <v/>
      </c>
      <c r="B500" s="2" t="str">
        <f aca="true">IF(C500="","",INDIRECT("ZBUL3!E"&amp;C500,1))</f>
        <v/>
      </c>
      <c r="C500" s="11" t="str">
        <f aca="false">IFERROR(SMALL(ZBUL3!Z:Z,ROW()-1),"")</f>
        <v/>
      </c>
      <c r="D500" s="11" t="str">
        <f aca="true">IF(C500="","",IF(AND($G$1=B500,SUM(INDIRECT(CONCATENATE("ZBUL3!F",C500,":H",C500),1))&gt;0),C500,""))</f>
        <v/>
      </c>
      <c r="E500" s="11" t="str">
        <f aca="true">IF(C500="","",IF(AND($G$1=B500,SUM(INDIRECT(CONCATENATE("ZBUL3!F",C500,":H",C500),1))=0),C500,""))</f>
        <v/>
      </c>
    </row>
    <row r="501" customFormat="false" ht="13.8" hidden="false" customHeight="false" outlineLevel="0" collapsed="false">
      <c r="A501" s="2" t="str">
        <f aca="true">IF(C501="","",INDIRECT("ZBUL3!B"&amp;C501,1))</f>
        <v/>
      </c>
      <c r="B501" s="2" t="str">
        <f aca="true">IF(C501="","",INDIRECT("ZBUL3!E"&amp;C501,1))</f>
        <v/>
      </c>
      <c r="C501" s="11" t="str">
        <f aca="false">IFERROR(SMALL(ZBUL3!Z:Z,ROW()-1),"")</f>
        <v/>
      </c>
      <c r="D501" s="11" t="str">
        <f aca="true">IF(C501="","",IF(AND($G$1=B501,SUM(INDIRECT(CONCATENATE("ZBUL3!F",C501,":H",C501),1))&gt;0),C501,""))</f>
        <v/>
      </c>
      <c r="E501" s="11" t="str">
        <f aca="true">IF(C501="","",IF(AND($G$1=B501,SUM(INDIRECT(CONCATENATE("ZBUL3!F",C501,":H",C501),1))=0),C501,""))</f>
        <v/>
      </c>
    </row>
    <row r="502" customFormat="false" ht="13.8" hidden="false" customHeight="false" outlineLevel="0" collapsed="false">
      <c r="A502" s="2" t="str">
        <f aca="true">IF(C502="","",INDIRECT("ZBUL3!B"&amp;C502,1))</f>
        <v/>
      </c>
      <c r="B502" s="2" t="str">
        <f aca="true">IF(C502="","",INDIRECT("ZBUL3!E"&amp;C502,1))</f>
        <v/>
      </c>
      <c r="C502" s="11" t="str">
        <f aca="false">IFERROR(SMALL(ZBUL3!Z:Z,ROW()-1),"")</f>
        <v/>
      </c>
      <c r="D502" s="11" t="str">
        <f aca="true">IF(C502="","",IF(AND($G$1=B502,SUM(INDIRECT(CONCATENATE("ZBUL3!F",C502,":H",C502),1))&gt;0),C502,""))</f>
        <v/>
      </c>
      <c r="E502" s="11" t="str">
        <f aca="true">IF(C502="","",IF(AND($G$1=B502,SUM(INDIRECT(CONCATENATE("ZBUL3!F",C502,":H",C502),1))=0),C502,""))</f>
        <v/>
      </c>
    </row>
    <row r="503" customFormat="false" ht="13.8" hidden="false" customHeight="false" outlineLevel="0" collapsed="false">
      <c r="A503" s="2" t="str">
        <f aca="true">IF(C503="","",INDIRECT("ZBUL3!B"&amp;C503,1))</f>
        <v/>
      </c>
      <c r="B503" s="2" t="str">
        <f aca="true">IF(C503="","",INDIRECT("ZBUL3!E"&amp;C503,1))</f>
        <v/>
      </c>
      <c r="C503" s="11" t="str">
        <f aca="false">IFERROR(SMALL(ZBUL3!Z:Z,ROW()-1),"")</f>
        <v/>
      </c>
      <c r="D503" s="11" t="str">
        <f aca="true">IF(C503="","",IF(AND($G$1=B503,SUM(INDIRECT(CONCATENATE("ZBUL3!F",C503,":H",C503),1))&gt;0),C503,""))</f>
        <v/>
      </c>
      <c r="E503" s="11" t="str">
        <f aca="true">IF(C503="","",IF(AND($G$1=B503,SUM(INDIRECT(CONCATENATE("ZBUL3!F",C503,":H",C503),1))=0),C503,""))</f>
        <v/>
      </c>
    </row>
    <row r="504" customFormat="false" ht="13.8" hidden="false" customHeight="false" outlineLevel="0" collapsed="false">
      <c r="A504" s="2" t="str">
        <f aca="true">IF(C504="","",INDIRECT("ZBUL3!B"&amp;C504,1))</f>
        <v/>
      </c>
      <c r="B504" s="2" t="str">
        <f aca="true">IF(C504="","",INDIRECT("ZBUL3!E"&amp;C504,1))</f>
        <v/>
      </c>
      <c r="C504" s="11" t="str">
        <f aca="false">IFERROR(SMALL(ZBUL3!Z:Z,ROW()-1),"")</f>
        <v/>
      </c>
      <c r="D504" s="11" t="str">
        <f aca="true">IF(C504="","",IF(AND($G$1=B504,SUM(INDIRECT(CONCATENATE("ZBUL3!F",C504,":H",C504),1))&gt;0),C504,""))</f>
        <v/>
      </c>
      <c r="E504" s="11" t="str">
        <f aca="true">IF(C504="","",IF(AND($G$1=B504,SUM(INDIRECT(CONCATENATE("ZBUL3!F",C504,":H",C504),1))=0),C504,""))</f>
        <v/>
      </c>
    </row>
    <row r="505" customFormat="false" ht="13.8" hidden="false" customHeight="false" outlineLevel="0" collapsed="false">
      <c r="A505" s="2" t="str">
        <f aca="true">IF(C505="","",INDIRECT("ZBUL3!B"&amp;C505,1))</f>
        <v/>
      </c>
      <c r="B505" s="2" t="str">
        <f aca="true">IF(C505="","",INDIRECT("ZBUL3!E"&amp;C505,1))</f>
        <v/>
      </c>
      <c r="C505" s="11" t="str">
        <f aca="false">IFERROR(SMALL(ZBUL3!Z:Z,ROW()-1),"")</f>
        <v/>
      </c>
      <c r="D505" s="11" t="str">
        <f aca="true">IF(C505="","",IF(AND($G$1=B505,SUM(INDIRECT(CONCATENATE("ZBUL3!F",C505,":H",C505),1))&gt;0),C505,""))</f>
        <v/>
      </c>
      <c r="E505" s="11" t="str">
        <f aca="true">IF(C505="","",IF(AND($G$1=B505,SUM(INDIRECT(CONCATENATE("ZBUL3!F",C505,":H",C505),1))=0),C505,""))</f>
        <v/>
      </c>
    </row>
    <row r="506" customFormat="false" ht="13.8" hidden="false" customHeight="false" outlineLevel="0" collapsed="false">
      <c r="A506" s="2" t="str">
        <f aca="true">IF(C506="","",INDIRECT("ZBUL3!B"&amp;C506,1))</f>
        <v/>
      </c>
      <c r="B506" s="2" t="str">
        <f aca="true">IF(C506="","",INDIRECT("ZBUL3!E"&amp;C506,1))</f>
        <v/>
      </c>
      <c r="C506" s="11" t="str">
        <f aca="false">IFERROR(SMALL(ZBUL3!Z:Z,ROW()-1),"")</f>
        <v/>
      </c>
      <c r="D506" s="11" t="str">
        <f aca="true">IF(C506="","",IF(AND($G$1=B506,SUM(INDIRECT(CONCATENATE("ZBUL3!F",C506,":H",C506),1))&gt;0),C506,""))</f>
        <v/>
      </c>
      <c r="E506" s="11" t="str">
        <f aca="true">IF(C506="","",IF(AND($G$1=B506,SUM(INDIRECT(CONCATENATE("ZBUL3!F",C506,":H",C506),1))=0),C506,""))</f>
        <v/>
      </c>
    </row>
    <row r="507" customFormat="false" ht="13.8" hidden="false" customHeight="false" outlineLevel="0" collapsed="false">
      <c r="A507" s="2" t="str">
        <f aca="true">IF(C507="","",INDIRECT("ZBUL3!B"&amp;C507,1))</f>
        <v/>
      </c>
      <c r="B507" s="2" t="str">
        <f aca="true">IF(C507="","",INDIRECT("ZBUL3!E"&amp;C507,1))</f>
        <v/>
      </c>
      <c r="C507" s="11" t="str">
        <f aca="false">IFERROR(SMALL(ZBUL3!Z:Z,ROW()-1),"")</f>
        <v/>
      </c>
      <c r="D507" s="11" t="str">
        <f aca="true">IF(C507="","",IF(AND($G$1=B507,SUM(INDIRECT(CONCATENATE("ZBUL3!F",C507,":H",C507),1))&gt;0),C507,""))</f>
        <v/>
      </c>
      <c r="E507" s="11" t="str">
        <f aca="true">IF(C507="","",IF(AND($G$1=B507,SUM(INDIRECT(CONCATENATE("ZBUL3!F",C507,":H",C507),1))=0),C507,""))</f>
        <v/>
      </c>
    </row>
    <row r="508" customFormat="false" ht="13.8" hidden="false" customHeight="false" outlineLevel="0" collapsed="false">
      <c r="A508" s="2" t="str">
        <f aca="true">IF(C508="","",INDIRECT("ZBUL3!B"&amp;C508,1))</f>
        <v/>
      </c>
      <c r="B508" s="2" t="str">
        <f aca="true">IF(C508="","",INDIRECT("ZBUL3!E"&amp;C508,1))</f>
        <v/>
      </c>
      <c r="C508" s="11" t="str">
        <f aca="false">IFERROR(SMALL(ZBUL3!Z:Z,ROW()-1),"")</f>
        <v/>
      </c>
      <c r="D508" s="11" t="str">
        <f aca="true">IF(C508="","",IF(AND($G$1=B508,SUM(INDIRECT(CONCATENATE("ZBUL3!F",C508,":H",C508),1))&gt;0),C508,""))</f>
        <v/>
      </c>
      <c r="E508" s="11" t="str">
        <f aca="true">IF(C508="","",IF(AND($G$1=B508,SUM(INDIRECT(CONCATENATE("ZBUL3!F",C508,":H",C508),1))=0),C508,""))</f>
        <v/>
      </c>
    </row>
    <row r="509" customFormat="false" ht="13.8" hidden="false" customHeight="false" outlineLevel="0" collapsed="false">
      <c r="A509" s="2" t="str">
        <f aca="true">IF(C509="","",INDIRECT("ZBUL3!B"&amp;C509,1))</f>
        <v/>
      </c>
      <c r="B509" s="2" t="str">
        <f aca="true">IF(C509="","",INDIRECT("ZBUL3!E"&amp;C509,1))</f>
        <v/>
      </c>
      <c r="C509" s="11" t="str">
        <f aca="false">IFERROR(SMALL(ZBUL3!Z:Z,ROW()-1),"")</f>
        <v/>
      </c>
      <c r="D509" s="11" t="str">
        <f aca="true">IF(C509="","",IF(AND($G$1=B509,SUM(INDIRECT(CONCATENATE("ZBUL3!F",C509,":H",C509),1))&gt;0),C509,""))</f>
        <v/>
      </c>
      <c r="E509" s="11" t="str">
        <f aca="true">IF(C509="","",IF(AND($G$1=B509,SUM(INDIRECT(CONCATENATE("ZBUL3!F",C509,":H",C509),1))=0),C509,""))</f>
        <v/>
      </c>
    </row>
    <row r="510" customFormat="false" ht="13.8" hidden="false" customHeight="false" outlineLevel="0" collapsed="false">
      <c r="A510" s="2" t="str">
        <f aca="true">IF(C510="","",INDIRECT("ZBUL3!B"&amp;C510,1))</f>
        <v/>
      </c>
      <c r="B510" s="2" t="str">
        <f aca="true">IF(C510="","",INDIRECT("ZBUL3!E"&amp;C510,1))</f>
        <v/>
      </c>
      <c r="C510" s="11" t="str">
        <f aca="false">IFERROR(SMALL(ZBUL3!Z:Z,ROW()-1),"")</f>
        <v/>
      </c>
      <c r="D510" s="11" t="str">
        <f aca="true">IF(C510="","",IF(AND($G$1=B510,SUM(INDIRECT(CONCATENATE("ZBUL3!F",C510,":H",C510),1))&gt;0),C510,""))</f>
        <v/>
      </c>
      <c r="E510" s="11" t="str">
        <f aca="true">IF(C510="","",IF(AND($G$1=B510,SUM(INDIRECT(CONCATENATE("ZBUL3!F",C510,":H",C510),1))=0),C510,""))</f>
        <v/>
      </c>
    </row>
    <row r="511" customFormat="false" ht="13.8" hidden="false" customHeight="false" outlineLevel="0" collapsed="false">
      <c r="A511" s="2" t="str">
        <f aca="true">IF(C511="","",INDIRECT("ZBUL3!B"&amp;C511,1))</f>
        <v/>
      </c>
      <c r="B511" s="2" t="str">
        <f aca="true">IF(C511="","",INDIRECT("ZBUL3!E"&amp;C511,1))</f>
        <v/>
      </c>
      <c r="C511" s="11" t="str">
        <f aca="false">IFERROR(SMALL(ZBUL3!Z:Z,ROW()-1),"")</f>
        <v/>
      </c>
      <c r="D511" s="11" t="str">
        <f aca="true">IF(C511="","",IF(AND($G$1=B511,SUM(INDIRECT(CONCATENATE("ZBUL3!F",C511,":H",C511),1))&gt;0),C511,""))</f>
        <v/>
      </c>
      <c r="E511" s="11" t="str">
        <f aca="true">IF(C511="","",IF(AND($G$1=B511,SUM(INDIRECT(CONCATENATE("ZBUL3!F",C511,":H",C511),1))=0),C511,""))</f>
        <v/>
      </c>
    </row>
    <row r="512" customFormat="false" ht="13.8" hidden="false" customHeight="false" outlineLevel="0" collapsed="false">
      <c r="A512" s="2" t="str">
        <f aca="true">IF(C512="","",INDIRECT("ZBUL3!B"&amp;C512,1))</f>
        <v/>
      </c>
      <c r="B512" s="2" t="str">
        <f aca="true">IF(C512="","",INDIRECT("ZBUL3!E"&amp;C512,1))</f>
        <v/>
      </c>
      <c r="C512" s="11" t="str">
        <f aca="false">IFERROR(SMALL(ZBUL3!Z:Z,ROW()-1),"")</f>
        <v/>
      </c>
      <c r="D512" s="11" t="str">
        <f aca="true">IF(C512="","",IF(AND($G$1=B512,SUM(INDIRECT(CONCATENATE("ZBUL3!F",C512,":H",C512),1))&gt;0),C512,""))</f>
        <v/>
      </c>
      <c r="E512" s="11" t="str">
        <f aca="true">IF(C512="","",IF(AND($G$1=B512,SUM(INDIRECT(CONCATENATE("ZBUL3!F",C512,":H",C512),1))=0),C512,""))</f>
        <v/>
      </c>
    </row>
    <row r="513" customFormat="false" ht="13.8" hidden="false" customHeight="false" outlineLevel="0" collapsed="false">
      <c r="A513" s="2" t="str">
        <f aca="true">IF(C513="","",INDIRECT("ZBUL3!B"&amp;C513,1))</f>
        <v/>
      </c>
      <c r="B513" s="2" t="str">
        <f aca="true">IF(C513="","",INDIRECT("ZBUL3!E"&amp;C513,1))</f>
        <v/>
      </c>
      <c r="C513" s="11" t="str">
        <f aca="false">IFERROR(SMALL(ZBUL3!Z:Z,ROW()-1),"")</f>
        <v/>
      </c>
      <c r="D513" s="11" t="str">
        <f aca="true">IF(C513="","",IF(AND($G$1=B513,SUM(INDIRECT(CONCATENATE("ZBUL3!F",C513,":H",C513),1))&gt;0),C513,""))</f>
        <v/>
      </c>
      <c r="E513" s="11" t="str">
        <f aca="true">IF(C513="","",IF(AND($G$1=B513,SUM(INDIRECT(CONCATENATE("ZBUL3!F",C513,":H",C513),1))=0),C513,""))</f>
        <v/>
      </c>
    </row>
    <row r="514" customFormat="false" ht="13.8" hidden="false" customHeight="false" outlineLevel="0" collapsed="false">
      <c r="A514" s="2" t="str">
        <f aca="true">IF(C514="","",INDIRECT("ZBUL3!B"&amp;C514,1))</f>
        <v/>
      </c>
      <c r="B514" s="2" t="str">
        <f aca="true">IF(C514="","",INDIRECT("ZBUL3!E"&amp;C514,1))</f>
        <v/>
      </c>
      <c r="C514" s="11" t="str">
        <f aca="false">IFERROR(SMALL(ZBUL3!Z:Z,ROW()-1),"")</f>
        <v/>
      </c>
      <c r="D514" s="11" t="str">
        <f aca="true">IF(C514="","",IF(AND($G$1=B514,SUM(INDIRECT(CONCATENATE("ZBUL3!F",C514,":H",C514),1))&gt;0),C514,""))</f>
        <v/>
      </c>
      <c r="E514" s="11" t="str">
        <f aca="true">IF(C514="","",IF(AND($G$1=B514,SUM(INDIRECT(CONCATENATE("ZBUL3!F",C514,":H",C514),1))=0),C514,""))</f>
        <v/>
      </c>
    </row>
    <row r="515" customFormat="false" ht="13.8" hidden="false" customHeight="false" outlineLevel="0" collapsed="false">
      <c r="A515" s="2" t="str">
        <f aca="true">IF(C515="","",INDIRECT("ZBUL3!B"&amp;C515,1))</f>
        <v/>
      </c>
      <c r="B515" s="2" t="str">
        <f aca="true">IF(C515="","",INDIRECT("ZBUL3!E"&amp;C515,1))</f>
        <v/>
      </c>
      <c r="C515" s="11" t="str">
        <f aca="false">IFERROR(SMALL(ZBUL3!Z:Z,ROW()-1),"")</f>
        <v/>
      </c>
      <c r="D515" s="11" t="str">
        <f aca="true">IF(C515="","",IF(AND($G$1=B515,SUM(INDIRECT(CONCATENATE("ZBUL3!F",C515,":H",C515),1))&gt;0),C515,""))</f>
        <v/>
      </c>
      <c r="E515" s="11" t="str">
        <f aca="true">IF(C515="","",IF(AND($G$1=B515,SUM(INDIRECT(CONCATENATE("ZBUL3!F",C515,":H",C515),1))=0),C515,""))</f>
        <v/>
      </c>
    </row>
    <row r="516" customFormat="false" ht="13.8" hidden="false" customHeight="false" outlineLevel="0" collapsed="false">
      <c r="A516" s="2" t="str">
        <f aca="true">IF(C516="","",INDIRECT("ZBUL3!B"&amp;C516,1))</f>
        <v/>
      </c>
      <c r="B516" s="2" t="str">
        <f aca="true">IF(C516="","",INDIRECT("ZBUL3!E"&amp;C516,1))</f>
        <v/>
      </c>
      <c r="C516" s="11" t="str">
        <f aca="false">IFERROR(SMALL(ZBUL3!Z:Z,ROW()-1),"")</f>
        <v/>
      </c>
      <c r="D516" s="11" t="str">
        <f aca="true">IF(C516="","",IF(AND($G$1=B516,SUM(INDIRECT(CONCATENATE("ZBUL3!F",C516,":H",C516),1))&gt;0),C516,""))</f>
        <v/>
      </c>
      <c r="E516" s="11" t="str">
        <f aca="true">IF(C516="","",IF(AND($G$1=B516,SUM(INDIRECT(CONCATENATE("ZBUL3!F",C516,":H",C516),1))=0),C516,""))</f>
        <v/>
      </c>
    </row>
    <row r="517" customFormat="false" ht="13.8" hidden="false" customHeight="false" outlineLevel="0" collapsed="false">
      <c r="A517" s="2" t="str">
        <f aca="true">IF(C517="","",INDIRECT("ZBUL3!B"&amp;C517,1))</f>
        <v/>
      </c>
      <c r="B517" s="2" t="str">
        <f aca="true">IF(C517="","",INDIRECT("ZBUL3!E"&amp;C517,1))</f>
        <v/>
      </c>
      <c r="C517" s="11" t="str">
        <f aca="false">IFERROR(SMALL(ZBUL3!Z:Z,ROW()-1),"")</f>
        <v/>
      </c>
      <c r="D517" s="11" t="str">
        <f aca="true">IF(C517="","",IF(AND($G$1=B517,SUM(INDIRECT(CONCATENATE("ZBUL3!F",C517,":H",C517),1))&gt;0),C517,""))</f>
        <v/>
      </c>
      <c r="E517" s="11" t="str">
        <f aca="true">IF(C517="","",IF(AND($G$1=B517,SUM(INDIRECT(CONCATENATE("ZBUL3!F",C517,":H",C517),1))=0),C517,""))</f>
        <v/>
      </c>
    </row>
    <row r="518" customFormat="false" ht="13.8" hidden="false" customHeight="false" outlineLevel="0" collapsed="false">
      <c r="A518" s="2" t="str">
        <f aca="true">IF(C518="","",INDIRECT("ZBUL3!B"&amp;C518,1))</f>
        <v/>
      </c>
      <c r="B518" s="2" t="str">
        <f aca="true">IF(C518="","",INDIRECT("ZBUL3!E"&amp;C518,1))</f>
        <v/>
      </c>
      <c r="C518" s="11" t="str">
        <f aca="false">IFERROR(SMALL(ZBUL3!Z:Z,ROW()-1),"")</f>
        <v/>
      </c>
      <c r="D518" s="11" t="str">
        <f aca="true">IF(C518="","",IF(AND($G$1=B518,SUM(INDIRECT(CONCATENATE("ZBUL3!F",C518,":H",C518),1))&gt;0),C518,""))</f>
        <v/>
      </c>
      <c r="E518" s="11" t="str">
        <f aca="true">IF(C518="","",IF(AND($G$1=B518,SUM(INDIRECT(CONCATENATE("ZBUL3!F",C518,":H",C518),1))=0),C518,""))</f>
        <v/>
      </c>
    </row>
    <row r="519" customFormat="false" ht="13.8" hidden="false" customHeight="false" outlineLevel="0" collapsed="false">
      <c r="A519" s="2" t="str">
        <f aca="true">IF(C519="","",INDIRECT("ZBUL3!B"&amp;C519,1))</f>
        <v/>
      </c>
      <c r="B519" s="2" t="str">
        <f aca="true">IF(C519="","",INDIRECT("ZBUL3!E"&amp;C519,1))</f>
        <v/>
      </c>
      <c r="C519" s="11" t="str">
        <f aca="false">IFERROR(SMALL(ZBUL3!Z:Z,ROW()-1),"")</f>
        <v/>
      </c>
      <c r="D519" s="11" t="str">
        <f aca="true">IF(C519="","",IF(AND($G$1=B519,SUM(INDIRECT(CONCATENATE("ZBUL3!F",C519,":H",C519),1))&gt;0),C519,""))</f>
        <v/>
      </c>
      <c r="E519" s="11" t="str">
        <f aca="true">IF(C519="","",IF(AND($G$1=B519,SUM(INDIRECT(CONCATENATE("ZBUL3!F",C519,":H",C519),1))=0),C519,""))</f>
        <v/>
      </c>
    </row>
    <row r="520" customFormat="false" ht="13.8" hidden="false" customHeight="false" outlineLevel="0" collapsed="false">
      <c r="A520" s="2" t="str">
        <f aca="true">IF(C520="","",INDIRECT("ZBUL3!B"&amp;C520,1))</f>
        <v/>
      </c>
      <c r="B520" s="2" t="str">
        <f aca="true">IF(C520="","",INDIRECT("ZBUL3!E"&amp;C520,1))</f>
        <v/>
      </c>
      <c r="C520" s="11" t="str">
        <f aca="false">IFERROR(SMALL(ZBUL3!Z:Z,ROW()-1),"")</f>
        <v/>
      </c>
      <c r="D520" s="11" t="str">
        <f aca="true">IF(C520="","",IF(AND($G$1=B520,SUM(INDIRECT(CONCATENATE("ZBUL3!F",C520,":H",C520),1))&gt;0),C520,""))</f>
        <v/>
      </c>
      <c r="E520" s="11" t="str">
        <f aca="true">IF(C520="","",IF(AND($G$1=B520,SUM(INDIRECT(CONCATENATE("ZBUL3!F",C520,":H",C520),1))=0),C520,""))</f>
        <v/>
      </c>
    </row>
    <row r="521" customFormat="false" ht="13.8" hidden="false" customHeight="false" outlineLevel="0" collapsed="false">
      <c r="A521" s="2" t="str">
        <f aca="true">IF(C521="","",INDIRECT("ZBUL3!B"&amp;C521,1))</f>
        <v/>
      </c>
      <c r="B521" s="2" t="str">
        <f aca="true">IF(C521="","",INDIRECT("ZBUL3!E"&amp;C521,1))</f>
        <v/>
      </c>
      <c r="C521" s="11" t="str">
        <f aca="false">IFERROR(SMALL(ZBUL3!Z:Z,ROW()-1),"")</f>
        <v/>
      </c>
      <c r="D521" s="11" t="str">
        <f aca="true">IF(C521="","",IF(AND($G$1=B521,SUM(INDIRECT(CONCATENATE("ZBUL3!F",C521,":H",C521),1))&gt;0),C521,""))</f>
        <v/>
      </c>
      <c r="E521" s="11" t="str">
        <f aca="true">IF(C521="","",IF(AND($G$1=B521,SUM(INDIRECT(CONCATENATE("ZBUL3!F",C521,":H",C521),1))=0),C521,""))</f>
        <v/>
      </c>
    </row>
    <row r="522" customFormat="false" ht="13.8" hidden="false" customHeight="false" outlineLevel="0" collapsed="false">
      <c r="A522" s="2" t="str">
        <f aca="true">IF(C522="","",INDIRECT("ZBUL3!B"&amp;C522,1))</f>
        <v/>
      </c>
      <c r="B522" s="2" t="str">
        <f aca="true">IF(C522="","",INDIRECT("ZBUL3!E"&amp;C522,1))</f>
        <v/>
      </c>
      <c r="C522" s="11" t="str">
        <f aca="false">IFERROR(SMALL(ZBUL3!Z:Z,ROW()-1),"")</f>
        <v/>
      </c>
      <c r="D522" s="11" t="str">
        <f aca="true">IF(C522="","",IF(AND($G$1=B522,SUM(INDIRECT(CONCATENATE("ZBUL3!F",C522,":H",C522),1))&gt;0),C522,""))</f>
        <v/>
      </c>
      <c r="E522" s="11" t="str">
        <f aca="true">IF(C522="","",IF(AND($G$1=B522,SUM(INDIRECT(CONCATENATE("ZBUL3!F",C522,":H",C522),1))=0),C522,""))</f>
        <v/>
      </c>
    </row>
    <row r="523" customFormat="false" ht="13.8" hidden="false" customHeight="false" outlineLevel="0" collapsed="false">
      <c r="A523" s="2" t="str">
        <f aca="true">IF(C523="","",INDIRECT("ZBUL3!B"&amp;C523,1))</f>
        <v/>
      </c>
      <c r="B523" s="2" t="str">
        <f aca="true">IF(C523="","",INDIRECT("ZBUL3!E"&amp;C523,1))</f>
        <v/>
      </c>
      <c r="C523" s="11" t="str">
        <f aca="false">IFERROR(SMALL(ZBUL3!Z:Z,ROW()-1),"")</f>
        <v/>
      </c>
      <c r="D523" s="11" t="str">
        <f aca="true">IF(C523="","",IF(AND($G$1=B523,SUM(INDIRECT(CONCATENATE("ZBUL3!F",C523,":H",C523),1))&gt;0),C523,""))</f>
        <v/>
      </c>
      <c r="E523" s="11" t="str">
        <f aca="true">IF(C523="","",IF(AND($G$1=B523,SUM(INDIRECT(CONCATENATE("ZBUL3!F",C523,":H",C523),1))=0),C523,""))</f>
        <v/>
      </c>
    </row>
    <row r="524" customFormat="false" ht="13.8" hidden="false" customHeight="false" outlineLevel="0" collapsed="false">
      <c r="A524" s="2" t="str">
        <f aca="true">IF(C524="","",INDIRECT("ZBUL3!B"&amp;C524,1))</f>
        <v/>
      </c>
      <c r="B524" s="2" t="str">
        <f aca="true">IF(C524="","",INDIRECT("ZBUL3!E"&amp;C524,1))</f>
        <v/>
      </c>
      <c r="C524" s="11" t="str">
        <f aca="false">IFERROR(SMALL(ZBUL3!Z:Z,ROW()-1),"")</f>
        <v/>
      </c>
      <c r="D524" s="11" t="str">
        <f aca="true">IF(C524="","",IF(AND($G$1=B524,SUM(INDIRECT(CONCATENATE("ZBUL3!F",C524,":H",C524),1))&gt;0),C524,""))</f>
        <v/>
      </c>
      <c r="E524" s="11" t="str">
        <f aca="true">IF(C524="","",IF(AND($G$1=B524,SUM(INDIRECT(CONCATENATE("ZBUL3!F",C524,":H",C524),1))=0),C524,""))</f>
        <v/>
      </c>
    </row>
    <row r="525" customFormat="false" ht="13.8" hidden="false" customHeight="false" outlineLevel="0" collapsed="false">
      <c r="A525" s="2" t="str">
        <f aca="true">IF(C525="","",INDIRECT("ZBUL3!B"&amp;C525,1))</f>
        <v/>
      </c>
      <c r="B525" s="2" t="str">
        <f aca="true">IF(C525="","",INDIRECT("ZBUL3!E"&amp;C525,1))</f>
        <v/>
      </c>
      <c r="C525" s="11" t="str">
        <f aca="false">IFERROR(SMALL(ZBUL3!Z:Z,ROW()-1),"")</f>
        <v/>
      </c>
      <c r="D525" s="11" t="str">
        <f aca="true">IF(C525="","",IF(AND($G$1=B525,SUM(INDIRECT(CONCATENATE("ZBUL3!F",C525,":H",C525),1))&gt;0),C525,""))</f>
        <v/>
      </c>
      <c r="E525" s="11" t="str">
        <f aca="true">IF(C525="","",IF(AND($G$1=B525,SUM(INDIRECT(CONCATENATE("ZBUL3!F",C525,":H",C525),1))=0),C525,""))</f>
        <v/>
      </c>
    </row>
    <row r="526" customFormat="false" ht="13.8" hidden="false" customHeight="false" outlineLevel="0" collapsed="false">
      <c r="A526" s="2" t="str">
        <f aca="true">IF(C526="","",INDIRECT("ZBUL3!B"&amp;C526,1))</f>
        <v/>
      </c>
      <c r="B526" s="2" t="str">
        <f aca="true">IF(C526="","",INDIRECT("ZBUL3!E"&amp;C526,1))</f>
        <v/>
      </c>
      <c r="C526" s="11" t="str">
        <f aca="false">IFERROR(SMALL(ZBUL3!Z:Z,ROW()-1),"")</f>
        <v/>
      </c>
      <c r="D526" s="11" t="str">
        <f aca="true">IF(C526="","",IF(AND($G$1=B526,SUM(INDIRECT(CONCATENATE("ZBUL3!F",C526,":H",C526),1))&gt;0),C526,""))</f>
        <v/>
      </c>
      <c r="E526" s="11" t="str">
        <f aca="true">IF(C526="","",IF(AND($G$1=B526,SUM(INDIRECT(CONCATENATE("ZBUL3!F",C526,":H",C526),1))=0),C526,""))</f>
        <v/>
      </c>
    </row>
    <row r="527" customFormat="false" ht="13.8" hidden="false" customHeight="false" outlineLevel="0" collapsed="false">
      <c r="A527" s="2" t="str">
        <f aca="true">IF(C527="","",INDIRECT("ZBUL3!B"&amp;C527,1))</f>
        <v/>
      </c>
      <c r="B527" s="2" t="str">
        <f aca="true">IF(C527="","",INDIRECT("ZBUL3!E"&amp;C527,1))</f>
        <v/>
      </c>
      <c r="C527" s="11" t="str">
        <f aca="false">IFERROR(SMALL(ZBUL3!Z:Z,ROW()-1),"")</f>
        <v/>
      </c>
      <c r="D527" s="11" t="str">
        <f aca="true">IF(C527="","",IF(AND($G$1=B527,SUM(INDIRECT(CONCATENATE("ZBUL3!F",C527,":H",C527),1))&gt;0),C527,""))</f>
        <v/>
      </c>
      <c r="E527" s="11" t="str">
        <f aca="true">IF(C527="","",IF(AND($G$1=B527,SUM(INDIRECT(CONCATENATE("ZBUL3!F",C527,":H",C527),1))=0),C527,""))</f>
        <v/>
      </c>
    </row>
    <row r="528" customFormat="false" ht="13.8" hidden="false" customHeight="false" outlineLevel="0" collapsed="false">
      <c r="A528" s="2" t="str">
        <f aca="true">IF(C528="","",INDIRECT("ZBUL3!B"&amp;C528,1))</f>
        <v/>
      </c>
      <c r="B528" s="2" t="str">
        <f aca="true">IF(C528="","",INDIRECT("ZBUL3!E"&amp;C528,1))</f>
        <v/>
      </c>
      <c r="C528" s="11" t="str">
        <f aca="false">IFERROR(SMALL(ZBUL3!Z:Z,ROW()-1),"")</f>
        <v/>
      </c>
      <c r="D528" s="11" t="str">
        <f aca="true">IF(C528="","",IF(AND($G$1=B528,SUM(INDIRECT(CONCATENATE("ZBUL3!F",C528,":H",C528),1))&gt;0),C528,""))</f>
        <v/>
      </c>
      <c r="E528" s="11" t="str">
        <f aca="true">IF(C528="","",IF(AND($G$1=B528,SUM(INDIRECT(CONCATENATE("ZBUL3!F",C528,":H",C528),1))=0),C528,""))</f>
        <v/>
      </c>
    </row>
    <row r="529" customFormat="false" ht="13.8" hidden="false" customHeight="false" outlineLevel="0" collapsed="false">
      <c r="A529" s="2" t="str">
        <f aca="true">IF(C529="","",INDIRECT("ZBUL3!B"&amp;C529,1))</f>
        <v/>
      </c>
      <c r="B529" s="2" t="str">
        <f aca="true">IF(C529="","",INDIRECT("ZBUL3!E"&amp;C529,1))</f>
        <v/>
      </c>
      <c r="C529" s="11" t="str">
        <f aca="false">IFERROR(SMALL(ZBUL3!Z:Z,ROW()-1),"")</f>
        <v/>
      </c>
      <c r="D529" s="11" t="str">
        <f aca="true">IF(C529="","",IF(AND($G$1=B529,SUM(INDIRECT(CONCATENATE("ZBUL3!F",C529,":H",C529),1))&gt;0),C529,""))</f>
        <v/>
      </c>
      <c r="E529" s="11" t="str">
        <f aca="true">IF(C529="","",IF(AND($G$1=B529,SUM(INDIRECT(CONCATENATE("ZBUL3!F",C529,":H",C529),1))=0),C529,""))</f>
        <v/>
      </c>
    </row>
    <row r="530" customFormat="false" ht="13.8" hidden="false" customHeight="false" outlineLevel="0" collapsed="false">
      <c r="A530" s="2" t="str">
        <f aca="true">IF(C530="","",INDIRECT("ZBUL3!B"&amp;C530,1))</f>
        <v/>
      </c>
      <c r="B530" s="2" t="str">
        <f aca="true">IF(C530="","",INDIRECT("ZBUL3!E"&amp;C530,1))</f>
        <v/>
      </c>
      <c r="C530" s="11" t="str">
        <f aca="false">IFERROR(SMALL(ZBUL3!Z:Z,ROW()-1),"")</f>
        <v/>
      </c>
      <c r="D530" s="11" t="str">
        <f aca="true">IF(C530="","",IF(AND($G$1=B530,SUM(INDIRECT(CONCATENATE("ZBUL3!F",C530,":H",C530),1))&gt;0),C530,""))</f>
        <v/>
      </c>
      <c r="E530" s="11" t="str">
        <f aca="true">IF(C530="","",IF(AND($G$1=B530,SUM(INDIRECT(CONCATENATE("ZBUL3!F",C530,":H",C530),1))=0),C530,""))</f>
        <v/>
      </c>
    </row>
    <row r="531" customFormat="false" ht="13.8" hidden="false" customHeight="false" outlineLevel="0" collapsed="false">
      <c r="A531" s="2" t="str">
        <f aca="true">IF(C531="","",INDIRECT("ZBUL3!B"&amp;C531,1))</f>
        <v/>
      </c>
      <c r="B531" s="2" t="str">
        <f aca="true">IF(C531="","",INDIRECT("ZBUL3!E"&amp;C531,1))</f>
        <v/>
      </c>
      <c r="C531" s="11" t="str">
        <f aca="false">IFERROR(SMALL(ZBUL3!Z:Z,ROW()-1),"")</f>
        <v/>
      </c>
      <c r="D531" s="11" t="str">
        <f aca="true">IF(C531="","",IF(AND($G$1=B531,SUM(INDIRECT(CONCATENATE("ZBUL3!F",C531,":H",C531),1))&gt;0),C531,""))</f>
        <v/>
      </c>
      <c r="E531" s="11" t="str">
        <f aca="true">IF(C531="","",IF(AND($G$1=B531,SUM(INDIRECT(CONCATENATE("ZBUL3!F",C531,":H",C531),1))=0),C531,""))</f>
        <v/>
      </c>
    </row>
    <row r="532" customFormat="false" ht="13.8" hidden="false" customHeight="false" outlineLevel="0" collapsed="false">
      <c r="A532" s="2" t="str">
        <f aca="true">IF(C532="","",INDIRECT("ZBUL3!B"&amp;C532,1))</f>
        <v/>
      </c>
      <c r="B532" s="2" t="str">
        <f aca="true">IF(C532="","",INDIRECT("ZBUL3!E"&amp;C532,1))</f>
        <v/>
      </c>
      <c r="C532" s="11" t="str">
        <f aca="false">IFERROR(SMALL(ZBUL3!Z:Z,ROW()-1),"")</f>
        <v/>
      </c>
      <c r="D532" s="11" t="str">
        <f aca="true">IF(C532="","",IF(AND($G$1=B532,SUM(INDIRECT(CONCATENATE("ZBUL3!F",C532,":H",C532),1))&gt;0),C532,""))</f>
        <v/>
      </c>
      <c r="E532" s="11" t="str">
        <f aca="true">IF(C532="","",IF(AND($G$1=B532,SUM(INDIRECT(CONCATENATE("ZBUL3!F",C532,":H",C532),1))=0),C532,""))</f>
        <v/>
      </c>
    </row>
    <row r="533" customFormat="false" ht="13.8" hidden="false" customHeight="false" outlineLevel="0" collapsed="false">
      <c r="A533" s="2" t="str">
        <f aca="true">IF(C533="","",INDIRECT("ZBUL3!B"&amp;C533,1))</f>
        <v/>
      </c>
      <c r="B533" s="2" t="str">
        <f aca="true">IF(C533="","",INDIRECT("ZBUL3!E"&amp;C533,1))</f>
        <v/>
      </c>
      <c r="C533" s="11" t="str">
        <f aca="false">IFERROR(SMALL(ZBUL3!Z:Z,ROW()-1),"")</f>
        <v/>
      </c>
      <c r="D533" s="11" t="str">
        <f aca="true">IF(C533="","",IF(AND($G$1=B533,SUM(INDIRECT(CONCATENATE("ZBUL3!F",C533,":H",C533),1))&gt;0),C533,""))</f>
        <v/>
      </c>
      <c r="E533" s="11" t="str">
        <f aca="true">IF(C533="","",IF(AND($G$1=B533,SUM(INDIRECT(CONCATENATE("ZBUL3!F",C533,":H",C533),1))=0),C533,""))</f>
        <v/>
      </c>
    </row>
    <row r="534" customFormat="false" ht="13.8" hidden="false" customHeight="false" outlineLevel="0" collapsed="false">
      <c r="A534" s="2" t="str">
        <f aca="true">IF(C534="","",INDIRECT("ZBUL3!B"&amp;C534,1))</f>
        <v/>
      </c>
      <c r="B534" s="2" t="str">
        <f aca="true">IF(C534="","",INDIRECT("ZBUL3!E"&amp;C534,1))</f>
        <v/>
      </c>
      <c r="C534" s="11" t="str">
        <f aca="false">IFERROR(SMALL(ZBUL3!Z:Z,ROW()-1),"")</f>
        <v/>
      </c>
      <c r="D534" s="11" t="str">
        <f aca="true">IF(C534="","",IF(AND($G$1=B534,SUM(INDIRECT(CONCATENATE("ZBUL3!F",C534,":H",C534),1))&gt;0),C534,""))</f>
        <v/>
      </c>
      <c r="E534" s="11" t="str">
        <f aca="true">IF(C534="","",IF(AND($G$1=B534,SUM(INDIRECT(CONCATENATE("ZBUL3!F",C534,":H",C534),1))=0),C534,""))</f>
        <v/>
      </c>
    </row>
    <row r="535" customFormat="false" ht="13.8" hidden="false" customHeight="false" outlineLevel="0" collapsed="false">
      <c r="A535" s="2" t="str">
        <f aca="true">IF(C535="","",INDIRECT("ZBUL3!B"&amp;C535,1))</f>
        <v/>
      </c>
      <c r="B535" s="2" t="str">
        <f aca="true">IF(C535="","",INDIRECT("ZBUL3!E"&amp;C535,1))</f>
        <v/>
      </c>
      <c r="C535" s="11" t="str">
        <f aca="false">IFERROR(SMALL(ZBUL3!Z:Z,ROW()-1),"")</f>
        <v/>
      </c>
      <c r="D535" s="11" t="str">
        <f aca="true">IF(C535="","",IF(AND($G$1=B535,SUM(INDIRECT(CONCATENATE("ZBUL3!F",C535,":H",C535),1))&gt;0),C535,""))</f>
        <v/>
      </c>
      <c r="E535" s="11" t="str">
        <f aca="true">IF(C535="","",IF(AND($G$1=B535,SUM(INDIRECT(CONCATENATE("ZBUL3!F",C535,":H",C535),1))=0),C535,""))</f>
        <v/>
      </c>
    </row>
    <row r="536" customFormat="false" ht="13.8" hidden="false" customHeight="false" outlineLevel="0" collapsed="false">
      <c r="A536" s="2" t="str">
        <f aca="true">IF(C536="","",INDIRECT("ZBUL3!B"&amp;C536,1))</f>
        <v/>
      </c>
      <c r="B536" s="2" t="str">
        <f aca="true">IF(C536="","",INDIRECT("ZBUL3!E"&amp;C536,1))</f>
        <v/>
      </c>
      <c r="C536" s="11" t="str">
        <f aca="false">IFERROR(SMALL(ZBUL3!Z:Z,ROW()-1),"")</f>
        <v/>
      </c>
      <c r="D536" s="11" t="str">
        <f aca="true">IF(C536="","",IF(AND($G$1=B536,SUM(INDIRECT(CONCATENATE("ZBUL3!F",C536,":H",C536),1))&gt;0),C536,""))</f>
        <v/>
      </c>
      <c r="E536" s="11" t="str">
        <f aca="true">IF(C536="","",IF(AND($G$1=B536,SUM(INDIRECT(CONCATENATE("ZBUL3!F",C536,":H",C536),1))=0),C536,""))</f>
        <v/>
      </c>
    </row>
    <row r="537" customFormat="false" ht="13.8" hidden="false" customHeight="false" outlineLevel="0" collapsed="false">
      <c r="A537" s="2" t="str">
        <f aca="true">IF(C537="","",INDIRECT("ZBUL3!B"&amp;C537,1))</f>
        <v/>
      </c>
      <c r="B537" s="2" t="str">
        <f aca="true">IF(C537="","",INDIRECT("ZBUL3!E"&amp;C537,1))</f>
        <v/>
      </c>
      <c r="C537" s="11" t="str">
        <f aca="false">IFERROR(SMALL(ZBUL3!Z:Z,ROW()-1),"")</f>
        <v/>
      </c>
      <c r="D537" s="11" t="str">
        <f aca="true">IF(C537="","",IF(AND($G$1=B537,SUM(INDIRECT(CONCATENATE("ZBUL3!F",C537,":H",C537),1))&gt;0),C537,""))</f>
        <v/>
      </c>
      <c r="E537" s="11" t="str">
        <f aca="true">IF(C537="","",IF(AND($G$1=B537,SUM(INDIRECT(CONCATENATE("ZBUL3!F",C537,":H",C537),1))=0),C537,""))</f>
        <v/>
      </c>
    </row>
    <row r="538" customFormat="false" ht="13.8" hidden="false" customHeight="false" outlineLevel="0" collapsed="false">
      <c r="A538" s="2" t="str">
        <f aca="true">IF(C538="","",INDIRECT("ZBUL3!B"&amp;C538,1))</f>
        <v/>
      </c>
      <c r="B538" s="2" t="str">
        <f aca="true">IF(C538="","",INDIRECT("ZBUL3!E"&amp;C538,1))</f>
        <v/>
      </c>
      <c r="C538" s="11" t="str">
        <f aca="false">IFERROR(SMALL(ZBUL3!Z:Z,ROW()-1),"")</f>
        <v/>
      </c>
      <c r="D538" s="11" t="str">
        <f aca="true">IF(C538="","",IF(AND($G$1=B538,SUM(INDIRECT(CONCATENATE("ZBUL3!F",C538,":H",C538),1))&gt;0),C538,""))</f>
        <v/>
      </c>
      <c r="E538" s="11" t="str">
        <f aca="true">IF(C538="","",IF(AND($G$1=B538,SUM(INDIRECT(CONCATENATE("ZBUL3!F",C538,":H",C538),1))=0),C538,""))</f>
        <v/>
      </c>
    </row>
    <row r="539" customFormat="false" ht="13.8" hidden="false" customHeight="false" outlineLevel="0" collapsed="false">
      <c r="A539" s="2" t="str">
        <f aca="true">IF(C539="","",INDIRECT("ZBUL3!B"&amp;C539,1))</f>
        <v/>
      </c>
      <c r="B539" s="2" t="str">
        <f aca="true">IF(C539="","",INDIRECT("ZBUL3!E"&amp;C539,1))</f>
        <v/>
      </c>
      <c r="C539" s="11" t="str">
        <f aca="false">IFERROR(SMALL(ZBUL3!Z:Z,ROW()-1),"")</f>
        <v/>
      </c>
      <c r="D539" s="11" t="str">
        <f aca="true">IF(C539="","",IF(AND($G$1=B539,SUM(INDIRECT(CONCATENATE("ZBUL3!F",C539,":H",C539),1))&gt;0),C539,""))</f>
        <v/>
      </c>
      <c r="E539" s="11" t="str">
        <f aca="true">IF(C539="","",IF(AND($G$1=B539,SUM(INDIRECT(CONCATENATE("ZBUL3!F",C539,":H",C539),1))=0),C539,""))</f>
        <v/>
      </c>
    </row>
    <row r="540" customFormat="false" ht="13.8" hidden="false" customHeight="false" outlineLevel="0" collapsed="false">
      <c r="A540" s="2" t="str">
        <f aca="true">IF(C540="","",INDIRECT("ZBUL3!B"&amp;C540,1))</f>
        <v/>
      </c>
      <c r="B540" s="2" t="str">
        <f aca="true">IF(C540="","",INDIRECT("ZBUL3!E"&amp;C540,1))</f>
        <v/>
      </c>
      <c r="C540" s="11" t="str">
        <f aca="false">IFERROR(SMALL(ZBUL3!Z:Z,ROW()-1),"")</f>
        <v/>
      </c>
      <c r="D540" s="11" t="str">
        <f aca="true">IF(C540="","",IF(AND($G$1=B540,SUM(INDIRECT(CONCATENATE("ZBUL3!F",C540,":H",C540),1))&gt;0),C540,""))</f>
        <v/>
      </c>
      <c r="E540" s="11" t="str">
        <f aca="true">IF(C540="","",IF(AND($G$1=B540,SUM(INDIRECT(CONCATENATE("ZBUL3!F",C540,":H",C540),1))=0),C540,""))</f>
        <v/>
      </c>
    </row>
    <row r="541" customFormat="false" ht="13.8" hidden="false" customHeight="false" outlineLevel="0" collapsed="false">
      <c r="A541" s="2" t="str">
        <f aca="true">IF(C541="","",INDIRECT("ZBUL3!B"&amp;C541,1))</f>
        <v/>
      </c>
      <c r="B541" s="2" t="str">
        <f aca="true">IF(C541="","",INDIRECT("ZBUL3!E"&amp;C541,1))</f>
        <v/>
      </c>
      <c r="C541" s="11" t="str">
        <f aca="false">IFERROR(SMALL(ZBUL3!Z:Z,ROW()-1),"")</f>
        <v/>
      </c>
      <c r="D541" s="11" t="str">
        <f aca="true">IF(C541="","",IF(AND($G$1=B541,SUM(INDIRECT(CONCATENATE("ZBUL3!F",C541,":H",C541),1))&gt;0),C541,""))</f>
        <v/>
      </c>
      <c r="E541" s="11" t="str">
        <f aca="true">IF(C541="","",IF(AND($G$1=B541,SUM(INDIRECT(CONCATENATE("ZBUL3!F",C541,":H",C541),1))=0),C541,""))</f>
        <v/>
      </c>
    </row>
    <row r="542" customFormat="false" ht="13.8" hidden="false" customHeight="false" outlineLevel="0" collapsed="false">
      <c r="A542" s="2" t="str">
        <f aca="true">IF(C542="","",INDIRECT("ZBUL3!B"&amp;C542,1))</f>
        <v/>
      </c>
      <c r="B542" s="2" t="str">
        <f aca="true">IF(C542="","",INDIRECT("ZBUL3!E"&amp;C542,1))</f>
        <v/>
      </c>
      <c r="C542" s="11" t="str">
        <f aca="false">IFERROR(SMALL(ZBUL3!Z:Z,ROW()-1),"")</f>
        <v/>
      </c>
      <c r="D542" s="11" t="str">
        <f aca="true">IF(C542="","",IF(AND($G$1=B542,SUM(INDIRECT(CONCATENATE("ZBUL3!F",C542,":H",C542),1))&gt;0),C542,""))</f>
        <v/>
      </c>
      <c r="E542" s="11" t="str">
        <f aca="true">IF(C542="","",IF(AND($G$1=B542,SUM(INDIRECT(CONCATENATE("ZBUL3!F",C542,":H",C542),1))=0),C542,""))</f>
        <v/>
      </c>
    </row>
    <row r="543" customFormat="false" ht="13.8" hidden="false" customHeight="false" outlineLevel="0" collapsed="false">
      <c r="A543" s="2" t="str">
        <f aca="true">IF(C543="","",INDIRECT("ZBUL3!B"&amp;C543,1))</f>
        <v/>
      </c>
      <c r="B543" s="2" t="str">
        <f aca="true">IF(C543="","",INDIRECT("ZBUL3!E"&amp;C543,1))</f>
        <v/>
      </c>
      <c r="C543" s="11" t="str">
        <f aca="false">IFERROR(SMALL(ZBUL3!Z:Z,ROW()-1),"")</f>
        <v/>
      </c>
      <c r="D543" s="11" t="str">
        <f aca="true">IF(C543="","",IF(AND($G$1=B543,SUM(INDIRECT(CONCATENATE("ZBUL3!F",C543,":H",C543),1))&gt;0),C543,""))</f>
        <v/>
      </c>
      <c r="E543" s="11" t="str">
        <f aca="true">IF(C543="","",IF(AND($G$1=B543,SUM(INDIRECT(CONCATENATE("ZBUL3!F",C543,":H",C543),1))=0),C543,""))</f>
        <v/>
      </c>
    </row>
    <row r="544" customFormat="false" ht="13.8" hidden="false" customHeight="false" outlineLevel="0" collapsed="false">
      <c r="A544" s="2" t="str">
        <f aca="true">IF(C544="","",INDIRECT("ZBUL3!B"&amp;C544,1))</f>
        <v/>
      </c>
      <c r="B544" s="2" t="str">
        <f aca="true">IF(C544="","",INDIRECT("ZBUL3!E"&amp;C544,1))</f>
        <v/>
      </c>
      <c r="C544" s="11" t="str">
        <f aca="false">IFERROR(SMALL(ZBUL3!Z:Z,ROW()-1),"")</f>
        <v/>
      </c>
      <c r="D544" s="11" t="str">
        <f aca="true">IF(C544="","",IF(AND($G$1=B544,SUM(INDIRECT(CONCATENATE("ZBUL3!F",C544,":H",C544),1))&gt;0),C544,""))</f>
        <v/>
      </c>
      <c r="E544" s="11" t="str">
        <f aca="true">IF(C544="","",IF(AND($G$1=B544,SUM(INDIRECT(CONCATENATE("ZBUL3!F",C544,":H",C544),1))=0),C544,""))</f>
        <v/>
      </c>
    </row>
    <row r="545" customFormat="false" ht="13.8" hidden="false" customHeight="false" outlineLevel="0" collapsed="false">
      <c r="A545" s="2" t="str">
        <f aca="true">IF(C545="","",INDIRECT("ZBUL3!B"&amp;C545,1))</f>
        <v/>
      </c>
      <c r="B545" s="2" t="str">
        <f aca="true">IF(C545="","",INDIRECT("ZBUL3!E"&amp;C545,1))</f>
        <v/>
      </c>
      <c r="C545" s="11" t="str">
        <f aca="false">IFERROR(SMALL(ZBUL3!Z:Z,ROW()-1),"")</f>
        <v/>
      </c>
      <c r="D545" s="11" t="str">
        <f aca="true">IF(C545="","",IF(AND($G$1=B545,SUM(INDIRECT(CONCATENATE("ZBUL3!F",C545,":H",C545),1))&gt;0),C545,""))</f>
        <v/>
      </c>
      <c r="E545" s="11" t="str">
        <f aca="true">IF(C545="","",IF(AND($G$1=B545,SUM(INDIRECT(CONCATENATE("ZBUL3!F",C545,":H",C545),1))=0),C545,""))</f>
        <v/>
      </c>
    </row>
    <row r="546" customFormat="false" ht="13.8" hidden="false" customHeight="false" outlineLevel="0" collapsed="false">
      <c r="A546" s="2" t="str">
        <f aca="true">IF(C546="","",INDIRECT("ZBUL3!B"&amp;C546,1))</f>
        <v/>
      </c>
      <c r="B546" s="2" t="str">
        <f aca="true">IF(C546="","",INDIRECT("ZBUL3!E"&amp;C546,1))</f>
        <v/>
      </c>
      <c r="C546" s="11" t="str">
        <f aca="false">IFERROR(SMALL(ZBUL3!Z:Z,ROW()-1),"")</f>
        <v/>
      </c>
      <c r="D546" s="11" t="str">
        <f aca="true">IF(C546="","",IF(AND($G$1=B546,SUM(INDIRECT(CONCATENATE("ZBUL3!F",C546,":H",C546),1))&gt;0),C546,""))</f>
        <v/>
      </c>
      <c r="E546" s="11" t="str">
        <f aca="true">IF(C546="","",IF(AND($G$1=B546,SUM(INDIRECT(CONCATENATE("ZBUL3!F",C546,":H",C546),1))=0),C546,""))</f>
        <v/>
      </c>
    </row>
    <row r="547" customFormat="false" ht="13.8" hidden="false" customHeight="false" outlineLevel="0" collapsed="false">
      <c r="A547" s="2" t="str">
        <f aca="true">IF(C547="","",INDIRECT("ZBUL3!B"&amp;C547,1))</f>
        <v/>
      </c>
      <c r="B547" s="2" t="str">
        <f aca="true">IF(C547="","",INDIRECT("ZBUL3!E"&amp;C547,1))</f>
        <v/>
      </c>
      <c r="C547" s="11" t="str">
        <f aca="false">IFERROR(SMALL(ZBUL3!Z:Z,ROW()-1),"")</f>
        <v/>
      </c>
      <c r="D547" s="11" t="str">
        <f aca="true">IF(C547="","",IF(AND($G$1=B547,SUM(INDIRECT(CONCATENATE("ZBUL3!F",C547,":H",C547),1))&gt;0),C547,""))</f>
        <v/>
      </c>
      <c r="E547" s="11" t="str">
        <f aca="true">IF(C547="","",IF(AND($G$1=B547,SUM(INDIRECT(CONCATENATE("ZBUL3!F",C547,":H",C547),1))=0),C547,""))</f>
        <v/>
      </c>
    </row>
    <row r="548" customFormat="false" ht="13.8" hidden="false" customHeight="false" outlineLevel="0" collapsed="false">
      <c r="A548" s="2" t="str">
        <f aca="true">IF(C548="","",INDIRECT("ZBUL3!B"&amp;C548,1))</f>
        <v/>
      </c>
      <c r="B548" s="2" t="str">
        <f aca="true">IF(C548="","",INDIRECT("ZBUL3!E"&amp;C548,1))</f>
        <v/>
      </c>
      <c r="C548" s="11" t="str">
        <f aca="false">IFERROR(SMALL(ZBUL3!Z:Z,ROW()-1),"")</f>
        <v/>
      </c>
      <c r="D548" s="11" t="str">
        <f aca="true">IF(C548="","",IF(AND($G$1=B548,SUM(INDIRECT(CONCATENATE("ZBUL3!F",C548,":H",C548),1))&gt;0),C548,""))</f>
        <v/>
      </c>
      <c r="E548" s="11" t="str">
        <f aca="true">IF(C548="","",IF(AND($G$1=B548,SUM(INDIRECT(CONCATENATE("ZBUL3!F",C548,":H",C548),1))=0),C548,""))</f>
        <v/>
      </c>
    </row>
    <row r="549" customFormat="false" ht="13.8" hidden="false" customHeight="false" outlineLevel="0" collapsed="false">
      <c r="A549" s="2" t="str">
        <f aca="true">IF(C549="","",INDIRECT("ZBUL3!B"&amp;C549,1))</f>
        <v/>
      </c>
      <c r="B549" s="2" t="str">
        <f aca="true">IF(C549="","",INDIRECT("ZBUL3!E"&amp;C549,1))</f>
        <v/>
      </c>
      <c r="C549" s="11" t="str">
        <f aca="false">IFERROR(SMALL(ZBUL3!Z:Z,ROW()-1),"")</f>
        <v/>
      </c>
      <c r="D549" s="11" t="str">
        <f aca="true">IF(C549="","",IF(AND($G$1=B549,SUM(INDIRECT(CONCATENATE("ZBUL3!F",C549,":H",C549),1))&gt;0),C549,""))</f>
        <v/>
      </c>
      <c r="E549" s="11" t="str">
        <f aca="true">IF(C549="","",IF(AND($G$1=B549,SUM(INDIRECT(CONCATENATE("ZBUL3!F",C549,":H",C549),1))=0),C549,""))</f>
        <v/>
      </c>
    </row>
    <row r="550" customFormat="false" ht="13.8" hidden="false" customHeight="false" outlineLevel="0" collapsed="false">
      <c r="A550" s="2" t="str">
        <f aca="true">IF(C550="","",INDIRECT("ZBUL3!B"&amp;C550,1))</f>
        <v/>
      </c>
      <c r="B550" s="2" t="str">
        <f aca="true">IF(C550="","",INDIRECT("ZBUL3!E"&amp;C550,1))</f>
        <v/>
      </c>
      <c r="C550" s="11" t="str">
        <f aca="false">IFERROR(SMALL(ZBUL3!Z:Z,ROW()-1),"")</f>
        <v/>
      </c>
      <c r="D550" s="11" t="str">
        <f aca="true">IF(C550="","",IF(AND($G$1=B550,SUM(INDIRECT(CONCATENATE("ZBUL3!F",C550,":H",C550),1))&gt;0),C550,""))</f>
        <v/>
      </c>
      <c r="E550" s="11" t="str">
        <f aca="true">IF(C550="","",IF(AND($G$1=B550,SUM(INDIRECT(CONCATENATE("ZBUL3!F",C550,":H",C550),1))=0),C550,""))</f>
        <v/>
      </c>
    </row>
    <row r="551" customFormat="false" ht="13.8" hidden="false" customHeight="false" outlineLevel="0" collapsed="false">
      <c r="A551" s="2" t="str">
        <f aca="true">IF(C551="","",INDIRECT("ZBUL3!B"&amp;C551,1))</f>
        <v/>
      </c>
      <c r="B551" s="2" t="str">
        <f aca="true">IF(C551="","",INDIRECT("ZBUL3!E"&amp;C551,1))</f>
        <v/>
      </c>
      <c r="C551" s="11" t="str">
        <f aca="false">IFERROR(SMALL(ZBUL3!Z:Z,ROW()-1),"")</f>
        <v/>
      </c>
      <c r="D551" s="11" t="str">
        <f aca="true">IF(C551="","",IF(AND($G$1=B551,SUM(INDIRECT(CONCATENATE("ZBUL3!F",C551,":H",C551),1))&gt;0),C551,""))</f>
        <v/>
      </c>
      <c r="E551" s="11" t="str">
        <f aca="true">IF(C551="","",IF(AND($G$1=B551,SUM(INDIRECT(CONCATENATE("ZBUL3!F",C551,":H",C551),1))=0),C551,""))</f>
        <v/>
      </c>
    </row>
    <row r="552" customFormat="false" ht="13.8" hidden="false" customHeight="false" outlineLevel="0" collapsed="false">
      <c r="A552" s="2" t="str">
        <f aca="true">IF(C552="","",INDIRECT("ZBUL3!B"&amp;C552,1))</f>
        <v/>
      </c>
      <c r="B552" s="2" t="str">
        <f aca="true">IF(C552="","",INDIRECT("ZBUL3!E"&amp;C552,1))</f>
        <v/>
      </c>
      <c r="C552" s="11" t="str">
        <f aca="false">IFERROR(SMALL(ZBUL3!Z:Z,ROW()-1),"")</f>
        <v/>
      </c>
      <c r="D552" s="11" t="str">
        <f aca="true">IF(C552="","",IF(AND($G$1=B552,SUM(INDIRECT(CONCATENATE("ZBUL3!F",C552,":H",C552),1))&gt;0),C552,""))</f>
        <v/>
      </c>
      <c r="E552" s="11" t="str">
        <f aca="true">IF(C552="","",IF(AND($G$1=B552,SUM(INDIRECT(CONCATENATE("ZBUL3!F",C552,":H",C552),1))=0),C552,""))</f>
        <v/>
      </c>
    </row>
    <row r="553" customFormat="false" ht="13.8" hidden="false" customHeight="false" outlineLevel="0" collapsed="false">
      <c r="A553" s="2" t="str">
        <f aca="true">IF(C553="","",INDIRECT("ZBUL3!B"&amp;C553,1))</f>
        <v/>
      </c>
      <c r="B553" s="2" t="str">
        <f aca="true">IF(C553="","",INDIRECT("ZBUL3!E"&amp;C553,1))</f>
        <v/>
      </c>
      <c r="C553" s="11" t="str">
        <f aca="false">IFERROR(SMALL(ZBUL3!Z:Z,ROW()-1),"")</f>
        <v/>
      </c>
      <c r="D553" s="11" t="str">
        <f aca="true">IF(C553="","",IF(AND($G$1=B553,SUM(INDIRECT(CONCATENATE("ZBUL3!F",C553,":H",C553),1))&gt;0),C553,""))</f>
        <v/>
      </c>
      <c r="E553" s="11" t="str">
        <f aca="true">IF(C553="","",IF(AND($G$1=B553,SUM(INDIRECT(CONCATENATE("ZBUL3!F",C553,":H",C553),1))=0),C553,""))</f>
        <v/>
      </c>
    </row>
    <row r="554" customFormat="false" ht="13.8" hidden="false" customHeight="false" outlineLevel="0" collapsed="false">
      <c r="A554" s="2" t="str">
        <f aca="true">IF(C554="","",INDIRECT("ZBUL3!B"&amp;C554,1))</f>
        <v/>
      </c>
      <c r="B554" s="2" t="str">
        <f aca="true">IF(C554="","",INDIRECT("ZBUL3!E"&amp;C554,1))</f>
        <v/>
      </c>
      <c r="C554" s="11" t="str">
        <f aca="false">IFERROR(SMALL(ZBUL3!Z:Z,ROW()-1),"")</f>
        <v/>
      </c>
      <c r="D554" s="11" t="str">
        <f aca="true">IF(C554="","",IF(AND($G$1=B554,SUM(INDIRECT(CONCATENATE("ZBUL3!F",C554,":H",C554),1))&gt;0),C554,""))</f>
        <v/>
      </c>
      <c r="E554" s="11" t="str">
        <f aca="true">IF(C554="","",IF(AND($G$1=B554,SUM(INDIRECT(CONCATENATE("ZBUL3!F",C554,":H",C554),1))=0),C554,""))</f>
        <v/>
      </c>
    </row>
    <row r="555" customFormat="false" ht="13.8" hidden="false" customHeight="false" outlineLevel="0" collapsed="false">
      <c r="A555" s="2" t="str">
        <f aca="true">IF(C555="","",INDIRECT("ZBUL3!B"&amp;C555,1))</f>
        <v/>
      </c>
      <c r="B555" s="2" t="str">
        <f aca="true">IF(C555="","",INDIRECT("ZBUL3!E"&amp;C555,1))</f>
        <v/>
      </c>
      <c r="C555" s="11" t="str">
        <f aca="false">IFERROR(SMALL(ZBUL3!Z:Z,ROW()-1),"")</f>
        <v/>
      </c>
      <c r="D555" s="11" t="str">
        <f aca="true">IF(C555="","",IF(AND($G$1=B555,SUM(INDIRECT(CONCATENATE("ZBUL3!F",C555,":H",C555),1))&gt;0),C555,""))</f>
        <v/>
      </c>
      <c r="E555" s="11" t="str">
        <f aca="true">IF(C555="","",IF(AND($G$1=B555,SUM(INDIRECT(CONCATENATE("ZBUL3!F",C555,":H",C555),1))=0),C555,""))</f>
        <v/>
      </c>
    </row>
    <row r="556" customFormat="false" ht="13.8" hidden="false" customHeight="false" outlineLevel="0" collapsed="false">
      <c r="A556" s="2" t="str">
        <f aca="true">IF(C556="","",INDIRECT("ZBUL3!B"&amp;C556,1))</f>
        <v/>
      </c>
      <c r="B556" s="2" t="str">
        <f aca="true">IF(C556="","",INDIRECT("ZBUL3!E"&amp;C556,1))</f>
        <v/>
      </c>
      <c r="C556" s="11" t="str">
        <f aca="false">IFERROR(SMALL(ZBUL3!Z:Z,ROW()-1),"")</f>
        <v/>
      </c>
      <c r="D556" s="11" t="str">
        <f aca="true">IF(C556="","",IF(AND($G$1=B556,SUM(INDIRECT(CONCATENATE("ZBUL3!F",C556,":H",C556),1))&gt;0),C556,""))</f>
        <v/>
      </c>
      <c r="E556" s="11" t="str">
        <f aca="true">IF(C556="","",IF(AND($G$1=B556,SUM(INDIRECT(CONCATENATE("ZBUL3!F",C556,":H",C556),1))=0),C556,""))</f>
        <v/>
      </c>
    </row>
    <row r="557" customFormat="false" ht="13.8" hidden="false" customHeight="false" outlineLevel="0" collapsed="false">
      <c r="A557" s="2" t="str">
        <f aca="true">IF(C557="","",INDIRECT("ZBUL3!B"&amp;C557,1))</f>
        <v/>
      </c>
      <c r="B557" s="2" t="str">
        <f aca="true">IF(C557="","",INDIRECT("ZBUL3!E"&amp;C557,1))</f>
        <v/>
      </c>
      <c r="C557" s="11" t="str">
        <f aca="false">IFERROR(SMALL(ZBUL3!Z:Z,ROW()-1),"")</f>
        <v/>
      </c>
      <c r="D557" s="11" t="str">
        <f aca="true">IF(C557="","",IF(AND($G$1=B557,SUM(INDIRECT(CONCATENATE("ZBUL3!F",C557,":H",C557),1))&gt;0),C557,""))</f>
        <v/>
      </c>
      <c r="E557" s="11" t="str">
        <f aca="true">IF(C557="","",IF(AND($G$1=B557,SUM(INDIRECT(CONCATENATE("ZBUL3!F",C557,":H",C557),1))=0),C557,""))</f>
        <v/>
      </c>
    </row>
    <row r="558" customFormat="false" ht="13.8" hidden="false" customHeight="false" outlineLevel="0" collapsed="false">
      <c r="A558" s="2" t="str">
        <f aca="true">IF(C558="","",INDIRECT("ZBUL3!B"&amp;C558,1))</f>
        <v/>
      </c>
      <c r="B558" s="2" t="str">
        <f aca="true">IF(C558="","",INDIRECT("ZBUL3!E"&amp;C558,1))</f>
        <v/>
      </c>
      <c r="C558" s="11" t="str">
        <f aca="false">IFERROR(SMALL(ZBUL3!Z:Z,ROW()-1),"")</f>
        <v/>
      </c>
      <c r="D558" s="11" t="str">
        <f aca="true">IF(C558="","",IF(AND($G$1=B558,SUM(INDIRECT(CONCATENATE("ZBUL3!F",C558,":H",C558),1))&gt;0),C558,""))</f>
        <v/>
      </c>
      <c r="E558" s="11" t="str">
        <f aca="true">IF(C558="","",IF(AND($G$1=B558,SUM(INDIRECT(CONCATENATE("ZBUL3!F",C558,":H",C558),1))=0),C558,""))</f>
        <v/>
      </c>
    </row>
    <row r="559" customFormat="false" ht="13.8" hidden="false" customHeight="false" outlineLevel="0" collapsed="false">
      <c r="A559" s="2" t="str">
        <f aca="true">IF(C559="","",INDIRECT("ZBUL3!B"&amp;C559,1))</f>
        <v/>
      </c>
      <c r="B559" s="2" t="str">
        <f aca="true">IF(C559="","",INDIRECT("ZBUL3!E"&amp;C559,1))</f>
        <v/>
      </c>
      <c r="C559" s="11" t="str">
        <f aca="false">IFERROR(SMALL(ZBUL3!Z:Z,ROW()-1),"")</f>
        <v/>
      </c>
      <c r="D559" s="11" t="str">
        <f aca="true">IF(C559="","",IF(AND($G$1=B559,SUM(INDIRECT(CONCATENATE("ZBUL3!F",C559,":H",C559),1))&gt;0),C559,""))</f>
        <v/>
      </c>
      <c r="E559" s="11" t="str">
        <f aca="true">IF(C559="","",IF(AND($G$1=B559,SUM(INDIRECT(CONCATENATE("ZBUL3!F",C559,":H",C559),1))=0),C559,""))</f>
        <v/>
      </c>
    </row>
    <row r="560" customFormat="false" ht="13.8" hidden="false" customHeight="false" outlineLevel="0" collapsed="false">
      <c r="A560" s="2" t="str">
        <f aca="true">IF(C560="","",INDIRECT("ZBUL3!B"&amp;C560,1))</f>
        <v/>
      </c>
      <c r="B560" s="2" t="str">
        <f aca="true">IF(C560="","",INDIRECT("ZBUL3!E"&amp;C560,1))</f>
        <v/>
      </c>
      <c r="C560" s="11" t="str">
        <f aca="false">IFERROR(SMALL(ZBUL3!Z:Z,ROW()-1),"")</f>
        <v/>
      </c>
      <c r="D560" s="11" t="str">
        <f aca="true">IF(C560="","",IF(AND($G$1=B560,SUM(INDIRECT(CONCATENATE("ZBUL3!F",C560,":H",C560),1))&gt;0),C560,""))</f>
        <v/>
      </c>
      <c r="E560" s="11" t="str">
        <f aca="true">IF(C560="","",IF(AND($G$1=B560,SUM(INDIRECT(CONCATENATE("ZBUL3!F",C560,":H",C560),1))=0),C560,""))</f>
        <v/>
      </c>
    </row>
    <row r="561" customFormat="false" ht="13.8" hidden="false" customHeight="false" outlineLevel="0" collapsed="false">
      <c r="A561" s="2" t="str">
        <f aca="true">IF(C561="","",INDIRECT("ZBUL3!B"&amp;C561,1))</f>
        <v/>
      </c>
      <c r="B561" s="2" t="str">
        <f aca="true">IF(C561="","",INDIRECT("ZBUL3!E"&amp;C561,1))</f>
        <v/>
      </c>
      <c r="C561" s="11" t="str">
        <f aca="false">IFERROR(SMALL(ZBUL3!Z:Z,ROW()-1),"")</f>
        <v/>
      </c>
      <c r="D561" s="11" t="str">
        <f aca="true">IF(C561="","",IF(AND($G$1=B561,SUM(INDIRECT(CONCATENATE("ZBUL3!F",C561,":H",C561),1))&gt;0),C561,""))</f>
        <v/>
      </c>
      <c r="E561" s="11" t="str">
        <f aca="true">IF(C561="","",IF(AND($G$1=B561,SUM(INDIRECT(CONCATENATE("ZBUL3!F",C561,":H",C561),1))=0),C561,""))</f>
        <v/>
      </c>
    </row>
    <row r="562" customFormat="false" ht="13.8" hidden="false" customHeight="false" outlineLevel="0" collapsed="false">
      <c r="A562" s="2" t="str">
        <f aca="true">IF(C562="","",INDIRECT("ZBUL3!B"&amp;C562,1))</f>
        <v/>
      </c>
      <c r="B562" s="2" t="str">
        <f aca="true">IF(C562="","",INDIRECT("ZBUL3!E"&amp;C562,1))</f>
        <v/>
      </c>
      <c r="C562" s="11" t="str">
        <f aca="false">IFERROR(SMALL(ZBUL3!Z:Z,ROW()-1),"")</f>
        <v/>
      </c>
      <c r="D562" s="11" t="str">
        <f aca="true">IF(C562="","",IF(AND($G$1=B562,SUM(INDIRECT(CONCATENATE("ZBUL3!F",C562,":H",C562),1))&gt;0),C562,""))</f>
        <v/>
      </c>
      <c r="E562" s="11" t="str">
        <f aca="true">IF(C562="","",IF(AND($G$1=B562,SUM(INDIRECT(CONCATENATE("ZBUL3!F",C562,":H",C562),1))=0),C562,""))</f>
        <v/>
      </c>
    </row>
    <row r="563" customFormat="false" ht="13.8" hidden="false" customHeight="false" outlineLevel="0" collapsed="false">
      <c r="A563" s="2" t="str">
        <f aca="true">IF(C563="","",INDIRECT("ZBUL3!B"&amp;C563,1))</f>
        <v/>
      </c>
      <c r="B563" s="2" t="str">
        <f aca="true">IF(C563="","",INDIRECT("ZBUL3!E"&amp;C563,1))</f>
        <v/>
      </c>
      <c r="C563" s="11" t="str">
        <f aca="false">IFERROR(SMALL(ZBUL3!Z:Z,ROW()-1),"")</f>
        <v/>
      </c>
      <c r="D563" s="11" t="str">
        <f aca="true">IF(C563="","",IF(AND($G$1=B563,SUM(INDIRECT(CONCATENATE("ZBUL3!F",C563,":H",C563),1))&gt;0),C563,""))</f>
        <v/>
      </c>
      <c r="E563" s="11" t="str">
        <f aca="true">IF(C563="","",IF(AND($G$1=B563,SUM(INDIRECT(CONCATENATE("ZBUL3!F",C563,":H",C563),1))=0),C563,""))</f>
        <v/>
      </c>
    </row>
    <row r="564" customFormat="false" ht="13.8" hidden="false" customHeight="false" outlineLevel="0" collapsed="false">
      <c r="A564" s="2" t="str">
        <f aca="true">IF(C564="","",INDIRECT("ZBUL3!B"&amp;C564,1))</f>
        <v/>
      </c>
      <c r="B564" s="2" t="str">
        <f aca="true">IF(C564="","",INDIRECT("ZBUL3!E"&amp;C564,1))</f>
        <v/>
      </c>
      <c r="C564" s="11" t="str">
        <f aca="false">IFERROR(SMALL(ZBUL3!Z:Z,ROW()-1),"")</f>
        <v/>
      </c>
      <c r="D564" s="11" t="str">
        <f aca="true">IF(C564="","",IF(AND($G$1=B564,SUM(INDIRECT(CONCATENATE("ZBUL3!F",C564,":H",C564),1))&gt;0),C564,""))</f>
        <v/>
      </c>
      <c r="E564" s="11" t="str">
        <f aca="true">IF(C564="","",IF(AND($G$1=B564,SUM(INDIRECT(CONCATENATE("ZBUL3!F",C564,":H",C564),1))=0),C564,""))</f>
        <v/>
      </c>
    </row>
    <row r="565" customFormat="false" ht="13.8" hidden="false" customHeight="false" outlineLevel="0" collapsed="false">
      <c r="A565" s="2" t="str">
        <f aca="true">IF(C565="","",INDIRECT("ZBUL3!B"&amp;C565,1))</f>
        <v/>
      </c>
      <c r="B565" s="2" t="str">
        <f aca="true">IF(C565="","",INDIRECT("ZBUL3!E"&amp;C565,1))</f>
        <v/>
      </c>
      <c r="C565" s="11" t="str">
        <f aca="false">IFERROR(SMALL(ZBUL3!Z:Z,ROW()-1),"")</f>
        <v/>
      </c>
      <c r="D565" s="11" t="str">
        <f aca="true">IF(C565="","",IF(AND($G$1=B565,SUM(INDIRECT(CONCATENATE("ZBUL3!F",C565,":H",C565),1))&gt;0),C565,""))</f>
        <v/>
      </c>
      <c r="E565" s="11" t="str">
        <f aca="true">IF(C565="","",IF(AND($G$1=B565,SUM(INDIRECT(CONCATENATE("ZBUL3!F",C565,":H",C565),1))=0),C565,""))</f>
        <v/>
      </c>
    </row>
    <row r="566" customFormat="false" ht="13.8" hidden="false" customHeight="false" outlineLevel="0" collapsed="false">
      <c r="A566" s="2" t="str">
        <f aca="true">IF(C566="","",INDIRECT("ZBUL3!B"&amp;C566,1))</f>
        <v/>
      </c>
      <c r="B566" s="2" t="str">
        <f aca="true">IF(C566="","",INDIRECT("ZBUL3!E"&amp;C566,1))</f>
        <v/>
      </c>
      <c r="C566" s="11" t="str">
        <f aca="false">IFERROR(SMALL(ZBUL3!Z:Z,ROW()-1),"")</f>
        <v/>
      </c>
      <c r="D566" s="11" t="str">
        <f aca="true">IF(C566="","",IF(AND($G$1=B566,SUM(INDIRECT(CONCATENATE("ZBUL3!F",C566,":H",C566),1))&gt;0),C566,""))</f>
        <v/>
      </c>
      <c r="E566" s="11" t="str">
        <f aca="true">IF(C566="","",IF(AND($G$1=B566,SUM(INDIRECT(CONCATENATE("ZBUL3!F",C566,":H",C566),1))=0),C566,""))</f>
        <v/>
      </c>
    </row>
    <row r="567" customFormat="false" ht="13.8" hidden="false" customHeight="false" outlineLevel="0" collapsed="false">
      <c r="A567" s="2" t="str">
        <f aca="true">IF(C567="","",INDIRECT("ZBUL3!B"&amp;C567,1))</f>
        <v/>
      </c>
      <c r="B567" s="2" t="str">
        <f aca="true">IF(C567="","",INDIRECT("ZBUL3!E"&amp;C567,1))</f>
        <v/>
      </c>
      <c r="C567" s="11" t="str">
        <f aca="false">IFERROR(SMALL(ZBUL3!Z:Z,ROW()-1),"")</f>
        <v/>
      </c>
      <c r="D567" s="11" t="str">
        <f aca="true">IF(C567="","",IF(AND($G$1=B567,SUM(INDIRECT(CONCATENATE("ZBUL3!F",C567,":H",C567),1))&gt;0),C567,""))</f>
        <v/>
      </c>
      <c r="E567" s="11" t="str">
        <f aca="true">IF(C567="","",IF(AND($G$1=B567,SUM(INDIRECT(CONCATENATE("ZBUL3!F",C567,":H",C567),1))=0),C567,""))</f>
        <v/>
      </c>
    </row>
    <row r="568" customFormat="false" ht="13.8" hidden="false" customHeight="false" outlineLevel="0" collapsed="false">
      <c r="A568" s="2" t="str">
        <f aca="true">IF(C568="","",INDIRECT("ZBUL3!B"&amp;C568,1))</f>
        <v/>
      </c>
      <c r="B568" s="2" t="str">
        <f aca="true">IF(C568="","",INDIRECT("ZBUL3!E"&amp;C568,1))</f>
        <v/>
      </c>
      <c r="C568" s="11" t="str">
        <f aca="false">IFERROR(SMALL(ZBUL3!Z:Z,ROW()-1),"")</f>
        <v/>
      </c>
      <c r="D568" s="11" t="str">
        <f aca="true">IF(C568="","",IF(AND($G$1=B568,SUM(INDIRECT(CONCATENATE("ZBUL3!F",C568,":H",C568),1))&gt;0),C568,""))</f>
        <v/>
      </c>
      <c r="E568" s="11" t="str">
        <f aca="true">IF(C568="","",IF(AND($G$1=B568,SUM(INDIRECT(CONCATENATE("ZBUL3!F",C568,":H",C568),1))=0),C568,""))</f>
        <v/>
      </c>
    </row>
    <row r="569" customFormat="false" ht="13.8" hidden="false" customHeight="false" outlineLevel="0" collapsed="false">
      <c r="A569" s="2" t="str">
        <f aca="true">IF(C569="","",INDIRECT("ZBUL3!B"&amp;C569,1))</f>
        <v/>
      </c>
      <c r="B569" s="2" t="str">
        <f aca="true">IF(C569="","",INDIRECT("ZBUL3!E"&amp;C569,1))</f>
        <v/>
      </c>
      <c r="C569" s="11" t="str">
        <f aca="false">IFERROR(SMALL(ZBUL3!Z:Z,ROW()-1),"")</f>
        <v/>
      </c>
      <c r="D569" s="11" t="str">
        <f aca="true">IF(C569="","",IF(AND($G$1=B569,SUM(INDIRECT(CONCATENATE("ZBUL3!F",C569,":H",C569),1))&gt;0),C569,""))</f>
        <v/>
      </c>
      <c r="E569" s="11" t="str">
        <f aca="true">IF(C569="","",IF(AND($G$1=B569,SUM(INDIRECT(CONCATENATE("ZBUL3!F",C569,":H",C569),1))=0),C569,""))</f>
        <v/>
      </c>
    </row>
    <row r="570" customFormat="false" ht="13.8" hidden="false" customHeight="false" outlineLevel="0" collapsed="false">
      <c r="A570" s="2" t="str">
        <f aca="true">IF(C570="","",INDIRECT("ZBUL3!B"&amp;C570,1))</f>
        <v/>
      </c>
      <c r="B570" s="2" t="str">
        <f aca="true">IF(C570="","",INDIRECT("ZBUL3!E"&amp;C570,1))</f>
        <v/>
      </c>
      <c r="C570" s="11" t="str">
        <f aca="false">IFERROR(SMALL(ZBUL3!Z:Z,ROW()-1),"")</f>
        <v/>
      </c>
      <c r="D570" s="11" t="str">
        <f aca="true">IF(C570="","",IF(AND($G$1=B570,SUM(INDIRECT(CONCATENATE("ZBUL3!F",C570,":H",C570),1))&gt;0),C570,""))</f>
        <v/>
      </c>
      <c r="E570" s="11" t="str">
        <f aca="true">IF(C570="","",IF(AND($G$1=B570,SUM(INDIRECT(CONCATENATE("ZBUL3!F",C570,":H",C570),1))=0),C570,""))</f>
        <v/>
      </c>
    </row>
    <row r="571" customFormat="false" ht="13.8" hidden="false" customHeight="false" outlineLevel="0" collapsed="false">
      <c r="A571" s="2" t="str">
        <f aca="true">IF(C571="","",INDIRECT("ZBUL3!B"&amp;C571,1))</f>
        <v/>
      </c>
      <c r="B571" s="2" t="str">
        <f aca="true">IF(C571="","",INDIRECT("ZBUL3!E"&amp;C571,1))</f>
        <v/>
      </c>
      <c r="C571" s="11" t="str">
        <f aca="false">IFERROR(SMALL(ZBUL3!Z:Z,ROW()-1),"")</f>
        <v/>
      </c>
      <c r="D571" s="11" t="str">
        <f aca="true">IF(C571="","",IF(AND($G$1=B571,SUM(INDIRECT(CONCATENATE("ZBUL3!F",C571,":H",C571),1))&gt;0),C571,""))</f>
        <v/>
      </c>
      <c r="E571" s="11" t="str">
        <f aca="true">IF(C571="","",IF(AND($G$1=B571,SUM(INDIRECT(CONCATENATE("ZBUL3!F",C571,":H",C571),1))=0),C571,""))</f>
        <v/>
      </c>
    </row>
    <row r="572" customFormat="false" ht="13.8" hidden="false" customHeight="false" outlineLevel="0" collapsed="false">
      <c r="A572" s="2" t="str">
        <f aca="true">IF(C572="","",INDIRECT("ZBUL3!B"&amp;C572,1))</f>
        <v/>
      </c>
      <c r="B572" s="2" t="str">
        <f aca="true">IF(C572="","",INDIRECT("ZBUL3!E"&amp;C572,1))</f>
        <v/>
      </c>
      <c r="C572" s="11" t="str">
        <f aca="false">IFERROR(SMALL(ZBUL3!Z:Z,ROW()-1),"")</f>
        <v/>
      </c>
      <c r="D572" s="11" t="str">
        <f aca="true">IF(C572="","",IF(AND($G$1=B572,SUM(INDIRECT(CONCATENATE("ZBUL3!F",C572,":H",C572),1))&gt;0),C572,""))</f>
        <v/>
      </c>
      <c r="E572" s="11" t="str">
        <f aca="true">IF(C572="","",IF(AND($G$1=B572,SUM(INDIRECT(CONCATENATE("ZBUL3!F",C572,":H",C572),1))=0),C572,""))</f>
        <v/>
      </c>
    </row>
    <row r="573" customFormat="false" ht="13.8" hidden="false" customHeight="false" outlineLevel="0" collapsed="false">
      <c r="A573" s="2" t="str">
        <f aca="true">IF(C573="","",INDIRECT("ZBUL3!B"&amp;C573,1))</f>
        <v/>
      </c>
      <c r="B573" s="2" t="str">
        <f aca="true">IF(C573="","",INDIRECT("ZBUL3!E"&amp;C573,1))</f>
        <v/>
      </c>
      <c r="C573" s="11" t="str">
        <f aca="false">IFERROR(SMALL(ZBUL3!Z:Z,ROW()-1),"")</f>
        <v/>
      </c>
      <c r="D573" s="11" t="str">
        <f aca="true">IF(C573="","",IF(AND($G$1=B573,SUM(INDIRECT(CONCATENATE("ZBUL3!F",C573,":H",C573),1))&gt;0),C573,""))</f>
        <v/>
      </c>
      <c r="E573" s="11" t="str">
        <f aca="true">IF(C573="","",IF(AND($G$1=B573,SUM(INDIRECT(CONCATENATE("ZBUL3!F",C573,":H",C573),1))=0),C573,""))</f>
        <v/>
      </c>
    </row>
    <row r="574" customFormat="false" ht="13.8" hidden="false" customHeight="false" outlineLevel="0" collapsed="false">
      <c r="A574" s="2" t="str">
        <f aca="true">IF(C574="","",INDIRECT("ZBUL3!B"&amp;C574,1))</f>
        <v/>
      </c>
      <c r="B574" s="2" t="str">
        <f aca="true">IF(C574="","",INDIRECT("ZBUL3!E"&amp;C574,1))</f>
        <v/>
      </c>
      <c r="C574" s="11" t="str">
        <f aca="false">IFERROR(SMALL(ZBUL3!Z:Z,ROW()-1),"")</f>
        <v/>
      </c>
      <c r="D574" s="11" t="str">
        <f aca="true">IF(C574="","",IF(AND($G$1=B574,SUM(INDIRECT(CONCATENATE("ZBUL3!F",C574,":H",C574),1))&gt;0),C574,""))</f>
        <v/>
      </c>
      <c r="E574" s="11" t="str">
        <f aca="true">IF(C574="","",IF(AND($G$1=B574,SUM(INDIRECT(CONCATENATE("ZBUL3!F",C574,":H",C574),1))=0),C574,""))</f>
        <v/>
      </c>
    </row>
    <row r="575" customFormat="false" ht="13.8" hidden="false" customHeight="false" outlineLevel="0" collapsed="false">
      <c r="A575" s="2" t="str">
        <f aca="true">IF(C575="","",INDIRECT("ZBUL3!B"&amp;C575,1))</f>
        <v/>
      </c>
      <c r="B575" s="2" t="str">
        <f aca="true">IF(C575="","",INDIRECT("ZBUL3!E"&amp;C575,1))</f>
        <v/>
      </c>
      <c r="C575" s="11" t="str">
        <f aca="false">IFERROR(SMALL(ZBUL3!Z:Z,ROW()-1),"")</f>
        <v/>
      </c>
      <c r="D575" s="11" t="str">
        <f aca="true">IF(C575="","",IF(AND($G$1=B575,SUM(INDIRECT(CONCATENATE("ZBUL3!F",C575,":H",C575),1))&gt;0),C575,""))</f>
        <v/>
      </c>
      <c r="E575" s="11" t="str">
        <f aca="true">IF(C575="","",IF(AND($G$1=B575,SUM(INDIRECT(CONCATENATE("ZBUL3!F",C575,":H",C575),1))=0),C575,""))</f>
        <v/>
      </c>
    </row>
    <row r="576" customFormat="false" ht="13.8" hidden="false" customHeight="false" outlineLevel="0" collapsed="false">
      <c r="A576" s="2" t="str">
        <f aca="true">IF(C576="","",INDIRECT("ZBUL3!B"&amp;C576,1))</f>
        <v/>
      </c>
      <c r="B576" s="2" t="str">
        <f aca="true">IF(C576="","",INDIRECT("ZBUL3!E"&amp;C576,1))</f>
        <v/>
      </c>
      <c r="C576" s="11" t="str">
        <f aca="false">IFERROR(SMALL(ZBUL3!Z:Z,ROW()-1),"")</f>
        <v/>
      </c>
      <c r="D576" s="11" t="str">
        <f aca="true">IF(C576="","",IF(AND($G$1=B576,SUM(INDIRECT(CONCATENATE("ZBUL3!F",C576,":H",C576),1))&gt;0),C576,""))</f>
        <v/>
      </c>
      <c r="E576" s="11" t="str">
        <f aca="true">IF(C576="","",IF(AND($G$1=B576,SUM(INDIRECT(CONCATENATE("ZBUL3!F",C576,":H",C576),1))=0),C576,""))</f>
        <v/>
      </c>
    </row>
    <row r="577" customFormat="false" ht="13.8" hidden="false" customHeight="false" outlineLevel="0" collapsed="false">
      <c r="A577" s="2" t="str">
        <f aca="true">IF(C577="","",INDIRECT("ZBUL3!B"&amp;C577,1))</f>
        <v/>
      </c>
      <c r="B577" s="2" t="str">
        <f aca="true">IF(C577="","",INDIRECT("ZBUL3!E"&amp;C577,1))</f>
        <v/>
      </c>
      <c r="C577" s="11" t="str">
        <f aca="false">IFERROR(SMALL(ZBUL3!Z:Z,ROW()-1),"")</f>
        <v/>
      </c>
      <c r="D577" s="11" t="str">
        <f aca="true">IF(C577="","",IF(AND($G$1=B577,SUM(INDIRECT(CONCATENATE("ZBUL3!F",C577,":H",C577),1))&gt;0),C577,""))</f>
        <v/>
      </c>
      <c r="E577" s="11" t="str">
        <f aca="true">IF(C577="","",IF(AND($G$1=B577,SUM(INDIRECT(CONCATENATE("ZBUL3!F",C577,":H",C577),1))=0),C577,""))</f>
        <v/>
      </c>
    </row>
    <row r="578" customFormat="false" ht="13.8" hidden="false" customHeight="false" outlineLevel="0" collapsed="false">
      <c r="A578" s="2" t="str">
        <f aca="true">IF(C578="","",INDIRECT("ZBUL3!B"&amp;C578,1))</f>
        <v/>
      </c>
      <c r="B578" s="2" t="str">
        <f aca="true">IF(C578="","",INDIRECT("ZBUL3!E"&amp;C578,1))</f>
        <v/>
      </c>
      <c r="C578" s="11" t="str">
        <f aca="false">IFERROR(SMALL(ZBUL3!Z:Z,ROW()-1),"")</f>
        <v/>
      </c>
      <c r="D578" s="11" t="str">
        <f aca="true">IF(C578="","",IF(AND($G$1=B578,SUM(INDIRECT(CONCATENATE("ZBUL3!F",C578,":H",C578),1))&gt;0),C578,""))</f>
        <v/>
      </c>
      <c r="E578" s="11" t="str">
        <f aca="true">IF(C578="","",IF(AND($G$1=B578,SUM(INDIRECT(CONCATENATE("ZBUL3!F",C578,":H",C578),1))=0),C578,""))</f>
        <v/>
      </c>
    </row>
    <row r="579" customFormat="false" ht="13.8" hidden="false" customHeight="false" outlineLevel="0" collapsed="false">
      <c r="A579" s="2" t="str">
        <f aca="true">IF(C579="","",INDIRECT("ZBUL3!B"&amp;C579,1))</f>
        <v/>
      </c>
      <c r="B579" s="2" t="str">
        <f aca="true">IF(C579="","",INDIRECT("ZBUL3!E"&amp;C579,1))</f>
        <v/>
      </c>
      <c r="C579" s="11" t="str">
        <f aca="false">IFERROR(SMALL(ZBUL3!Z:Z,ROW()-1),"")</f>
        <v/>
      </c>
      <c r="D579" s="11" t="str">
        <f aca="true">IF(C579="","",IF(AND($G$1=B579,SUM(INDIRECT(CONCATENATE("ZBUL3!F",C579,":H",C579),1))&gt;0),C579,""))</f>
        <v/>
      </c>
      <c r="E579" s="11" t="str">
        <f aca="true">IF(C579="","",IF(AND($G$1=B579,SUM(INDIRECT(CONCATENATE("ZBUL3!F",C579,":H",C579),1))=0),C579,""))</f>
        <v/>
      </c>
    </row>
    <row r="580" customFormat="false" ht="13.8" hidden="false" customHeight="false" outlineLevel="0" collapsed="false">
      <c r="A580" s="2" t="str">
        <f aca="true">IF(C580="","",INDIRECT("ZBUL3!B"&amp;C580,1))</f>
        <v/>
      </c>
      <c r="B580" s="2" t="str">
        <f aca="true">IF(C580="","",INDIRECT("ZBUL3!E"&amp;C580,1))</f>
        <v/>
      </c>
      <c r="C580" s="11" t="str">
        <f aca="false">IFERROR(SMALL(ZBUL3!Z:Z,ROW()-1),"")</f>
        <v/>
      </c>
      <c r="D580" s="11" t="str">
        <f aca="true">IF(C580="","",IF(AND($G$1=B580,SUM(INDIRECT(CONCATENATE("ZBUL3!F",C580,":H",C580),1))&gt;0),C580,""))</f>
        <v/>
      </c>
      <c r="E580" s="11" t="str">
        <f aca="true">IF(C580="","",IF(AND($G$1=B580,SUM(INDIRECT(CONCATENATE("ZBUL3!F",C580,":H",C580),1))=0),C580,""))</f>
        <v/>
      </c>
    </row>
    <row r="581" customFormat="false" ht="13.8" hidden="false" customHeight="false" outlineLevel="0" collapsed="false">
      <c r="A581" s="2" t="str">
        <f aca="true">IF(C581="","",INDIRECT("ZBUL3!B"&amp;C581,1))</f>
        <v/>
      </c>
      <c r="B581" s="2" t="str">
        <f aca="true">IF(C581="","",INDIRECT("ZBUL3!E"&amp;C581,1))</f>
        <v/>
      </c>
      <c r="C581" s="11" t="str">
        <f aca="false">IFERROR(SMALL(ZBUL3!Z:Z,ROW()-1),"")</f>
        <v/>
      </c>
      <c r="D581" s="11" t="str">
        <f aca="true">IF(C581="","",IF(AND($G$1=B581,SUM(INDIRECT(CONCATENATE("ZBUL3!F",C581,":H",C581),1))&gt;0),C581,""))</f>
        <v/>
      </c>
      <c r="E581" s="11" t="str">
        <f aca="true">IF(C581="","",IF(AND($G$1=B581,SUM(INDIRECT(CONCATENATE("ZBUL3!F",C581,":H",C581),1))=0),C581,""))</f>
        <v/>
      </c>
    </row>
    <row r="582" customFormat="false" ht="13.8" hidden="false" customHeight="false" outlineLevel="0" collapsed="false">
      <c r="A582" s="2" t="str">
        <f aca="true">IF(C582="","",INDIRECT("ZBUL3!B"&amp;C582,1))</f>
        <v/>
      </c>
      <c r="B582" s="2" t="str">
        <f aca="true">IF(C582="","",INDIRECT("ZBUL3!E"&amp;C582,1))</f>
        <v/>
      </c>
      <c r="C582" s="11" t="str">
        <f aca="false">IFERROR(SMALL(ZBUL3!Z:Z,ROW()-1),"")</f>
        <v/>
      </c>
      <c r="D582" s="11" t="str">
        <f aca="true">IF(C582="","",IF(AND($G$1=B582,SUM(INDIRECT(CONCATENATE("ZBUL3!F",C582,":H",C582),1))&gt;0),C582,""))</f>
        <v/>
      </c>
      <c r="E582" s="11" t="str">
        <f aca="true">IF(C582="","",IF(AND($G$1=B582,SUM(INDIRECT(CONCATENATE("ZBUL3!F",C582,":H",C582),1))=0),C582,""))</f>
        <v/>
      </c>
    </row>
    <row r="583" customFormat="false" ht="13.8" hidden="false" customHeight="false" outlineLevel="0" collapsed="false">
      <c r="A583" s="2" t="str">
        <f aca="true">IF(C583="","",INDIRECT("ZBUL3!B"&amp;C583,1))</f>
        <v/>
      </c>
      <c r="B583" s="2" t="str">
        <f aca="true">IF(C583="","",INDIRECT("ZBUL3!E"&amp;C583,1))</f>
        <v/>
      </c>
      <c r="C583" s="11" t="str">
        <f aca="false">IFERROR(SMALL(ZBUL3!Z:Z,ROW()-1),"")</f>
        <v/>
      </c>
      <c r="D583" s="11" t="str">
        <f aca="true">IF(C583="","",IF(AND($G$1=B583,SUM(INDIRECT(CONCATENATE("ZBUL3!F",C583,":H",C583),1))&gt;0),C583,""))</f>
        <v/>
      </c>
      <c r="E583" s="11" t="str">
        <f aca="true">IF(C583="","",IF(AND($G$1=B583,SUM(INDIRECT(CONCATENATE("ZBUL3!F",C583,":H",C583),1))=0),C583,""))</f>
        <v/>
      </c>
    </row>
    <row r="584" customFormat="false" ht="13.8" hidden="false" customHeight="false" outlineLevel="0" collapsed="false">
      <c r="A584" s="2" t="str">
        <f aca="true">IF(C584="","",INDIRECT("ZBUL3!B"&amp;C584,1))</f>
        <v/>
      </c>
      <c r="B584" s="2" t="str">
        <f aca="true">IF(C584="","",INDIRECT("ZBUL3!E"&amp;C584,1))</f>
        <v/>
      </c>
      <c r="C584" s="11" t="str">
        <f aca="false">IFERROR(SMALL(ZBUL3!Z:Z,ROW()-1),"")</f>
        <v/>
      </c>
      <c r="D584" s="11" t="str">
        <f aca="true">IF(C584="","",IF(AND($G$1=B584,SUM(INDIRECT(CONCATENATE("ZBUL3!F",C584,":H",C584),1))&gt;0),C584,""))</f>
        <v/>
      </c>
      <c r="E584" s="11" t="str">
        <f aca="true">IF(C584="","",IF(AND($G$1=B584,SUM(INDIRECT(CONCATENATE("ZBUL3!F",C584,":H",C584),1))=0),C584,""))</f>
        <v/>
      </c>
    </row>
    <row r="585" customFormat="false" ht="13.8" hidden="false" customHeight="false" outlineLevel="0" collapsed="false">
      <c r="A585" s="2" t="str">
        <f aca="true">IF(C585="","",INDIRECT("ZBUL3!B"&amp;C585,1))</f>
        <v/>
      </c>
      <c r="B585" s="2" t="str">
        <f aca="true">IF(C585="","",INDIRECT("ZBUL3!E"&amp;C585,1))</f>
        <v/>
      </c>
      <c r="C585" s="11" t="str">
        <f aca="false">IFERROR(SMALL(ZBUL3!Z:Z,ROW()-1),"")</f>
        <v/>
      </c>
      <c r="D585" s="11" t="str">
        <f aca="true">IF(C585="","",IF(AND($G$1=B585,SUM(INDIRECT(CONCATENATE("ZBUL3!F",C585,":H",C585),1))&gt;0),C585,""))</f>
        <v/>
      </c>
      <c r="E585" s="11" t="str">
        <f aca="true">IF(C585="","",IF(AND($G$1=B585,SUM(INDIRECT(CONCATENATE("ZBUL3!F",C585,":H",C585),1))=0),C585,""))</f>
        <v/>
      </c>
    </row>
    <row r="586" customFormat="false" ht="13.8" hidden="false" customHeight="false" outlineLevel="0" collapsed="false">
      <c r="A586" s="2" t="str">
        <f aca="true">IF(C586="","",INDIRECT("ZBUL3!B"&amp;C586,1))</f>
        <v/>
      </c>
      <c r="B586" s="2" t="str">
        <f aca="true">IF(C586="","",INDIRECT("ZBUL3!E"&amp;C586,1))</f>
        <v/>
      </c>
      <c r="C586" s="11" t="str">
        <f aca="false">IFERROR(SMALL(ZBUL3!Z:Z,ROW()-1),"")</f>
        <v/>
      </c>
      <c r="D586" s="11" t="str">
        <f aca="true">IF(C586="","",IF(AND($G$1=B586,SUM(INDIRECT(CONCATENATE("ZBUL3!F",C586,":H",C586),1))&gt;0),C586,""))</f>
        <v/>
      </c>
      <c r="E586" s="11" t="str">
        <f aca="true">IF(C586="","",IF(AND($G$1=B586,SUM(INDIRECT(CONCATENATE("ZBUL3!F",C586,":H",C586),1))=0),C586,""))</f>
        <v/>
      </c>
    </row>
    <row r="587" customFormat="false" ht="13.8" hidden="false" customHeight="false" outlineLevel="0" collapsed="false">
      <c r="A587" s="2" t="str">
        <f aca="true">IF(C587="","",INDIRECT("ZBUL3!B"&amp;C587,1))</f>
        <v/>
      </c>
      <c r="B587" s="2" t="str">
        <f aca="true">IF(C587="","",INDIRECT("ZBUL3!E"&amp;C587,1))</f>
        <v/>
      </c>
      <c r="C587" s="11" t="str">
        <f aca="false">IFERROR(SMALL(ZBUL3!Z:Z,ROW()-1),"")</f>
        <v/>
      </c>
      <c r="D587" s="11" t="str">
        <f aca="true">IF(C587="","",IF(AND($G$1=B587,SUM(INDIRECT(CONCATENATE("ZBUL3!F",C587,":H",C587),1))&gt;0),C587,""))</f>
        <v/>
      </c>
      <c r="E587" s="11" t="str">
        <f aca="true">IF(C587="","",IF(AND($G$1=B587,SUM(INDIRECT(CONCATENATE("ZBUL3!F",C587,":H",C587),1))=0),C587,""))</f>
        <v/>
      </c>
    </row>
    <row r="588" customFormat="false" ht="13.8" hidden="false" customHeight="false" outlineLevel="0" collapsed="false">
      <c r="A588" s="2" t="str">
        <f aca="true">IF(C588="","",INDIRECT("ZBUL3!B"&amp;C588,1))</f>
        <v/>
      </c>
      <c r="B588" s="2" t="str">
        <f aca="true">IF(C588="","",INDIRECT("ZBUL3!E"&amp;C588,1))</f>
        <v/>
      </c>
      <c r="C588" s="11" t="str">
        <f aca="false">IFERROR(SMALL(ZBUL3!Z:Z,ROW()-1),"")</f>
        <v/>
      </c>
      <c r="D588" s="11" t="str">
        <f aca="true">IF(C588="","",IF(AND($G$1=B588,SUM(INDIRECT(CONCATENATE("ZBUL3!F",C588,":H",C588),1))&gt;0),C588,""))</f>
        <v/>
      </c>
      <c r="E588" s="11" t="str">
        <f aca="true">IF(C588="","",IF(AND($G$1=B588,SUM(INDIRECT(CONCATENATE("ZBUL3!F",C588,":H",C588),1))=0),C588,""))</f>
        <v/>
      </c>
    </row>
    <row r="589" customFormat="false" ht="13.8" hidden="false" customHeight="false" outlineLevel="0" collapsed="false">
      <c r="A589" s="2" t="str">
        <f aca="true">IF(C589="","",INDIRECT("ZBUL3!B"&amp;C589,1))</f>
        <v/>
      </c>
      <c r="B589" s="2" t="str">
        <f aca="true">IF(C589="","",INDIRECT("ZBUL3!E"&amp;C589,1))</f>
        <v/>
      </c>
      <c r="C589" s="11" t="str">
        <f aca="false">IFERROR(SMALL(ZBUL3!Z:Z,ROW()-1),"")</f>
        <v/>
      </c>
      <c r="D589" s="11" t="str">
        <f aca="true">IF(C589="","",IF(AND($G$1=B589,SUM(INDIRECT(CONCATENATE("ZBUL3!F",C589,":H",C589),1))&gt;0),C589,""))</f>
        <v/>
      </c>
      <c r="E589" s="11" t="str">
        <f aca="true">IF(C589="","",IF(AND($G$1=B589,SUM(INDIRECT(CONCATENATE("ZBUL3!F",C589,":H",C589),1))=0),C589,""))</f>
        <v/>
      </c>
    </row>
    <row r="590" customFormat="false" ht="13.8" hidden="false" customHeight="false" outlineLevel="0" collapsed="false">
      <c r="A590" s="2" t="str">
        <f aca="true">IF(C590="","",INDIRECT("ZBUL3!B"&amp;C590,1))</f>
        <v/>
      </c>
      <c r="B590" s="2" t="str">
        <f aca="true">IF(C590="","",INDIRECT("ZBUL3!E"&amp;C590,1))</f>
        <v/>
      </c>
      <c r="C590" s="11" t="str">
        <f aca="false">IFERROR(SMALL(ZBUL3!Z:Z,ROW()-1),"")</f>
        <v/>
      </c>
      <c r="D590" s="11" t="str">
        <f aca="true">IF(C590="","",IF(AND($G$1=B590,SUM(INDIRECT(CONCATENATE("ZBUL3!F",C590,":H",C590),1))&gt;0),C590,""))</f>
        <v/>
      </c>
      <c r="E590" s="11" t="str">
        <f aca="true">IF(C590="","",IF(AND($G$1=B590,SUM(INDIRECT(CONCATENATE("ZBUL3!F",C590,":H",C590),1))=0),C590,""))</f>
        <v/>
      </c>
    </row>
    <row r="591" customFormat="false" ht="13.8" hidden="false" customHeight="false" outlineLevel="0" collapsed="false">
      <c r="A591" s="2" t="str">
        <f aca="true">IF(C591="","",INDIRECT("ZBUL3!B"&amp;C591,1))</f>
        <v/>
      </c>
      <c r="B591" s="2" t="str">
        <f aca="true">IF(C591="","",INDIRECT("ZBUL3!E"&amp;C591,1))</f>
        <v/>
      </c>
      <c r="C591" s="11" t="str">
        <f aca="false">IFERROR(SMALL(ZBUL3!Z:Z,ROW()-1),"")</f>
        <v/>
      </c>
      <c r="D591" s="11" t="str">
        <f aca="true">IF(C591="","",IF(AND($G$1=B591,SUM(INDIRECT(CONCATENATE("ZBUL3!F",C591,":H",C591),1))&gt;0),C591,""))</f>
        <v/>
      </c>
      <c r="E591" s="11" t="str">
        <f aca="true">IF(C591="","",IF(AND($G$1=B591,SUM(INDIRECT(CONCATENATE("ZBUL3!F",C591,":H",C591),1))=0),C591,""))</f>
        <v/>
      </c>
    </row>
    <row r="592" customFormat="false" ht="13.8" hidden="false" customHeight="false" outlineLevel="0" collapsed="false">
      <c r="A592" s="2" t="str">
        <f aca="true">IF(C592="","",INDIRECT("ZBUL3!B"&amp;C592,1))</f>
        <v/>
      </c>
      <c r="B592" s="2" t="str">
        <f aca="true">IF(C592="","",INDIRECT("ZBUL3!E"&amp;C592,1))</f>
        <v/>
      </c>
      <c r="C592" s="11" t="str">
        <f aca="false">IFERROR(SMALL(ZBUL3!Z:Z,ROW()-1),"")</f>
        <v/>
      </c>
      <c r="D592" s="11" t="str">
        <f aca="true">IF(C592="","",IF(AND($G$1=B592,SUM(INDIRECT(CONCATENATE("ZBUL3!F",C592,":H",C592),1))&gt;0),C592,""))</f>
        <v/>
      </c>
      <c r="E592" s="11" t="str">
        <f aca="true">IF(C592="","",IF(AND($G$1=B592,SUM(INDIRECT(CONCATENATE("ZBUL3!F",C592,":H",C592),1))=0),C592,""))</f>
        <v/>
      </c>
    </row>
    <row r="593" customFormat="false" ht="13.8" hidden="false" customHeight="false" outlineLevel="0" collapsed="false">
      <c r="A593" s="2" t="str">
        <f aca="true">IF(C593="","",INDIRECT("ZBUL3!B"&amp;C593,1))</f>
        <v/>
      </c>
      <c r="B593" s="2" t="str">
        <f aca="true">IF(C593="","",INDIRECT("ZBUL3!E"&amp;C593,1))</f>
        <v/>
      </c>
      <c r="C593" s="11" t="str">
        <f aca="false">IFERROR(SMALL(ZBUL3!Z:Z,ROW()-1),"")</f>
        <v/>
      </c>
      <c r="D593" s="11" t="str">
        <f aca="true">IF(C593="","",IF(AND($G$1=B593,SUM(INDIRECT(CONCATENATE("ZBUL3!F",C593,":H",C593),1))&gt;0),C593,""))</f>
        <v/>
      </c>
      <c r="E593" s="11" t="str">
        <f aca="true">IF(C593="","",IF(AND($G$1=B593,SUM(INDIRECT(CONCATENATE("ZBUL3!F",C593,":H",C593),1))=0),C593,""))</f>
        <v/>
      </c>
    </row>
    <row r="594" customFormat="false" ht="13.8" hidden="false" customHeight="false" outlineLevel="0" collapsed="false">
      <c r="A594" s="2" t="str">
        <f aca="true">IF(C594="","",INDIRECT("ZBUL3!B"&amp;C594,1))</f>
        <v/>
      </c>
      <c r="B594" s="2" t="str">
        <f aca="true">IF(C594="","",INDIRECT("ZBUL3!E"&amp;C594,1))</f>
        <v/>
      </c>
      <c r="C594" s="11" t="str">
        <f aca="false">IFERROR(SMALL(ZBUL3!Z:Z,ROW()-1),"")</f>
        <v/>
      </c>
      <c r="D594" s="11" t="str">
        <f aca="true">IF(C594="","",IF(AND($G$1=B594,SUM(INDIRECT(CONCATENATE("ZBUL3!F",C594,":H",C594),1))&gt;0),C594,""))</f>
        <v/>
      </c>
      <c r="E594" s="11" t="str">
        <f aca="true">IF(C594="","",IF(AND($G$1=B594,SUM(INDIRECT(CONCATENATE("ZBUL3!F",C594,":H",C594),1))=0),C594,""))</f>
        <v/>
      </c>
    </row>
    <row r="595" customFormat="false" ht="13.8" hidden="false" customHeight="false" outlineLevel="0" collapsed="false">
      <c r="A595" s="2" t="str">
        <f aca="true">IF(C595="","",INDIRECT("ZBUL3!B"&amp;C595,1))</f>
        <v/>
      </c>
      <c r="B595" s="2" t="str">
        <f aca="true">IF(C595="","",INDIRECT("ZBUL3!E"&amp;C595,1))</f>
        <v/>
      </c>
      <c r="C595" s="11" t="str">
        <f aca="false">IFERROR(SMALL(ZBUL3!Z:Z,ROW()-1),"")</f>
        <v/>
      </c>
      <c r="D595" s="11" t="str">
        <f aca="true">IF(C595="","",IF(AND($G$1=B595,SUM(INDIRECT(CONCATENATE("ZBUL3!F",C595,":H",C595),1))&gt;0),C595,""))</f>
        <v/>
      </c>
      <c r="E595" s="11" t="str">
        <f aca="true">IF(C595="","",IF(AND($G$1=B595,SUM(INDIRECT(CONCATENATE("ZBUL3!F",C595,":H",C595),1))=0),C595,""))</f>
        <v/>
      </c>
    </row>
    <row r="596" customFormat="false" ht="13.8" hidden="false" customHeight="false" outlineLevel="0" collapsed="false">
      <c r="A596" s="2" t="str">
        <f aca="true">IF(C596="","",INDIRECT("ZBUL3!B"&amp;C596,1))</f>
        <v/>
      </c>
      <c r="B596" s="2" t="str">
        <f aca="true">IF(C596="","",INDIRECT("ZBUL3!E"&amp;C596,1))</f>
        <v/>
      </c>
      <c r="C596" s="11" t="str">
        <f aca="false">IFERROR(SMALL(ZBUL3!Z:Z,ROW()-1),"")</f>
        <v/>
      </c>
      <c r="D596" s="11" t="str">
        <f aca="true">IF(C596="","",IF(AND($G$1=B596,SUM(INDIRECT(CONCATENATE("ZBUL3!F",C596,":H",C596),1))&gt;0),C596,""))</f>
        <v/>
      </c>
      <c r="E596" s="11" t="str">
        <f aca="true">IF(C596="","",IF(AND($G$1=B596,SUM(INDIRECT(CONCATENATE("ZBUL3!F",C596,":H",C596),1))=0),C596,""))</f>
        <v/>
      </c>
    </row>
    <row r="597" customFormat="false" ht="13.8" hidden="false" customHeight="false" outlineLevel="0" collapsed="false">
      <c r="A597" s="2" t="str">
        <f aca="true">IF(C597="","",INDIRECT("ZBUL3!B"&amp;C597,1))</f>
        <v/>
      </c>
      <c r="B597" s="2" t="str">
        <f aca="true">IF(C597="","",INDIRECT("ZBUL3!E"&amp;C597,1))</f>
        <v/>
      </c>
      <c r="C597" s="11" t="str">
        <f aca="false">IFERROR(SMALL(ZBUL3!Z:Z,ROW()-1),"")</f>
        <v/>
      </c>
      <c r="D597" s="11" t="str">
        <f aca="true">IF(C597="","",IF(AND($G$1=B597,SUM(INDIRECT(CONCATENATE("ZBUL3!F",C597,":H",C597),1))&gt;0),C597,""))</f>
        <v/>
      </c>
      <c r="E597" s="11" t="str">
        <f aca="true">IF(C597="","",IF(AND($G$1=B597,SUM(INDIRECT(CONCATENATE("ZBUL3!F",C597,":H",C597),1))=0),C597,""))</f>
        <v/>
      </c>
    </row>
    <row r="598" customFormat="false" ht="13.8" hidden="false" customHeight="false" outlineLevel="0" collapsed="false">
      <c r="A598" s="2" t="str">
        <f aca="true">IF(C598="","",INDIRECT("ZBUL3!B"&amp;C598,1))</f>
        <v/>
      </c>
      <c r="B598" s="2" t="str">
        <f aca="true">IF(C598="","",INDIRECT("ZBUL3!E"&amp;C598,1))</f>
        <v/>
      </c>
      <c r="C598" s="11" t="str">
        <f aca="false">IFERROR(SMALL(ZBUL3!Z:Z,ROW()-1),"")</f>
        <v/>
      </c>
      <c r="D598" s="11" t="str">
        <f aca="true">IF(C598="","",IF(AND($G$1=B598,SUM(INDIRECT(CONCATENATE("ZBUL3!F",C598,":H",C598),1))&gt;0),C598,""))</f>
        <v/>
      </c>
      <c r="E598" s="11" t="str">
        <f aca="true">IF(C598="","",IF(AND($G$1=B598,SUM(INDIRECT(CONCATENATE("ZBUL3!F",C598,":H",C598),1))=0),C598,""))</f>
        <v/>
      </c>
    </row>
    <row r="599" customFormat="false" ht="13.8" hidden="false" customHeight="false" outlineLevel="0" collapsed="false">
      <c r="A599" s="2" t="str">
        <f aca="true">IF(C599="","",INDIRECT("ZBUL3!B"&amp;C599,1))</f>
        <v/>
      </c>
      <c r="B599" s="2" t="str">
        <f aca="true">IF(C599="","",INDIRECT("ZBUL3!E"&amp;C599,1))</f>
        <v/>
      </c>
      <c r="C599" s="11" t="str">
        <f aca="false">IFERROR(SMALL(ZBUL3!Z:Z,ROW()-1),"")</f>
        <v/>
      </c>
      <c r="D599" s="11" t="str">
        <f aca="true">IF(C599="","",IF(AND($G$1=B599,SUM(INDIRECT(CONCATENATE("ZBUL3!F",C599,":H",C599),1))&gt;0),C599,""))</f>
        <v/>
      </c>
      <c r="E599" s="11" t="str">
        <f aca="true">IF(C599="","",IF(AND($G$1=B599,SUM(INDIRECT(CONCATENATE("ZBUL3!F",C599,":H",C599),1))=0),C599,""))</f>
        <v/>
      </c>
    </row>
    <row r="600" customFormat="false" ht="13.8" hidden="false" customHeight="false" outlineLevel="0" collapsed="false">
      <c r="A600" s="2" t="str">
        <f aca="true">IF(C600="","",INDIRECT("ZBUL3!B"&amp;C600,1))</f>
        <v/>
      </c>
      <c r="B600" s="2" t="str">
        <f aca="true">IF(C600="","",INDIRECT("ZBUL3!E"&amp;C600,1))</f>
        <v/>
      </c>
      <c r="C600" s="11" t="str">
        <f aca="false">IFERROR(SMALL(ZBUL3!Z:Z,ROW()-1),"")</f>
        <v/>
      </c>
      <c r="D600" s="11" t="str">
        <f aca="true">IF(C600="","",IF(AND($G$1=B600,SUM(INDIRECT(CONCATENATE("ZBUL3!F",C600,":H",C600),1))&gt;0),C600,""))</f>
        <v/>
      </c>
      <c r="E600" s="11" t="str">
        <f aca="true">IF(C600="","",IF(AND($G$1=B600,SUM(INDIRECT(CONCATENATE("ZBUL3!F",C600,":H",C600),1))=0),C600,""))</f>
        <v/>
      </c>
    </row>
    <row r="601" customFormat="false" ht="13.8" hidden="false" customHeight="false" outlineLevel="0" collapsed="false">
      <c r="A601" s="2" t="str">
        <f aca="true">IF(C601="","",INDIRECT("ZBUL3!B"&amp;C601,1))</f>
        <v/>
      </c>
      <c r="B601" s="2" t="str">
        <f aca="true">IF(C601="","",INDIRECT("ZBUL3!E"&amp;C601,1))</f>
        <v/>
      </c>
      <c r="C601" s="11" t="str">
        <f aca="false">IFERROR(SMALL(ZBUL3!Z:Z,ROW()-1),"")</f>
        <v/>
      </c>
      <c r="D601" s="11" t="str">
        <f aca="true">IF(C601="","",IF(AND($G$1=B601,SUM(INDIRECT(CONCATENATE("ZBUL3!F",C601,":H",C601),1))&gt;0),C601,""))</f>
        <v/>
      </c>
      <c r="E601" s="11" t="str">
        <f aca="true">IF(C601="","",IF(AND($G$1=B601,SUM(INDIRECT(CONCATENATE("ZBUL3!F",C601,":H",C601),1))=0),C601,""))</f>
        <v/>
      </c>
    </row>
    <row r="602" customFormat="false" ht="13.8" hidden="false" customHeight="false" outlineLevel="0" collapsed="false">
      <c r="A602" s="2" t="str">
        <f aca="true">IF(C602="","",INDIRECT("ZBUL3!B"&amp;C602,1))</f>
        <v/>
      </c>
      <c r="B602" s="2" t="str">
        <f aca="true">IF(C602="","",INDIRECT("ZBUL3!E"&amp;C602,1))</f>
        <v/>
      </c>
      <c r="C602" s="11" t="str">
        <f aca="false">IFERROR(SMALL(ZBUL3!Z:Z,ROW()-1),"")</f>
        <v/>
      </c>
      <c r="D602" s="11" t="str">
        <f aca="true">IF(C602="","",IF(AND($G$1=B602,SUM(INDIRECT(CONCATENATE("ZBUL3!F",C602,":H",C602),1))&gt;0),C602,""))</f>
        <v/>
      </c>
      <c r="E602" s="11" t="str">
        <f aca="true">IF(C602="","",IF(AND($G$1=B602,SUM(INDIRECT(CONCATENATE("ZBUL3!F",C602,":H",C602),1))=0),C602,""))</f>
        <v/>
      </c>
    </row>
    <row r="603" customFormat="false" ht="13.8" hidden="false" customHeight="false" outlineLevel="0" collapsed="false">
      <c r="A603" s="2" t="str">
        <f aca="true">IF(C603="","",INDIRECT("ZBUL3!B"&amp;C603,1))</f>
        <v/>
      </c>
      <c r="B603" s="2" t="str">
        <f aca="true">IF(C603="","",INDIRECT("ZBUL3!E"&amp;C603,1))</f>
        <v/>
      </c>
      <c r="C603" s="11" t="str">
        <f aca="false">IFERROR(SMALL(ZBUL3!Z:Z,ROW()-1),"")</f>
        <v/>
      </c>
      <c r="D603" s="11" t="str">
        <f aca="true">IF(C603="","",IF(AND($G$1=B603,SUM(INDIRECT(CONCATENATE("ZBUL3!F",C603,":H",C603),1))&gt;0),C603,""))</f>
        <v/>
      </c>
      <c r="E603" s="11" t="str">
        <f aca="true">IF(C603="","",IF(AND($G$1=B603,SUM(INDIRECT(CONCATENATE("ZBUL3!F",C603,":H",C603),1))=0),C603,""))</f>
        <v/>
      </c>
    </row>
    <row r="604" customFormat="false" ht="13.8" hidden="false" customHeight="false" outlineLevel="0" collapsed="false">
      <c r="A604" s="2" t="str">
        <f aca="true">IF(C604="","",INDIRECT("ZBUL3!B"&amp;C604,1))</f>
        <v/>
      </c>
      <c r="B604" s="2" t="str">
        <f aca="true">IF(C604="","",INDIRECT("ZBUL3!E"&amp;C604,1))</f>
        <v/>
      </c>
      <c r="C604" s="11" t="str">
        <f aca="false">IFERROR(SMALL(ZBUL3!Z:Z,ROW()-1),"")</f>
        <v/>
      </c>
      <c r="D604" s="11" t="str">
        <f aca="true">IF(C604="","",IF(AND($G$1=B604,SUM(INDIRECT(CONCATENATE("ZBUL3!F",C604,":H",C604),1))&gt;0),C604,""))</f>
        <v/>
      </c>
      <c r="E604" s="11" t="str">
        <f aca="true">IF(C604="","",IF(AND($G$1=B604,SUM(INDIRECT(CONCATENATE("ZBUL3!F",C604,":H",C604),1))=0),C604,""))</f>
        <v/>
      </c>
    </row>
    <row r="605" customFormat="false" ht="13.8" hidden="false" customHeight="false" outlineLevel="0" collapsed="false">
      <c r="A605" s="2" t="str">
        <f aca="true">IF(C605="","",INDIRECT("ZBUL3!B"&amp;C605,1))</f>
        <v/>
      </c>
      <c r="B605" s="2" t="str">
        <f aca="true">IF(C605="","",INDIRECT("ZBUL3!E"&amp;C605,1))</f>
        <v/>
      </c>
      <c r="C605" s="11" t="str">
        <f aca="false">IFERROR(SMALL(ZBUL3!Z:Z,ROW()-1),"")</f>
        <v/>
      </c>
      <c r="D605" s="11" t="str">
        <f aca="true">IF(C605="","",IF(AND($G$1=B605,SUM(INDIRECT(CONCATENATE("ZBUL3!F",C605,":H",C605),1))&gt;0),C605,""))</f>
        <v/>
      </c>
      <c r="E605" s="11" t="str">
        <f aca="true">IF(C605="","",IF(AND($G$1=B605,SUM(INDIRECT(CONCATENATE("ZBUL3!F",C605,":H",C605),1))=0),C605,""))</f>
        <v/>
      </c>
    </row>
    <row r="606" customFormat="false" ht="13.8" hidden="false" customHeight="false" outlineLevel="0" collapsed="false">
      <c r="A606" s="2" t="str">
        <f aca="true">IF(C606="","",INDIRECT("ZBUL3!B"&amp;C606,1))</f>
        <v/>
      </c>
      <c r="B606" s="2" t="str">
        <f aca="true">IF(C606="","",INDIRECT("ZBUL3!E"&amp;C606,1))</f>
        <v/>
      </c>
      <c r="C606" s="11" t="str">
        <f aca="false">IFERROR(SMALL(ZBUL3!Z:Z,ROW()-1),"")</f>
        <v/>
      </c>
      <c r="D606" s="11" t="str">
        <f aca="true">IF(C606="","",IF(AND($G$1=B606,SUM(INDIRECT(CONCATENATE("ZBUL3!F",C606,":H",C606),1))&gt;0),C606,""))</f>
        <v/>
      </c>
      <c r="E606" s="11" t="str">
        <f aca="true">IF(C606="","",IF(AND($G$1=B606,SUM(INDIRECT(CONCATENATE("ZBUL3!F",C606,":H",C606),1))=0),C606,""))</f>
        <v/>
      </c>
    </row>
    <row r="607" customFormat="false" ht="13.8" hidden="false" customHeight="false" outlineLevel="0" collapsed="false">
      <c r="A607" s="2" t="str">
        <f aca="true">IF(C607="","",INDIRECT("ZBUL3!B"&amp;C607,1))</f>
        <v/>
      </c>
      <c r="B607" s="2" t="str">
        <f aca="true">IF(C607="","",INDIRECT("ZBUL3!E"&amp;C607,1))</f>
        <v/>
      </c>
      <c r="C607" s="11" t="str">
        <f aca="false">IFERROR(SMALL(ZBUL3!Z:Z,ROW()-1),"")</f>
        <v/>
      </c>
      <c r="D607" s="11" t="str">
        <f aca="true">IF(C607="","",IF(AND($G$1=B607,SUM(INDIRECT(CONCATENATE("ZBUL3!F",C607,":H",C607),1))&gt;0),C607,""))</f>
        <v/>
      </c>
      <c r="E607" s="11" t="str">
        <f aca="true">IF(C607="","",IF(AND($G$1=B607,SUM(INDIRECT(CONCATENATE("ZBUL3!F",C607,":H",C607),1))=0),C607,""))</f>
        <v/>
      </c>
    </row>
    <row r="608" customFormat="false" ht="13.8" hidden="false" customHeight="false" outlineLevel="0" collapsed="false">
      <c r="A608" s="2" t="str">
        <f aca="true">IF(C608="","",INDIRECT("ZBUL3!B"&amp;C608,1))</f>
        <v/>
      </c>
      <c r="B608" s="2" t="str">
        <f aca="true">IF(C608="","",INDIRECT("ZBUL3!E"&amp;C608,1))</f>
        <v/>
      </c>
      <c r="C608" s="11" t="str">
        <f aca="false">IFERROR(SMALL(ZBUL3!Z:Z,ROW()-1),"")</f>
        <v/>
      </c>
      <c r="D608" s="11" t="str">
        <f aca="true">IF(C608="","",IF(AND($G$1=B608,SUM(INDIRECT(CONCATENATE("ZBUL3!F",C608,":H",C608),1))&gt;0),C608,""))</f>
        <v/>
      </c>
      <c r="E608" s="11" t="str">
        <f aca="true">IF(C608="","",IF(AND($G$1=B608,SUM(INDIRECT(CONCATENATE("ZBUL3!F",C608,":H",C608),1))=0),C608,""))</f>
        <v/>
      </c>
    </row>
    <row r="609" customFormat="false" ht="13.8" hidden="false" customHeight="false" outlineLevel="0" collapsed="false">
      <c r="A609" s="2" t="str">
        <f aca="true">IF(C609="","",INDIRECT("ZBUL3!B"&amp;C609,1))</f>
        <v/>
      </c>
      <c r="B609" s="2" t="str">
        <f aca="true">IF(C609="","",INDIRECT("ZBUL3!E"&amp;C609,1))</f>
        <v/>
      </c>
      <c r="C609" s="11" t="str">
        <f aca="false">IFERROR(SMALL(ZBUL3!Z:Z,ROW()-1),"")</f>
        <v/>
      </c>
      <c r="D609" s="11" t="str">
        <f aca="true">IF(C609="","",IF(AND($G$1=B609,SUM(INDIRECT(CONCATENATE("ZBUL3!F",C609,":H",C609),1))&gt;0),C609,""))</f>
        <v/>
      </c>
      <c r="E609" s="11" t="str">
        <f aca="true">IF(C609="","",IF(AND($G$1=B609,SUM(INDIRECT(CONCATENATE("ZBUL3!F",C609,":H",C609),1))=0),C609,""))</f>
        <v/>
      </c>
    </row>
    <row r="610" customFormat="false" ht="13.8" hidden="false" customHeight="false" outlineLevel="0" collapsed="false">
      <c r="A610" s="2" t="str">
        <f aca="true">IF(C610="","",INDIRECT("ZBUL3!B"&amp;C610,1))</f>
        <v/>
      </c>
      <c r="B610" s="2" t="str">
        <f aca="true">IF(C610="","",INDIRECT("ZBUL3!E"&amp;C610,1))</f>
        <v/>
      </c>
      <c r="C610" s="11" t="str">
        <f aca="false">IFERROR(SMALL(ZBUL3!Z:Z,ROW()-1),"")</f>
        <v/>
      </c>
      <c r="D610" s="11" t="str">
        <f aca="true">IF(C610="","",IF(AND($G$1=B610,SUM(INDIRECT(CONCATENATE("ZBUL3!F",C610,":H",C610),1))&gt;0),C610,""))</f>
        <v/>
      </c>
      <c r="E610" s="11" t="str">
        <f aca="true">IF(C610="","",IF(AND($G$1=B610,SUM(INDIRECT(CONCATENATE("ZBUL3!F",C610,":H",C610),1))=0),C610,""))</f>
        <v/>
      </c>
    </row>
    <row r="611" customFormat="false" ht="13.8" hidden="false" customHeight="false" outlineLevel="0" collapsed="false">
      <c r="A611" s="2" t="str">
        <f aca="true">IF(C611="","",INDIRECT("ZBUL3!B"&amp;C611,1))</f>
        <v/>
      </c>
      <c r="B611" s="2" t="str">
        <f aca="true">IF(C611="","",INDIRECT("ZBUL3!E"&amp;C611,1))</f>
        <v/>
      </c>
      <c r="C611" s="11" t="str">
        <f aca="false">IFERROR(SMALL(ZBUL3!Z:Z,ROW()-1),"")</f>
        <v/>
      </c>
      <c r="D611" s="11" t="str">
        <f aca="true">IF(C611="","",IF(AND($G$1=B611,SUM(INDIRECT(CONCATENATE("ZBUL3!F",C611,":H",C611),1))&gt;0),C611,""))</f>
        <v/>
      </c>
      <c r="E611" s="11" t="str">
        <f aca="true">IF(C611="","",IF(AND($G$1=B611,SUM(INDIRECT(CONCATENATE("ZBUL3!F",C611,":H",C611),1))=0),C611,""))</f>
        <v/>
      </c>
    </row>
    <row r="612" customFormat="false" ht="13.8" hidden="false" customHeight="false" outlineLevel="0" collapsed="false">
      <c r="A612" s="2" t="str">
        <f aca="true">IF(C612="","",INDIRECT("ZBUL3!B"&amp;C612,1))</f>
        <v/>
      </c>
      <c r="B612" s="2" t="str">
        <f aca="true">IF(C612="","",INDIRECT("ZBUL3!E"&amp;C612,1))</f>
        <v/>
      </c>
      <c r="C612" s="11" t="str">
        <f aca="false">IFERROR(SMALL(ZBUL3!Z:Z,ROW()-1),"")</f>
        <v/>
      </c>
      <c r="D612" s="11" t="str">
        <f aca="true">IF(C612="","",IF(AND($G$1=B612,SUM(INDIRECT(CONCATENATE("ZBUL3!F",C612,":H",C612),1))&gt;0),C612,""))</f>
        <v/>
      </c>
      <c r="E612" s="11" t="str">
        <f aca="true">IF(C612="","",IF(AND($G$1=B612,SUM(INDIRECT(CONCATENATE("ZBUL3!F",C612,":H",C612),1))=0),C612,""))</f>
        <v/>
      </c>
    </row>
    <row r="613" customFormat="false" ht="13.8" hidden="false" customHeight="false" outlineLevel="0" collapsed="false">
      <c r="A613" s="2" t="str">
        <f aca="true">IF(C613="","",INDIRECT("ZBUL3!B"&amp;C613,1))</f>
        <v/>
      </c>
      <c r="B613" s="2" t="str">
        <f aca="true">IF(C613="","",INDIRECT("ZBUL3!E"&amp;C613,1))</f>
        <v/>
      </c>
      <c r="C613" s="11" t="str">
        <f aca="false">IFERROR(SMALL(ZBUL3!Z:Z,ROW()-1),"")</f>
        <v/>
      </c>
      <c r="D613" s="11" t="str">
        <f aca="true">IF(C613="","",IF(AND($G$1=B613,SUM(INDIRECT(CONCATENATE("ZBUL3!F",C613,":H",C613),1))&gt;0),C613,""))</f>
        <v/>
      </c>
      <c r="E613" s="11" t="str">
        <f aca="true">IF(C613="","",IF(AND($G$1=B613,SUM(INDIRECT(CONCATENATE("ZBUL3!F",C613,":H",C613),1))=0),C613,""))</f>
        <v/>
      </c>
    </row>
    <row r="614" customFormat="false" ht="13.8" hidden="false" customHeight="false" outlineLevel="0" collapsed="false">
      <c r="A614" s="2" t="str">
        <f aca="true">IF(C614="","",INDIRECT("ZBUL3!B"&amp;C614,1))</f>
        <v/>
      </c>
      <c r="B614" s="2" t="str">
        <f aca="true">IF(C614="","",INDIRECT("ZBUL3!E"&amp;C614,1))</f>
        <v/>
      </c>
      <c r="C614" s="11" t="str">
        <f aca="false">IFERROR(SMALL(ZBUL3!Z:Z,ROW()-1),"")</f>
        <v/>
      </c>
      <c r="D614" s="11" t="str">
        <f aca="true">IF(C614="","",IF(AND($G$1=B614,SUM(INDIRECT(CONCATENATE("ZBUL3!F",C614,":H",C614),1))&gt;0),C614,""))</f>
        <v/>
      </c>
      <c r="E614" s="11" t="str">
        <f aca="true">IF(C614="","",IF(AND($G$1=B614,SUM(INDIRECT(CONCATENATE("ZBUL3!F",C614,":H",C614),1))=0),C614,""))</f>
        <v/>
      </c>
    </row>
    <row r="615" customFormat="false" ht="13.8" hidden="false" customHeight="false" outlineLevel="0" collapsed="false">
      <c r="A615" s="2" t="str">
        <f aca="true">IF(C615="","",INDIRECT("ZBUL3!B"&amp;C615,1))</f>
        <v/>
      </c>
      <c r="B615" s="2" t="str">
        <f aca="true">IF(C615="","",INDIRECT("ZBUL3!E"&amp;C615,1))</f>
        <v/>
      </c>
      <c r="C615" s="11" t="str">
        <f aca="false">IFERROR(SMALL(ZBUL3!Z:Z,ROW()-1),"")</f>
        <v/>
      </c>
      <c r="D615" s="11" t="str">
        <f aca="true">IF(C615="","",IF(AND($G$1=B615,SUM(INDIRECT(CONCATENATE("ZBUL3!F",C615,":H",C615),1))&gt;0),C615,""))</f>
        <v/>
      </c>
      <c r="E615" s="11" t="str">
        <f aca="true">IF(C615="","",IF(AND($G$1=B615,SUM(INDIRECT(CONCATENATE("ZBUL3!F",C615,":H",C615),1))=0),C615,""))</f>
        <v/>
      </c>
    </row>
    <row r="616" customFormat="false" ht="13.8" hidden="false" customHeight="false" outlineLevel="0" collapsed="false">
      <c r="A616" s="2" t="str">
        <f aca="true">IF(C616="","",INDIRECT("ZBUL3!B"&amp;C616,1))</f>
        <v/>
      </c>
      <c r="B616" s="2" t="str">
        <f aca="true">IF(C616="","",INDIRECT("ZBUL3!E"&amp;C616,1))</f>
        <v/>
      </c>
      <c r="C616" s="11" t="str">
        <f aca="false">IFERROR(SMALL(ZBUL3!Z:Z,ROW()-1),"")</f>
        <v/>
      </c>
      <c r="D616" s="11" t="str">
        <f aca="true">IF(C616="","",IF(AND($G$1=B616,SUM(INDIRECT(CONCATENATE("ZBUL3!F",C616,":H",C616),1))&gt;0),C616,""))</f>
        <v/>
      </c>
      <c r="E616" s="11" t="str">
        <f aca="true">IF(C616="","",IF(AND($G$1=B616,SUM(INDIRECT(CONCATENATE("ZBUL3!F",C616,":H",C616),1))=0),C616,""))</f>
        <v/>
      </c>
    </row>
    <row r="617" customFormat="false" ht="13.8" hidden="false" customHeight="false" outlineLevel="0" collapsed="false">
      <c r="A617" s="2" t="str">
        <f aca="true">IF(C617="","",INDIRECT("ZBUL3!B"&amp;C617,1))</f>
        <v/>
      </c>
      <c r="B617" s="2" t="str">
        <f aca="true">IF(C617="","",INDIRECT("ZBUL3!E"&amp;C617,1))</f>
        <v/>
      </c>
      <c r="C617" s="11" t="str">
        <f aca="false">IFERROR(SMALL(ZBUL3!Z:Z,ROW()-1),"")</f>
        <v/>
      </c>
      <c r="D617" s="11" t="str">
        <f aca="true">IF(C617="","",IF(AND($G$1=B617,SUM(INDIRECT(CONCATENATE("ZBUL3!F",C617,":H",C617),1))&gt;0),C617,""))</f>
        <v/>
      </c>
      <c r="E617" s="11" t="str">
        <f aca="true">IF(C617="","",IF(AND($G$1=B617,SUM(INDIRECT(CONCATENATE("ZBUL3!F",C617,":H",C617),1))=0),C617,""))</f>
        <v/>
      </c>
    </row>
    <row r="618" customFormat="false" ht="13.8" hidden="false" customHeight="false" outlineLevel="0" collapsed="false">
      <c r="A618" s="2" t="str">
        <f aca="true">IF(C618="","",INDIRECT("ZBUL3!B"&amp;C618,1))</f>
        <v/>
      </c>
      <c r="B618" s="2" t="str">
        <f aca="true">IF(C618="","",INDIRECT("ZBUL3!E"&amp;C618,1))</f>
        <v/>
      </c>
      <c r="C618" s="11" t="str">
        <f aca="false">IFERROR(SMALL(ZBUL3!Z:Z,ROW()-1),"")</f>
        <v/>
      </c>
      <c r="D618" s="11" t="str">
        <f aca="true">IF(C618="","",IF(AND($G$1=B618,SUM(INDIRECT(CONCATENATE("ZBUL3!F",C618,":H",C618),1))&gt;0),C618,""))</f>
        <v/>
      </c>
      <c r="E618" s="11" t="str">
        <f aca="true">IF(C618="","",IF(AND($G$1=B618,SUM(INDIRECT(CONCATENATE("ZBUL3!F",C618,":H",C618),1))=0),C618,""))</f>
        <v/>
      </c>
    </row>
    <row r="619" customFormat="false" ht="13.8" hidden="false" customHeight="false" outlineLevel="0" collapsed="false">
      <c r="A619" s="2" t="str">
        <f aca="true">IF(C619="","",INDIRECT("ZBUL3!B"&amp;C619,1))</f>
        <v/>
      </c>
      <c r="B619" s="2" t="str">
        <f aca="true">IF(C619="","",INDIRECT("ZBUL3!E"&amp;C619,1))</f>
        <v/>
      </c>
      <c r="C619" s="11" t="str">
        <f aca="false">IFERROR(SMALL(ZBUL3!Z:Z,ROW()-1),"")</f>
        <v/>
      </c>
      <c r="D619" s="11" t="str">
        <f aca="true">IF(C619="","",IF(AND($G$1=B619,SUM(INDIRECT(CONCATENATE("ZBUL3!F",C619,":H",C619),1))&gt;0),C619,""))</f>
        <v/>
      </c>
      <c r="E619" s="11" t="str">
        <f aca="true">IF(C619="","",IF(AND($G$1=B619,SUM(INDIRECT(CONCATENATE("ZBUL3!F",C619,":H",C619),1))=0),C619,""))</f>
        <v/>
      </c>
    </row>
    <row r="620" customFormat="false" ht="13.8" hidden="false" customHeight="false" outlineLevel="0" collapsed="false">
      <c r="A620" s="2" t="str">
        <f aca="true">IF(C620="","",INDIRECT("ZBUL3!B"&amp;C620,1))</f>
        <v/>
      </c>
      <c r="B620" s="2" t="str">
        <f aca="true">IF(C620="","",INDIRECT("ZBUL3!E"&amp;C620,1))</f>
        <v/>
      </c>
      <c r="C620" s="11" t="str">
        <f aca="false">IFERROR(SMALL(ZBUL3!Z:Z,ROW()-1),"")</f>
        <v/>
      </c>
      <c r="D620" s="11" t="str">
        <f aca="true">IF(C620="","",IF(AND($G$1=B620,SUM(INDIRECT(CONCATENATE("ZBUL3!F",C620,":H",C620),1))&gt;0),C620,""))</f>
        <v/>
      </c>
      <c r="E620" s="11" t="str">
        <f aca="true">IF(C620="","",IF(AND($G$1=B620,SUM(INDIRECT(CONCATENATE("ZBUL3!F",C620,":H",C620),1))=0),C620,""))</f>
        <v/>
      </c>
    </row>
    <row r="621" customFormat="false" ht="13.8" hidden="false" customHeight="false" outlineLevel="0" collapsed="false">
      <c r="A621" s="2" t="str">
        <f aca="true">IF(C621="","",INDIRECT("ZBUL3!B"&amp;C621,1))</f>
        <v/>
      </c>
      <c r="B621" s="2" t="str">
        <f aca="true">IF(C621="","",INDIRECT("ZBUL3!E"&amp;C621,1))</f>
        <v/>
      </c>
      <c r="C621" s="11" t="str">
        <f aca="false">IFERROR(SMALL(ZBUL3!Z:Z,ROW()-1),"")</f>
        <v/>
      </c>
      <c r="D621" s="11" t="str">
        <f aca="true">IF(C621="","",IF(AND($G$1=B621,SUM(INDIRECT(CONCATENATE("ZBUL3!F",C621,":H",C621),1))&gt;0),C621,""))</f>
        <v/>
      </c>
      <c r="E621" s="11" t="str">
        <f aca="true">IF(C621="","",IF(AND($G$1=B621,SUM(INDIRECT(CONCATENATE("ZBUL3!F",C621,":H",C621),1))=0),C621,""))</f>
        <v/>
      </c>
    </row>
    <row r="622" customFormat="false" ht="13.8" hidden="false" customHeight="false" outlineLevel="0" collapsed="false">
      <c r="A622" s="2" t="str">
        <f aca="true">IF(C622="","",INDIRECT("ZBUL3!B"&amp;C622,1))</f>
        <v/>
      </c>
      <c r="B622" s="2" t="str">
        <f aca="true">IF(C622="","",INDIRECT("ZBUL3!E"&amp;C622,1))</f>
        <v/>
      </c>
      <c r="C622" s="11" t="str">
        <f aca="false">IFERROR(SMALL(ZBUL3!Z:Z,ROW()-1),"")</f>
        <v/>
      </c>
      <c r="D622" s="11" t="str">
        <f aca="true">IF(C622="","",IF(AND($G$1=B622,SUM(INDIRECT(CONCATENATE("ZBUL3!F",C622,":H",C622),1))&gt;0),C622,""))</f>
        <v/>
      </c>
      <c r="E622" s="11" t="str">
        <f aca="true">IF(C622="","",IF(AND($G$1=B622,SUM(INDIRECT(CONCATENATE("ZBUL3!F",C622,":H",C622),1))=0),C622,""))</f>
        <v/>
      </c>
    </row>
    <row r="623" customFormat="false" ht="13.8" hidden="false" customHeight="false" outlineLevel="0" collapsed="false">
      <c r="A623" s="2" t="str">
        <f aca="true">IF(C623="","",INDIRECT("ZBUL3!B"&amp;C623,1))</f>
        <v/>
      </c>
      <c r="B623" s="2" t="str">
        <f aca="true">IF(C623="","",INDIRECT("ZBUL3!E"&amp;C623,1))</f>
        <v/>
      </c>
      <c r="C623" s="11" t="str">
        <f aca="false">IFERROR(SMALL(ZBUL3!Z:Z,ROW()-1),"")</f>
        <v/>
      </c>
      <c r="D623" s="11" t="str">
        <f aca="true">IF(C623="","",IF(AND($G$1=B623,SUM(INDIRECT(CONCATENATE("ZBUL3!F",C623,":H",C623),1))&gt;0),C623,""))</f>
        <v/>
      </c>
      <c r="E623" s="11" t="str">
        <f aca="true">IF(C623="","",IF(AND($G$1=B623,SUM(INDIRECT(CONCATENATE("ZBUL3!F",C623,":H",C623),1))=0),C623,""))</f>
        <v/>
      </c>
    </row>
    <row r="624" customFormat="false" ht="13.8" hidden="false" customHeight="false" outlineLevel="0" collapsed="false">
      <c r="A624" s="2" t="str">
        <f aca="true">IF(C624="","",INDIRECT("ZBUL3!B"&amp;C624,1))</f>
        <v/>
      </c>
      <c r="B624" s="2" t="str">
        <f aca="true">IF(C624="","",INDIRECT("ZBUL3!E"&amp;C624,1))</f>
        <v/>
      </c>
      <c r="C624" s="11" t="str">
        <f aca="false">IFERROR(SMALL(ZBUL3!Z:Z,ROW()-1),"")</f>
        <v/>
      </c>
      <c r="D624" s="11" t="str">
        <f aca="true">IF(C624="","",IF(AND($G$1=B624,SUM(INDIRECT(CONCATENATE("ZBUL3!F",C624,":H",C624),1))&gt;0),C624,""))</f>
        <v/>
      </c>
      <c r="E624" s="11" t="str">
        <f aca="true">IF(C624="","",IF(AND($G$1=B624,SUM(INDIRECT(CONCATENATE("ZBUL3!F",C624,":H",C624),1))=0),C624,""))</f>
        <v/>
      </c>
    </row>
    <row r="625" customFormat="false" ht="13.8" hidden="false" customHeight="false" outlineLevel="0" collapsed="false">
      <c r="A625" s="2" t="str">
        <f aca="true">IF(C625="","",INDIRECT("ZBUL3!B"&amp;C625,1))</f>
        <v/>
      </c>
      <c r="B625" s="2" t="str">
        <f aca="true">IF(C625="","",INDIRECT("ZBUL3!E"&amp;C625,1))</f>
        <v/>
      </c>
      <c r="C625" s="11" t="str">
        <f aca="false">IFERROR(SMALL(ZBUL3!Z:Z,ROW()-1),"")</f>
        <v/>
      </c>
      <c r="D625" s="11" t="str">
        <f aca="true">IF(C625="","",IF(AND($G$1=B625,SUM(INDIRECT(CONCATENATE("ZBUL3!F",C625,":H",C625),1))&gt;0),C625,""))</f>
        <v/>
      </c>
      <c r="E625" s="11" t="str">
        <f aca="true">IF(C625="","",IF(AND($G$1=B625,SUM(INDIRECT(CONCATENATE("ZBUL3!F",C625,":H",C625),1))=0),C625,""))</f>
        <v/>
      </c>
    </row>
    <row r="626" customFormat="false" ht="13.8" hidden="false" customHeight="false" outlineLevel="0" collapsed="false">
      <c r="A626" s="2" t="str">
        <f aca="true">IF(C626="","",INDIRECT("ZBUL3!B"&amp;C626,1))</f>
        <v/>
      </c>
      <c r="B626" s="2" t="str">
        <f aca="true">IF(C626="","",INDIRECT("ZBUL3!E"&amp;C626,1))</f>
        <v/>
      </c>
      <c r="C626" s="11" t="str">
        <f aca="false">IFERROR(SMALL(ZBUL3!Z:Z,ROW()-1),"")</f>
        <v/>
      </c>
      <c r="D626" s="11" t="str">
        <f aca="true">IF(C626="","",IF(AND($G$1=B626,SUM(INDIRECT(CONCATENATE("ZBUL3!F",C626,":H",C626),1))&gt;0),C626,""))</f>
        <v/>
      </c>
      <c r="E626" s="11" t="str">
        <f aca="true">IF(C626="","",IF(AND($G$1=B626,SUM(INDIRECT(CONCATENATE("ZBUL3!F",C626,":H",C626),1))=0),C626,""))</f>
        <v/>
      </c>
    </row>
    <row r="627" customFormat="false" ht="13.8" hidden="false" customHeight="false" outlineLevel="0" collapsed="false">
      <c r="A627" s="2" t="str">
        <f aca="true">IF(C627="","",INDIRECT("ZBUL3!B"&amp;C627,1))</f>
        <v/>
      </c>
      <c r="B627" s="2" t="str">
        <f aca="true">IF(C627="","",INDIRECT("ZBUL3!E"&amp;C627,1))</f>
        <v/>
      </c>
      <c r="C627" s="11" t="str">
        <f aca="false">IFERROR(SMALL(ZBUL3!Z:Z,ROW()-1),"")</f>
        <v/>
      </c>
      <c r="D627" s="11" t="str">
        <f aca="true">IF(C627="","",IF(AND($G$1=B627,SUM(INDIRECT(CONCATENATE("ZBUL3!F",C627,":H",C627),1))&gt;0),C627,""))</f>
        <v/>
      </c>
      <c r="E627" s="11" t="str">
        <f aca="true">IF(C627="","",IF(AND($G$1=B627,SUM(INDIRECT(CONCATENATE("ZBUL3!F",C627,":H",C627),1))=0),C627,""))</f>
        <v/>
      </c>
    </row>
    <row r="628" customFormat="false" ht="13.8" hidden="false" customHeight="false" outlineLevel="0" collapsed="false">
      <c r="A628" s="2" t="str">
        <f aca="true">IF(C628="","",INDIRECT("ZBUL3!B"&amp;C628,1))</f>
        <v/>
      </c>
      <c r="B628" s="2" t="str">
        <f aca="true">IF(C628="","",INDIRECT("ZBUL3!E"&amp;C628,1))</f>
        <v/>
      </c>
      <c r="C628" s="11" t="str">
        <f aca="false">IFERROR(SMALL(ZBUL3!Z:Z,ROW()-1),"")</f>
        <v/>
      </c>
      <c r="D628" s="11" t="str">
        <f aca="true">IF(C628="","",IF(AND($G$1=B628,SUM(INDIRECT(CONCATENATE("ZBUL3!F",C628,":H",C628),1))&gt;0),C628,""))</f>
        <v/>
      </c>
      <c r="E628" s="11" t="str">
        <f aca="true">IF(C628="","",IF(AND($G$1=B628,SUM(INDIRECT(CONCATENATE("ZBUL3!F",C628,":H",C628),1))=0),C628,""))</f>
        <v/>
      </c>
    </row>
    <row r="629" customFormat="false" ht="13.8" hidden="false" customHeight="false" outlineLevel="0" collapsed="false">
      <c r="A629" s="2" t="str">
        <f aca="true">IF(C629="","",INDIRECT("ZBUL3!B"&amp;C629,1))</f>
        <v/>
      </c>
      <c r="B629" s="2" t="str">
        <f aca="true">IF(C629="","",INDIRECT("ZBUL3!E"&amp;C629,1))</f>
        <v/>
      </c>
      <c r="C629" s="11" t="str">
        <f aca="false">IFERROR(SMALL(ZBUL3!Z:Z,ROW()-1),"")</f>
        <v/>
      </c>
      <c r="D629" s="11" t="str">
        <f aca="true">IF(C629="","",IF(AND($G$1=B629,SUM(INDIRECT(CONCATENATE("ZBUL3!F",C629,":H",C629),1))&gt;0),C629,""))</f>
        <v/>
      </c>
      <c r="E629" s="11" t="str">
        <f aca="true">IF(C629="","",IF(AND($G$1=B629,SUM(INDIRECT(CONCATENATE("ZBUL3!F",C629,":H",C629),1))=0),C629,""))</f>
        <v/>
      </c>
    </row>
    <row r="630" customFormat="false" ht="13.8" hidden="false" customHeight="false" outlineLevel="0" collapsed="false">
      <c r="A630" s="2" t="str">
        <f aca="true">IF(C630="","",INDIRECT("ZBUL3!B"&amp;C630,1))</f>
        <v/>
      </c>
      <c r="B630" s="2" t="str">
        <f aca="true">IF(C630="","",INDIRECT("ZBUL3!E"&amp;C630,1))</f>
        <v/>
      </c>
      <c r="C630" s="11" t="str">
        <f aca="false">IFERROR(SMALL(ZBUL3!Z:Z,ROW()-1),"")</f>
        <v/>
      </c>
      <c r="D630" s="11" t="str">
        <f aca="true">IF(C630="","",IF(AND($G$1=B630,SUM(INDIRECT(CONCATENATE("ZBUL3!F",C630,":H",C630),1))&gt;0),C630,""))</f>
        <v/>
      </c>
      <c r="E630" s="11" t="str">
        <f aca="true">IF(C630="","",IF(AND($G$1=B630,SUM(INDIRECT(CONCATENATE("ZBUL3!F",C630,":H",C630),1))=0),C630,""))</f>
        <v/>
      </c>
    </row>
    <row r="631" customFormat="false" ht="13.8" hidden="false" customHeight="false" outlineLevel="0" collapsed="false">
      <c r="A631" s="2" t="str">
        <f aca="true">IF(C631="","",INDIRECT("ZBUL3!B"&amp;C631,1))</f>
        <v/>
      </c>
      <c r="B631" s="2" t="str">
        <f aca="true">IF(C631="","",INDIRECT("ZBUL3!E"&amp;C631,1))</f>
        <v/>
      </c>
      <c r="C631" s="11" t="str">
        <f aca="false">IFERROR(SMALL(ZBUL3!Z:Z,ROW()-1),"")</f>
        <v/>
      </c>
      <c r="D631" s="11" t="str">
        <f aca="true">IF(C631="","",IF(AND($G$1=B631,SUM(INDIRECT(CONCATENATE("ZBUL3!F",C631,":H",C631),1))&gt;0),C631,""))</f>
        <v/>
      </c>
      <c r="E631" s="11" t="str">
        <f aca="true">IF(C631="","",IF(AND($G$1=B631,SUM(INDIRECT(CONCATENATE("ZBUL3!F",C631,":H",C631),1))=0),C631,""))</f>
        <v/>
      </c>
    </row>
    <row r="632" customFormat="false" ht="13.8" hidden="false" customHeight="false" outlineLevel="0" collapsed="false">
      <c r="A632" s="2" t="str">
        <f aca="true">IF(C632="","",INDIRECT("ZBUL3!B"&amp;C632,1))</f>
        <v/>
      </c>
      <c r="B632" s="2" t="str">
        <f aca="true">IF(C632="","",INDIRECT("ZBUL3!E"&amp;C632,1))</f>
        <v/>
      </c>
      <c r="C632" s="11" t="str">
        <f aca="false">IFERROR(SMALL(ZBUL3!Z:Z,ROW()-1),"")</f>
        <v/>
      </c>
      <c r="D632" s="11" t="str">
        <f aca="true">IF(C632="","",IF(AND($G$1=B632,SUM(INDIRECT(CONCATENATE("ZBUL3!F",C632,":H",C632),1))&gt;0),C632,""))</f>
        <v/>
      </c>
      <c r="E632" s="11" t="str">
        <f aca="true">IF(C632="","",IF(AND($G$1=B632,SUM(INDIRECT(CONCATENATE("ZBUL3!F",C632,":H",C632),1))=0),C632,""))</f>
        <v/>
      </c>
    </row>
    <row r="633" customFormat="false" ht="13.8" hidden="false" customHeight="false" outlineLevel="0" collapsed="false">
      <c r="A633" s="2" t="str">
        <f aca="true">IF(C633="","",INDIRECT("ZBUL3!B"&amp;C633,1))</f>
        <v/>
      </c>
      <c r="B633" s="2" t="str">
        <f aca="true">IF(C633="","",INDIRECT("ZBUL3!E"&amp;C633,1))</f>
        <v/>
      </c>
      <c r="C633" s="11" t="str">
        <f aca="false">IFERROR(SMALL(ZBUL3!Z:Z,ROW()-1),"")</f>
        <v/>
      </c>
      <c r="D633" s="11" t="str">
        <f aca="true">IF(C633="","",IF(AND($G$1=B633,SUM(INDIRECT(CONCATENATE("ZBUL3!F",C633,":H",C633),1))&gt;0),C633,""))</f>
        <v/>
      </c>
      <c r="E633" s="11" t="str">
        <f aca="true">IF(C633="","",IF(AND($G$1=B633,SUM(INDIRECT(CONCATENATE("ZBUL3!F",C633,":H",C633),1))=0),C633,""))</f>
        <v/>
      </c>
    </row>
    <row r="634" customFormat="false" ht="13.8" hidden="false" customHeight="false" outlineLevel="0" collapsed="false">
      <c r="A634" s="2" t="str">
        <f aca="true">IF(C634="","",INDIRECT("ZBUL3!B"&amp;C634,1))</f>
        <v/>
      </c>
      <c r="B634" s="2" t="str">
        <f aca="true">IF(C634="","",INDIRECT("ZBUL3!E"&amp;C634,1))</f>
        <v/>
      </c>
      <c r="C634" s="11" t="str">
        <f aca="false">IFERROR(SMALL(ZBUL3!Z:Z,ROW()-1),"")</f>
        <v/>
      </c>
      <c r="D634" s="11" t="str">
        <f aca="true">IF(C634="","",IF(AND($G$1=B634,SUM(INDIRECT(CONCATENATE("ZBUL3!F",C634,":H",C634),1))&gt;0),C634,""))</f>
        <v/>
      </c>
      <c r="E634" s="11" t="str">
        <f aca="true">IF(C634="","",IF(AND($G$1=B634,SUM(INDIRECT(CONCATENATE("ZBUL3!F",C634,":H",C634),1))=0),C634,""))</f>
        <v/>
      </c>
    </row>
    <row r="635" customFormat="false" ht="13.8" hidden="false" customHeight="false" outlineLevel="0" collapsed="false">
      <c r="A635" s="2" t="str">
        <f aca="true">IF(C635="","",INDIRECT("ZBUL3!B"&amp;C635,1))</f>
        <v/>
      </c>
      <c r="B635" s="2" t="str">
        <f aca="true">IF(C635="","",INDIRECT("ZBUL3!E"&amp;C635,1))</f>
        <v/>
      </c>
      <c r="C635" s="11" t="str">
        <f aca="false">IFERROR(SMALL(ZBUL3!Z:Z,ROW()-1),"")</f>
        <v/>
      </c>
      <c r="D635" s="11" t="str">
        <f aca="true">IF(C635="","",IF(AND($G$1=B635,SUM(INDIRECT(CONCATENATE("ZBUL3!F",C635,":H",C635),1))&gt;0),C635,""))</f>
        <v/>
      </c>
      <c r="E635" s="11" t="str">
        <f aca="true">IF(C635="","",IF(AND($G$1=B635,SUM(INDIRECT(CONCATENATE("ZBUL3!F",C635,":H",C635),1))=0),C635,""))</f>
        <v/>
      </c>
    </row>
    <row r="636" customFormat="false" ht="13.8" hidden="false" customHeight="false" outlineLevel="0" collapsed="false">
      <c r="A636" s="2" t="str">
        <f aca="true">IF(C636="","",INDIRECT("ZBUL3!B"&amp;C636,1))</f>
        <v/>
      </c>
      <c r="B636" s="2" t="str">
        <f aca="true">IF(C636="","",INDIRECT("ZBUL3!E"&amp;C636,1))</f>
        <v/>
      </c>
      <c r="C636" s="11" t="str">
        <f aca="false">IFERROR(SMALL(ZBUL3!Z:Z,ROW()-1),"")</f>
        <v/>
      </c>
      <c r="D636" s="11" t="str">
        <f aca="true">IF(C636="","",IF(AND($G$1=B636,SUM(INDIRECT(CONCATENATE("ZBUL3!F",C636,":H",C636),1))&gt;0),C636,""))</f>
        <v/>
      </c>
      <c r="E636" s="11" t="str">
        <f aca="true">IF(C636="","",IF(AND($G$1=B636,SUM(INDIRECT(CONCATENATE("ZBUL3!F",C636,":H",C636),1))=0),C636,""))</f>
        <v/>
      </c>
    </row>
    <row r="637" customFormat="false" ht="13.8" hidden="false" customHeight="false" outlineLevel="0" collapsed="false">
      <c r="A637" s="2" t="str">
        <f aca="true">IF(C637="","",INDIRECT("ZBUL3!B"&amp;C637,1))</f>
        <v/>
      </c>
      <c r="B637" s="2" t="str">
        <f aca="true">IF(C637="","",INDIRECT("ZBUL3!E"&amp;C637,1))</f>
        <v/>
      </c>
      <c r="C637" s="11" t="str">
        <f aca="false">IFERROR(SMALL(ZBUL3!Z:Z,ROW()-1),"")</f>
        <v/>
      </c>
      <c r="D637" s="11" t="str">
        <f aca="true">IF(C637="","",IF(AND($G$1=B637,SUM(INDIRECT(CONCATENATE("ZBUL3!F",C637,":H",C637),1))&gt;0),C637,""))</f>
        <v/>
      </c>
      <c r="E637" s="11" t="str">
        <f aca="true">IF(C637="","",IF(AND($G$1=B637,SUM(INDIRECT(CONCATENATE("ZBUL3!F",C637,":H",C637),1))=0),C637,""))</f>
        <v/>
      </c>
    </row>
    <row r="638" customFormat="false" ht="13.8" hidden="false" customHeight="false" outlineLevel="0" collapsed="false">
      <c r="A638" s="2" t="str">
        <f aca="true">IF(C638="","",INDIRECT("ZBUL3!B"&amp;C638,1))</f>
        <v/>
      </c>
      <c r="B638" s="2" t="str">
        <f aca="true">IF(C638="","",INDIRECT("ZBUL3!E"&amp;C638,1))</f>
        <v/>
      </c>
      <c r="C638" s="11" t="str">
        <f aca="false">IFERROR(SMALL(ZBUL3!Z:Z,ROW()-1),"")</f>
        <v/>
      </c>
      <c r="D638" s="11" t="str">
        <f aca="true">IF(C638="","",IF(AND($G$1=B638,SUM(INDIRECT(CONCATENATE("ZBUL3!F",C638,":H",C638),1))&gt;0),C638,""))</f>
        <v/>
      </c>
      <c r="E638" s="11" t="str">
        <f aca="true">IF(C638="","",IF(AND($G$1=B638,SUM(INDIRECT(CONCATENATE("ZBUL3!F",C638,":H",C638),1))=0),C638,""))</f>
        <v/>
      </c>
    </row>
    <row r="639" customFormat="false" ht="13.8" hidden="false" customHeight="false" outlineLevel="0" collapsed="false">
      <c r="A639" s="2" t="str">
        <f aca="true">IF(C639="","",INDIRECT("ZBUL3!B"&amp;C639,1))</f>
        <v/>
      </c>
      <c r="B639" s="2" t="str">
        <f aca="true">IF(C639="","",INDIRECT("ZBUL3!E"&amp;C639,1))</f>
        <v/>
      </c>
      <c r="C639" s="11" t="str">
        <f aca="false">IFERROR(SMALL(ZBUL3!Z:Z,ROW()-1),"")</f>
        <v/>
      </c>
      <c r="D639" s="11" t="str">
        <f aca="true">IF(C639="","",IF(AND($G$1=B639,SUM(INDIRECT(CONCATENATE("ZBUL3!F",C639,":H",C639),1))&gt;0),C639,""))</f>
        <v/>
      </c>
      <c r="E639" s="11" t="str">
        <f aca="true">IF(C639="","",IF(AND($G$1=B639,SUM(INDIRECT(CONCATENATE("ZBUL3!F",C639,":H",C639),1))=0),C639,""))</f>
        <v/>
      </c>
    </row>
    <row r="640" customFormat="false" ht="13.8" hidden="false" customHeight="false" outlineLevel="0" collapsed="false">
      <c r="A640" s="2" t="str">
        <f aca="true">IF(C640="","",INDIRECT("ZBUL3!B"&amp;C640,1))</f>
        <v/>
      </c>
      <c r="B640" s="2" t="str">
        <f aca="true">IF(C640="","",INDIRECT("ZBUL3!E"&amp;C640,1))</f>
        <v/>
      </c>
      <c r="C640" s="11" t="str">
        <f aca="false">IFERROR(SMALL(ZBUL3!Z:Z,ROW()-1),"")</f>
        <v/>
      </c>
      <c r="D640" s="11" t="str">
        <f aca="true">IF(C640="","",IF(AND($G$1=B640,SUM(INDIRECT(CONCATENATE("ZBUL3!F",C640,":H",C640),1))&gt;0),C640,""))</f>
        <v/>
      </c>
      <c r="E640" s="11" t="str">
        <f aca="true">IF(C640="","",IF(AND($G$1=B640,SUM(INDIRECT(CONCATENATE("ZBUL3!F",C640,":H",C640),1))=0),C640,""))</f>
        <v/>
      </c>
    </row>
    <row r="641" customFormat="false" ht="13.8" hidden="false" customHeight="false" outlineLevel="0" collapsed="false">
      <c r="A641" s="2" t="str">
        <f aca="true">IF(C641="","",INDIRECT("ZBUL3!B"&amp;C641,1))</f>
        <v/>
      </c>
      <c r="B641" s="2" t="str">
        <f aca="true">IF(C641="","",INDIRECT("ZBUL3!E"&amp;C641,1))</f>
        <v/>
      </c>
      <c r="C641" s="11" t="str">
        <f aca="false">IFERROR(SMALL(ZBUL3!Z:Z,ROW()-1),"")</f>
        <v/>
      </c>
      <c r="D641" s="11" t="str">
        <f aca="true">IF(C641="","",IF(AND($G$1=B641,SUM(INDIRECT(CONCATENATE("ZBUL3!F",C641,":H",C641),1))&gt;0),C641,""))</f>
        <v/>
      </c>
      <c r="E641" s="11" t="str">
        <f aca="true">IF(C641="","",IF(AND($G$1=B641,SUM(INDIRECT(CONCATENATE("ZBUL3!F",C641,":H",C641),1))=0),C641,""))</f>
        <v/>
      </c>
    </row>
    <row r="642" customFormat="false" ht="13.8" hidden="false" customHeight="false" outlineLevel="0" collapsed="false">
      <c r="A642" s="2" t="str">
        <f aca="true">IF(C642="","",INDIRECT("ZBUL3!B"&amp;C642,1))</f>
        <v/>
      </c>
      <c r="B642" s="2" t="str">
        <f aca="true">IF(C642="","",INDIRECT("ZBUL3!E"&amp;C642,1))</f>
        <v/>
      </c>
      <c r="C642" s="11" t="str">
        <f aca="false">IFERROR(SMALL(ZBUL3!Z:Z,ROW()-1),"")</f>
        <v/>
      </c>
      <c r="D642" s="11" t="str">
        <f aca="true">IF(C642="","",IF(AND($G$1=B642,SUM(INDIRECT(CONCATENATE("ZBUL3!F",C642,":H",C642),1))&gt;0),C642,""))</f>
        <v/>
      </c>
      <c r="E642" s="11" t="str">
        <f aca="true">IF(C642="","",IF(AND($G$1=B642,SUM(INDIRECT(CONCATENATE("ZBUL3!F",C642,":H",C642),1))=0),C642,""))</f>
        <v/>
      </c>
    </row>
    <row r="643" customFormat="false" ht="13.8" hidden="false" customHeight="false" outlineLevel="0" collapsed="false">
      <c r="A643" s="2" t="str">
        <f aca="true">IF(C643="","",INDIRECT("ZBUL3!B"&amp;C643,1))</f>
        <v/>
      </c>
      <c r="B643" s="2" t="str">
        <f aca="true">IF(C643="","",INDIRECT("ZBUL3!E"&amp;C643,1))</f>
        <v/>
      </c>
      <c r="C643" s="11" t="str">
        <f aca="false">IFERROR(SMALL(ZBUL3!Z:Z,ROW()-1),"")</f>
        <v/>
      </c>
      <c r="D643" s="11" t="str">
        <f aca="true">IF(C643="","",IF(AND($G$1=B643,SUM(INDIRECT(CONCATENATE("ZBUL3!F",C643,":H",C643),1))&gt;0),C643,""))</f>
        <v/>
      </c>
      <c r="E643" s="11" t="str">
        <f aca="true">IF(C643="","",IF(AND($G$1=B643,SUM(INDIRECT(CONCATENATE("ZBUL3!F",C643,":H",C643),1))=0),C643,""))</f>
        <v/>
      </c>
    </row>
    <row r="644" customFormat="false" ht="13.8" hidden="false" customHeight="false" outlineLevel="0" collapsed="false">
      <c r="A644" s="2" t="str">
        <f aca="true">IF(C644="","",INDIRECT("ZBUL3!B"&amp;C644,1))</f>
        <v/>
      </c>
      <c r="B644" s="2" t="str">
        <f aca="true">IF(C644="","",INDIRECT("ZBUL3!E"&amp;C644,1))</f>
        <v/>
      </c>
      <c r="C644" s="11" t="str">
        <f aca="false">IFERROR(SMALL(ZBUL3!Z:Z,ROW()-1),"")</f>
        <v/>
      </c>
      <c r="D644" s="11" t="str">
        <f aca="true">IF(C644="","",IF(AND($G$1=B644,SUM(INDIRECT(CONCATENATE("ZBUL3!F",C644,":H",C644),1))&gt;0),C644,""))</f>
        <v/>
      </c>
      <c r="E644" s="11" t="str">
        <f aca="true">IF(C644="","",IF(AND($G$1=B644,SUM(INDIRECT(CONCATENATE("ZBUL3!F",C644,":H",C644),1))=0),C644,""))</f>
        <v/>
      </c>
    </row>
    <row r="645" customFormat="false" ht="13.8" hidden="false" customHeight="false" outlineLevel="0" collapsed="false">
      <c r="A645" s="2" t="str">
        <f aca="true">IF(C645="","",INDIRECT("ZBUL3!B"&amp;C645,1))</f>
        <v/>
      </c>
      <c r="B645" s="2" t="str">
        <f aca="true">IF(C645="","",INDIRECT("ZBUL3!E"&amp;C645,1))</f>
        <v/>
      </c>
      <c r="C645" s="11" t="str">
        <f aca="false">IFERROR(SMALL(ZBUL3!Z:Z,ROW()-1),"")</f>
        <v/>
      </c>
      <c r="D645" s="11" t="str">
        <f aca="true">IF(C645="","",IF(AND($G$1=B645,SUM(INDIRECT(CONCATENATE("ZBUL3!F",C645,":H",C645),1))&gt;0),C645,""))</f>
        <v/>
      </c>
      <c r="E645" s="11" t="str">
        <f aca="true">IF(C645="","",IF(AND($G$1=B645,SUM(INDIRECT(CONCATENATE("ZBUL3!F",C645,":H",C645),1))=0),C645,""))</f>
        <v/>
      </c>
    </row>
    <row r="646" customFormat="false" ht="13.8" hidden="false" customHeight="false" outlineLevel="0" collapsed="false">
      <c r="A646" s="2" t="str">
        <f aca="true">IF(C646="","",INDIRECT("ZBUL3!B"&amp;C646,1))</f>
        <v/>
      </c>
      <c r="B646" s="2" t="str">
        <f aca="true">IF(C646="","",INDIRECT("ZBUL3!E"&amp;C646,1))</f>
        <v/>
      </c>
      <c r="C646" s="11" t="str">
        <f aca="false">IFERROR(SMALL(ZBUL3!Z:Z,ROW()-1),"")</f>
        <v/>
      </c>
      <c r="D646" s="11" t="str">
        <f aca="true">IF(C646="","",IF(AND($G$1=B646,SUM(INDIRECT(CONCATENATE("ZBUL3!F",C646,":H",C646),1))&gt;0),C646,""))</f>
        <v/>
      </c>
      <c r="E646" s="11" t="str">
        <f aca="true">IF(C646="","",IF(AND($G$1=B646,SUM(INDIRECT(CONCATENATE("ZBUL3!F",C646,":H",C646),1))=0),C646,""))</f>
        <v/>
      </c>
    </row>
    <row r="647" customFormat="false" ht="13.8" hidden="false" customHeight="false" outlineLevel="0" collapsed="false">
      <c r="A647" s="2" t="str">
        <f aca="true">IF(C647="","",INDIRECT("ZBUL3!B"&amp;C647,1))</f>
        <v/>
      </c>
      <c r="B647" s="2" t="str">
        <f aca="true">IF(C647="","",INDIRECT("ZBUL3!E"&amp;C647,1))</f>
        <v/>
      </c>
      <c r="C647" s="11" t="str">
        <f aca="false">IFERROR(SMALL(ZBUL3!Z:Z,ROW()-1),"")</f>
        <v/>
      </c>
      <c r="D647" s="11" t="str">
        <f aca="true">IF(C647="","",IF(AND($G$1=B647,SUM(INDIRECT(CONCATENATE("ZBUL3!F",C647,":H",C647),1))&gt;0),C647,""))</f>
        <v/>
      </c>
      <c r="E647" s="11" t="str">
        <f aca="true">IF(C647="","",IF(AND($G$1=B647,SUM(INDIRECT(CONCATENATE("ZBUL3!F",C647,":H",C647),1))=0),C647,""))</f>
        <v/>
      </c>
    </row>
    <row r="648" customFormat="false" ht="13.8" hidden="false" customHeight="false" outlineLevel="0" collapsed="false">
      <c r="A648" s="2" t="str">
        <f aca="true">IF(C648="","",INDIRECT("ZBUL3!B"&amp;C648,1))</f>
        <v/>
      </c>
      <c r="B648" s="2" t="str">
        <f aca="true">IF(C648="","",INDIRECT("ZBUL3!E"&amp;C648,1))</f>
        <v/>
      </c>
      <c r="C648" s="11" t="str">
        <f aca="false">IFERROR(SMALL(ZBUL3!Z:Z,ROW()-1),"")</f>
        <v/>
      </c>
      <c r="D648" s="11" t="str">
        <f aca="true">IF(C648="","",IF(AND($G$1=B648,SUM(INDIRECT(CONCATENATE("ZBUL3!F",C648,":H",C648),1))&gt;0),C648,""))</f>
        <v/>
      </c>
      <c r="E648" s="11" t="str">
        <f aca="true">IF(C648="","",IF(AND($G$1=B648,SUM(INDIRECT(CONCATENATE("ZBUL3!F",C648,":H",C648),1))=0),C648,""))</f>
        <v/>
      </c>
    </row>
    <row r="649" customFormat="false" ht="13.8" hidden="false" customHeight="false" outlineLevel="0" collapsed="false">
      <c r="A649" s="2" t="str">
        <f aca="true">IF(C649="","",INDIRECT("ZBUL3!B"&amp;C649,1))</f>
        <v/>
      </c>
      <c r="B649" s="2" t="str">
        <f aca="true">IF(C649="","",INDIRECT("ZBUL3!E"&amp;C649,1))</f>
        <v/>
      </c>
      <c r="C649" s="11" t="str">
        <f aca="false">IFERROR(SMALL(ZBUL3!Z:Z,ROW()-1),"")</f>
        <v/>
      </c>
      <c r="D649" s="11" t="str">
        <f aca="true">IF(C649="","",IF(AND($G$1=B649,SUM(INDIRECT(CONCATENATE("ZBUL3!F",C649,":H",C649),1))&gt;0),C649,""))</f>
        <v/>
      </c>
      <c r="E649" s="11" t="str">
        <f aca="true">IF(C649="","",IF(AND($G$1=B649,SUM(INDIRECT(CONCATENATE("ZBUL3!F",C649,":H",C649),1))=0),C649,""))</f>
        <v/>
      </c>
    </row>
    <row r="650" customFormat="false" ht="13.8" hidden="false" customHeight="false" outlineLevel="0" collapsed="false">
      <c r="A650" s="2" t="str">
        <f aca="true">IF(C650="","",INDIRECT("ZBUL3!B"&amp;C650,1))</f>
        <v/>
      </c>
      <c r="B650" s="2" t="str">
        <f aca="true">IF(C650="","",INDIRECT("ZBUL3!E"&amp;C650,1))</f>
        <v/>
      </c>
      <c r="C650" s="11" t="str">
        <f aca="false">IFERROR(SMALL(ZBUL3!Z:Z,ROW()-1),"")</f>
        <v/>
      </c>
      <c r="D650" s="11" t="str">
        <f aca="true">IF(C650="","",IF(AND($G$1=B650,SUM(INDIRECT(CONCATENATE("ZBUL3!F",C650,":H",C650),1))&gt;0),C650,""))</f>
        <v/>
      </c>
      <c r="E650" s="11" t="str">
        <f aca="true">IF(C650="","",IF(AND($G$1=B650,SUM(INDIRECT(CONCATENATE("ZBUL3!F",C650,":H",C650),1))=0),C650,""))</f>
        <v/>
      </c>
    </row>
    <row r="651" customFormat="false" ht="13.8" hidden="false" customHeight="false" outlineLevel="0" collapsed="false">
      <c r="A651" s="2" t="str">
        <f aca="true">IF(C651="","",INDIRECT("ZBUL3!B"&amp;C651,1))</f>
        <v/>
      </c>
      <c r="B651" s="2" t="str">
        <f aca="true">IF(C651="","",INDIRECT("ZBUL3!E"&amp;C651,1))</f>
        <v/>
      </c>
      <c r="C651" s="11" t="str">
        <f aca="false">IFERROR(SMALL(ZBUL3!Z:Z,ROW()-1),"")</f>
        <v/>
      </c>
      <c r="D651" s="11" t="str">
        <f aca="true">IF(C651="","",IF(AND($G$1=B651,SUM(INDIRECT(CONCATENATE("ZBUL3!F",C651,":H",C651),1))&gt;0),C651,""))</f>
        <v/>
      </c>
      <c r="E651" s="11" t="str">
        <f aca="true">IF(C651="","",IF(AND($G$1=B651,SUM(INDIRECT(CONCATENATE("ZBUL3!F",C651,":H",C651),1))=0),C651,""))</f>
        <v/>
      </c>
    </row>
    <row r="652" customFormat="false" ht="13.8" hidden="false" customHeight="false" outlineLevel="0" collapsed="false">
      <c r="A652" s="2" t="str">
        <f aca="true">IF(C652="","",INDIRECT("ZBUL3!B"&amp;C652,1))</f>
        <v/>
      </c>
      <c r="B652" s="2" t="str">
        <f aca="true">IF(C652="","",INDIRECT("ZBUL3!E"&amp;C652,1))</f>
        <v/>
      </c>
      <c r="C652" s="11" t="str">
        <f aca="false">IFERROR(SMALL(ZBUL3!Z:Z,ROW()-1),"")</f>
        <v/>
      </c>
      <c r="D652" s="11" t="str">
        <f aca="true">IF(C652="","",IF(AND($G$1=B652,SUM(INDIRECT(CONCATENATE("ZBUL3!F",C652,":H",C652),1))&gt;0),C652,""))</f>
        <v/>
      </c>
      <c r="E652" s="11" t="str">
        <f aca="true">IF(C652="","",IF(AND($G$1=B652,SUM(INDIRECT(CONCATENATE("ZBUL3!F",C652,":H",C652),1))=0),C652,""))</f>
        <v/>
      </c>
    </row>
    <row r="653" customFormat="false" ht="13.8" hidden="false" customHeight="false" outlineLevel="0" collapsed="false">
      <c r="A653" s="2" t="str">
        <f aca="true">IF(C653="","",INDIRECT("ZBUL3!B"&amp;C653,1))</f>
        <v/>
      </c>
      <c r="B653" s="2" t="str">
        <f aca="true">IF(C653="","",INDIRECT("ZBUL3!E"&amp;C653,1))</f>
        <v/>
      </c>
      <c r="C653" s="11" t="str">
        <f aca="false">IFERROR(SMALL(ZBUL3!Z:Z,ROW()-1),"")</f>
        <v/>
      </c>
      <c r="D653" s="11" t="str">
        <f aca="true">IF(C653="","",IF(AND($G$1=B653,SUM(INDIRECT(CONCATENATE("ZBUL3!F",C653,":H",C653),1))&gt;0),C653,""))</f>
        <v/>
      </c>
      <c r="E653" s="11" t="str">
        <f aca="true">IF(C653="","",IF(AND($G$1=B653,SUM(INDIRECT(CONCATENATE("ZBUL3!F",C653,":H",C653),1))=0),C653,""))</f>
        <v/>
      </c>
    </row>
    <row r="654" customFormat="false" ht="13.8" hidden="false" customHeight="false" outlineLevel="0" collapsed="false">
      <c r="A654" s="2" t="str">
        <f aca="true">IF(C654="","",INDIRECT("ZBUL3!B"&amp;C654,1))</f>
        <v/>
      </c>
      <c r="B654" s="2" t="str">
        <f aca="true">IF(C654="","",INDIRECT("ZBUL3!E"&amp;C654,1))</f>
        <v/>
      </c>
      <c r="C654" s="11" t="str">
        <f aca="false">IFERROR(SMALL(ZBUL3!Z:Z,ROW()-1),"")</f>
        <v/>
      </c>
      <c r="D654" s="11" t="str">
        <f aca="true">IF(C654="","",IF(AND($G$1=B654,SUM(INDIRECT(CONCATENATE("ZBUL3!F",C654,":H",C654),1))&gt;0),C654,""))</f>
        <v/>
      </c>
      <c r="E654" s="11" t="str">
        <f aca="true">IF(C654="","",IF(AND($G$1=B654,SUM(INDIRECT(CONCATENATE("ZBUL3!F",C654,":H",C654),1))=0),C654,""))</f>
        <v/>
      </c>
    </row>
    <row r="655" customFormat="false" ht="13.8" hidden="false" customHeight="false" outlineLevel="0" collapsed="false">
      <c r="A655" s="2" t="str">
        <f aca="true">IF(C655="","",INDIRECT("ZBUL3!B"&amp;C655,1))</f>
        <v/>
      </c>
      <c r="B655" s="2" t="str">
        <f aca="true">IF(C655="","",INDIRECT("ZBUL3!E"&amp;C655,1))</f>
        <v/>
      </c>
      <c r="C655" s="11" t="str">
        <f aca="false">IFERROR(SMALL(ZBUL3!Z:Z,ROW()-1),"")</f>
        <v/>
      </c>
      <c r="D655" s="11" t="str">
        <f aca="true">IF(C655="","",IF(AND($G$1=B655,SUM(INDIRECT(CONCATENATE("ZBUL3!F",C655,":H",C655),1))&gt;0),C655,""))</f>
        <v/>
      </c>
      <c r="E655" s="11" t="str">
        <f aca="true">IF(C655="","",IF(AND($G$1=B655,SUM(INDIRECT(CONCATENATE("ZBUL3!F",C655,":H",C655),1))=0),C655,""))</f>
        <v/>
      </c>
    </row>
    <row r="656" customFormat="false" ht="13.8" hidden="false" customHeight="false" outlineLevel="0" collapsed="false">
      <c r="A656" s="2" t="str">
        <f aca="true">IF(C656="","",INDIRECT("ZBUL3!B"&amp;C656,1))</f>
        <v/>
      </c>
      <c r="B656" s="2" t="str">
        <f aca="true">IF(C656="","",INDIRECT("ZBUL3!E"&amp;C656,1))</f>
        <v/>
      </c>
      <c r="C656" s="11" t="str">
        <f aca="false">IFERROR(SMALL(ZBUL3!Z:Z,ROW()-1),"")</f>
        <v/>
      </c>
      <c r="D656" s="11" t="str">
        <f aca="true">IF(C656="","",IF(AND($G$1=B656,SUM(INDIRECT(CONCATENATE("ZBUL3!F",C656,":H",C656),1))&gt;0),C656,""))</f>
        <v/>
      </c>
      <c r="E656" s="11" t="str">
        <f aca="true">IF(C656="","",IF(AND($G$1=B656,SUM(INDIRECT(CONCATENATE("ZBUL3!F",C656,":H",C656),1))=0),C656,""))</f>
        <v/>
      </c>
    </row>
    <row r="657" customFormat="false" ht="13.8" hidden="false" customHeight="false" outlineLevel="0" collapsed="false">
      <c r="A657" s="2" t="str">
        <f aca="true">IF(C657="","",INDIRECT("ZBUL3!B"&amp;C657,1))</f>
        <v/>
      </c>
      <c r="B657" s="2" t="str">
        <f aca="true">IF(C657="","",INDIRECT("ZBUL3!E"&amp;C657,1))</f>
        <v/>
      </c>
      <c r="C657" s="11" t="str">
        <f aca="false">IFERROR(SMALL(ZBUL3!Z:Z,ROW()-1),"")</f>
        <v/>
      </c>
      <c r="D657" s="11" t="str">
        <f aca="true">IF(C657="","",IF(AND($G$1=B657,SUM(INDIRECT(CONCATENATE("ZBUL3!F",C657,":H",C657),1))&gt;0),C657,""))</f>
        <v/>
      </c>
      <c r="E657" s="11" t="str">
        <f aca="true">IF(C657="","",IF(AND($G$1=B657,SUM(INDIRECT(CONCATENATE("ZBUL3!F",C657,":H",C657),1))=0),C657,""))</f>
        <v/>
      </c>
    </row>
    <row r="658" customFormat="false" ht="13.8" hidden="false" customHeight="false" outlineLevel="0" collapsed="false">
      <c r="A658" s="2" t="str">
        <f aca="true">IF(C658="","",INDIRECT("ZBUL3!B"&amp;C658,1))</f>
        <v/>
      </c>
      <c r="B658" s="2" t="str">
        <f aca="true">IF(C658="","",INDIRECT("ZBUL3!E"&amp;C658,1))</f>
        <v/>
      </c>
      <c r="C658" s="11" t="str">
        <f aca="false">IFERROR(SMALL(ZBUL3!Z:Z,ROW()-1),"")</f>
        <v/>
      </c>
      <c r="D658" s="11" t="str">
        <f aca="true">IF(C658="","",IF(AND($G$1=B658,SUM(INDIRECT(CONCATENATE("ZBUL3!F",C658,":H",C658),1))&gt;0),C658,""))</f>
        <v/>
      </c>
      <c r="E658" s="11" t="str">
        <f aca="true">IF(C658="","",IF(AND($G$1=B658,SUM(INDIRECT(CONCATENATE("ZBUL3!F",C658,":H",C658),1))=0),C658,""))</f>
        <v/>
      </c>
    </row>
    <row r="659" customFormat="false" ht="13.8" hidden="false" customHeight="false" outlineLevel="0" collapsed="false">
      <c r="A659" s="2" t="str">
        <f aca="true">IF(C659="","",INDIRECT("ZBUL3!B"&amp;C659,1))</f>
        <v/>
      </c>
      <c r="B659" s="2" t="str">
        <f aca="true">IF(C659="","",INDIRECT("ZBUL3!E"&amp;C659,1))</f>
        <v/>
      </c>
      <c r="C659" s="11" t="str">
        <f aca="false">IFERROR(SMALL(ZBUL3!Z:Z,ROW()-1),"")</f>
        <v/>
      </c>
      <c r="D659" s="11" t="str">
        <f aca="true">IF(C659="","",IF(AND($G$1=B659,SUM(INDIRECT(CONCATENATE("ZBUL3!F",C659,":H",C659),1))&gt;0),C659,""))</f>
        <v/>
      </c>
      <c r="E659" s="11" t="str">
        <f aca="true">IF(C659="","",IF(AND($G$1=B659,SUM(INDIRECT(CONCATENATE("ZBUL3!F",C659,":H",C659),1))=0),C659,""))</f>
        <v/>
      </c>
    </row>
    <row r="660" customFormat="false" ht="13.8" hidden="false" customHeight="false" outlineLevel="0" collapsed="false">
      <c r="A660" s="2" t="str">
        <f aca="true">IF(C660="","",INDIRECT("ZBUL3!B"&amp;C660,1))</f>
        <v/>
      </c>
      <c r="B660" s="2" t="str">
        <f aca="true">IF(C660="","",INDIRECT("ZBUL3!E"&amp;C660,1))</f>
        <v/>
      </c>
      <c r="C660" s="11" t="str">
        <f aca="false">IFERROR(SMALL(ZBUL3!Z:Z,ROW()-1),"")</f>
        <v/>
      </c>
      <c r="D660" s="11" t="str">
        <f aca="true">IF(C660="","",IF(AND($G$1=B660,SUM(INDIRECT(CONCATENATE("ZBUL3!F",C660,":H",C660),1))&gt;0),C660,""))</f>
        <v/>
      </c>
      <c r="E660" s="11" t="str">
        <f aca="true">IF(C660="","",IF(AND($G$1=B660,SUM(INDIRECT(CONCATENATE("ZBUL3!F",C660,":H",C660),1))=0),C660,""))</f>
        <v/>
      </c>
    </row>
    <row r="661" customFormat="false" ht="13.8" hidden="false" customHeight="false" outlineLevel="0" collapsed="false">
      <c r="A661" s="2" t="str">
        <f aca="true">IF(C661="","",INDIRECT("ZBUL3!B"&amp;C661,1))</f>
        <v/>
      </c>
      <c r="B661" s="2" t="str">
        <f aca="true">IF(C661="","",INDIRECT("ZBUL3!E"&amp;C661,1))</f>
        <v/>
      </c>
      <c r="C661" s="11" t="str">
        <f aca="false">IFERROR(SMALL(ZBUL3!Z:Z,ROW()-1),"")</f>
        <v/>
      </c>
      <c r="D661" s="11" t="str">
        <f aca="true">IF(C661="","",IF(AND($G$1=B661,SUM(INDIRECT(CONCATENATE("ZBUL3!F",C661,":H",C661),1))&gt;0),C661,""))</f>
        <v/>
      </c>
      <c r="E661" s="11" t="str">
        <f aca="true">IF(C661="","",IF(AND($G$1=B661,SUM(INDIRECT(CONCATENATE("ZBUL3!F",C661,":H",C661),1))=0),C661,""))</f>
        <v/>
      </c>
    </row>
    <row r="662" customFormat="false" ht="13.8" hidden="false" customHeight="false" outlineLevel="0" collapsed="false">
      <c r="A662" s="2" t="str">
        <f aca="true">IF(C662="","",INDIRECT("ZBUL3!B"&amp;C662,1))</f>
        <v/>
      </c>
      <c r="B662" s="2" t="str">
        <f aca="true">IF(C662="","",INDIRECT("ZBUL3!E"&amp;C662,1))</f>
        <v/>
      </c>
      <c r="C662" s="11" t="str">
        <f aca="false">IFERROR(SMALL(ZBUL3!Z:Z,ROW()-1),"")</f>
        <v/>
      </c>
      <c r="D662" s="11" t="str">
        <f aca="true">IF(C662="","",IF(AND($G$1=B662,SUM(INDIRECT(CONCATENATE("ZBUL3!F",C662,":H",C662),1))&gt;0),C662,""))</f>
        <v/>
      </c>
      <c r="E662" s="11" t="str">
        <f aca="true">IF(C662="","",IF(AND($G$1=B662,SUM(INDIRECT(CONCATENATE("ZBUL3!F",C662,":H",C662),1))=0),C662,""))</f>
        <v/>
      </c>
    </row>
    <row r="663" customFormat="false" ht="13.8" hidden="false" customHeight="false" outlineLevel="0" collapsed="false">
      <c r="A663" s="2" t="str">
        <f aca="true">IF(C663="","",INDIRECT("ZBUL3!B"&amp;C663,1))</f>
        <v/>
      </c>
      <c r="B663" s="2" t="str">
        <f aca="true">IF(C663="","",INDIRECT("ZBUL3!E"&amp;C663,1))</f>
        <v/>
      </c>
      <c r="C663" s="11" t="str">
        <f aca="false">IFERROR(SMALL(ZBUL3!Z:Z,ROW()-1),"")</f>
        <v/>
      </c>
      <c r="D663" s="11" t="str">
        <f aca="true">IF(C663="","",IF(AND($G$1=B663,SUM(INDIRECT(CONCATENATE("ZBUL3!F",C663,":H",C663),1))&gt;0),C663,""))</f>
        <v/>
      </c>
      <c r="E663" s="11" t="str">
        <f aca="true">IF(C663="","",IF(AND($G$1=B663,SUM(INDIRECT(CONCATENATE("ZBUL3!F",C663,":H",C663),1))=0),C663,""))</f>
        <v/>
      </c>
    </row>
    <row r="664" customFormat="false" ht="13.8" hidden="false" customHeight="false" outlineLevel="0" collapsed="false">
      <c r="A664" s="2" t="str">
        <f aca="true">IF(C664="","",INDIRECT("ZBUL3!B"&amp;C664,1))</f>
        <v/>
      </c>
      <c r="B664" s="2" t="str">
        <f aca="true">IF(C664="","",INDIRECT("ZBUL3!E"&amp;C664,1))</f>
        <v/>
      </c>
      <c r="C664" s="11" t="str">
        <f aca="false">IFERROR(SMALL(ZBUL3!Z:Z,ROW()-1),"")</f>
        <v/>
      </c>
      <c r="D664" s="11" t="str">
        <f aca="true">IF(C664="","",IF(AND($G$1=B664,SUM(INDIRECT(CONCATENATE("ZBUL3!F",C664,":H",C664),1))&gt;0),C664,""))</f>
        <v/>
      </c>
      <c r="E664" s="11" t="str">
        <f aca="true">IF(C664="","",IF(AND($G$1=B664,SUM(INDIRECT(CONCATENATE("ZBUL3!F",C664,":H",C664),1))=0),C664,""))</f>
        <v/>
      </c>
    </row>
    <row r="665" customFormat="false" ht="13.8" hidden="false" customHeight="false" outlineLevel="0" collapsed="false">
      <c r="A665" s="2" t="str">
        <f aca="true">IF(C665="","",INDIRECT("ZBUL3!B"&amp;C665,1))</f>
        <v/>
      </c>
      <c r="B665" s="2" t="str">
        <f aca="true">IF(C665="","",INDIRECT("ZBUL3!E"&amp;C665,1))</f>
        <v/>
      </c>
      <c r="C665" s="11" t="str">
        <f aca="false">IFERROR(SMALL(ZBUL3!Z:Z,ROW()-1),"")</f>
        <v/>
      </c>
      <c r="D665" s="11" t="str">
        <f aca="true">IF(C665="","",IF(AND($G$1=B665,SUM(INDIRECT(CONCATENATE("ZBUL3!F",C665,":H",C665),1))&gt;0),C665,""))</f>
        <v/>
      </c>
      <c r="E665" s="11" t="str">
        <f aca="true">IF(C665="","",IF(AND($G$1=B665,SUM(INDIRECT(CONCATENATE("ZBUL3!F",C665,":H",C665),1))=0),C665,""))</f>
        <v/>
      </c>
    </row>
    <row r="666" customFormat="false" ht="13.8" hidden="false" customHeight="false" outlineLevel="0" collapsed="false">
      <c r="A666" s="2" t="str">
        <f aca="true">IF(C666="","",INDIRECT("ZBUL3!B"&amp;C666,1))</f>
        <v/>
      </c>
      <c r="B666" s="2" t="str">
        <f aca="true">IF(C666="","",INDIRECT("ZBUL3!E"&amp;C666,1))</f>
        <v/>
      </c>
      <c r="C666" s="11" t="str">
        <f aca="false">IFERROR(SMALL(ZBUL3!Z:Z,ROW()-1),"")</f>
        <v/>
      </c>
      <c r="D666" s="11" t="str">
        <f aca="true">IF(C666="","",IF(AND($G$1=B666,SUM(INDIRECT(CONCATENATE("ZBUL3!F",C666,":H",C666),1))&gt;0),C666,""))</f>
        <v/>
      </c>
      <c r="E666" s="11" t="str">
        <f aca="true">IF(C666="","",IF(AND($G$1=B666,SUM(INDIRECT(CONCATENATE("ZBUL3!F",C666,":H",C666),1))=0),C666,""))</f>
        <v/>
      </c>
    </row>
    <row r="667" customFormat="false" ht="13.8" hidden="false" customHeight="false" outlineLevel="0" collapsed="false">
      <c r="A667" s="2" t="str">
        <f aca="true">IF(C667="","",INDIRECT("ZBUL3!B"&amp;C667,1))</f>
        <v/>
      </c>
      <c r="B667" s="2" t="str">
        <f aca="true">IF(C667="","",INDIRECT("ZBUL3!E"&amp;C667,1))</f>
        <v/>
      </c>
      <c r="C667" s="11" t="str">
        <f aca="false">IFERROR(SMALL(ZBUL3!Z:Z,ROW()-1),"")</f>
        <v/>
      </c>
      <c r="D667" s="11" t="str">
        <f aca="true">IF(C667="","",IF(AND($G$1=B667,SUM(INDIRECT(CONCATENATE("ZBUL3!F",C667,":H",C667),1))&gt;0),C667,""))</f>
        <v/>
      </c>
      <c r="E667" s="11" t="str">
        <f aca="true">IF(C667="","",IF(AND($G$1=B667,SUM(INDIRECT(CONCATENATE("ZBUL3!F",C667,":H",C667),1))=0),C667,""))</f>
        <v/>
      </c>
    </row>
    <row r="668" customFormat="false" ht="13.8" hidden="false" customHeight="false" outlineLevel="0" collapsed="false">
      <c r="A668" s="2" t="str">
        <f aca="true">IF(C668="","",INDIRECT("ZBUL3!B"&amp;C668,1))</f>
        <v/>
      </c>
      <c r="B668" s="2" t="str">
        <f aca="true">IF(C668="","",INDIRECT("ZBUL3!E"&amp;C668,1))</f>
        <v/>
      </c>
      <c r="C668" s="11" t="str">
        <f aca="false">IFERROR(SMALL(ZBUL3!Z:Z,ROW()-1),"")</f>
        <v/>
      </c>
      <c r="D668" s="11" t="str">
        <f aca="true">IF(C668="","",IF(AND($G$1=B668,SUM(INDIRECT(CONCATENATE("ZBUL3!F",C668,":H",C668),1))&gt;0),C668,""))</f>
        <v/>
      </c>
      <c r="E668" s="11" t="str">
        <f aca="true">IF(C668="","",IF(AND($G$1=B668,SUM(INDIRECT(CONCATENATE("ZBUL3!F",C668,":H",C668),1))=0),C668,""))</f>
        <v/>
      </c>
    </row>
    <row r="669" customFormat="false" ht="13.8" hidden="false" customHeight="false" outlineLevel="0" collapsed="false">
      <c r="A669" s="2" t="str">
        <f aca="true">IF(C669="","",INDIRECT("ZBUL3!B"&amp;C669,1))</f>
        <v/>
      </c>
      <c r="B669" s="2" t="str">
        <f aca="true">IF(C669="","",INDIRECT("ZBUL3!E"&amp;C669,1))</f>
        <v/>
      </c>
      <c r="C669" s="11" t="str">
        <f aca="false">IFERROR(SMALL(ZBUL3!Z:Z,ROW()-1),"")</f>
        <v/>
      </c>
      <c r="D669" s="11" t="str">
        <f aca="true">IF(C669="","",IF(AND($G$1=B669,SUM(INDIRECT(CONCATENATE("ZBUL3!F",C669,":H",C669),1))&gt;0),C669,""))</f>
        <v/>
      </c>
      <c r="E669" s="11" t="str">
        <f aca="true">IF(C669="","",IF(AND($G$1=B669,SUM(INDIRECT(CONCATENATE("ZBUL3!F",C669,":H",C669),1))=0),C669,""))</f>
        <v/>
      </c>
    </row>
    <row r="670" customFormat="false" ht="13.8" hidden="false" customHeight="false" outlineLevel="0" collapsed="false">
      <c r="A670" s="2" t="str">
        <f aca="true">IF(C670="","",INDIRECT("ZBUL3!B"&amp;C670,1))</f>
        <v/>
      </c>
      <c r="B670" s="2" t="str">
        <f aca="true">IF(C670="","",INDIRECT("ZBUL3!E"&amp;C670,1))</f>
        <v/>
      </c>
      <c r="C670" s="11" t="str">
        <f aca="false">IFERROR(SMALL(ZBUL3!Z:Z,ROW()-1),"")</f>
        <v/>
      </c>
      <c r="D670" s="11" t="str">
        <f aca="true">IF(C670="","",IF(AND($G$1=B670,SUM(INDIRECT(CONCATENATE("ZBUL3!F",C670,":H",C670),1))&gt;0),C670,""))</f>
        <v/>
      </c>
      <c r="E670" s="11" t="str">
        <f aca="true">IF(C670="","",IF(AND($G$1=B670,SUM(INDIRECT(CONCATENATE("ZBUL3!F",C670,":H",C670),1))=0),C670,""))</f>
        <v/>
      </c>
    </row>
    <row r="671" customFormat="false" ht="13.8" hidden="false" customHeight="false" outlineLevel="0" collapsed="false">
      <c r="A671" s="2" t="str">
        <f aca="true">IF(C671="","",INDIRECT("ZBUL3!B"&amp;C671,1))</f>
        <v/>
      </c>
      <c r="B671" s="2" t="str">
        <f aca="true">IF(C671="","",INDIRECT("ZBUL3!E"&amp;C671,1))</f>
        <v/>
      </c>
      <c r="C671" s="11" t="str">
        <f aca="false">IFERROR(SMALL(ZBUL3!Z:Z,ROW()-1),"")</f>
        <v/>
      </c>
      <c r="D671" s="11" t="str">
        <f aca="true">IF(C671="","",IF(AND($G$1=B671,SUM(INDIRECT(CONCATENATE("ZBUL3!F",C671,":H",C671),1))&gt;0),C671,""))</f>
        <v/>
      </c>
      <c r="E671" s="11" t="str">
        <f aca="true">IF(C671="","",IF(AND($G$1=B671,SUM(INDIRECT(CONCATENATE("ZBUL3!F",C671,":H",C671),1))=0),C671,""))</f>
        <v/>
      </c>
    </row>
    <row r="672" customFormat="false" ht="13.8" hidden="false" customHeight="false" outlineLevel="0" collapsed="false">
      <c r="A672" s="2" t="str">
        <f aca="true">IF(C672="","",INDIRECT("ZBUL3!B"&amp;C672,1))</f>
        <v/>
      </c>
      <c r="B672" s="2" t="str">
        <f aca="true">IF(C672="","",INDIRECT("ZBUL3!E"&amp;C672,1))</f>
        <v/>
      </c>
      <c r="C672" s="11" t="str">
        <f aca="false">IFERROR(SMALL(ZBUL3!Z:Z,ROW()-1),"")</f>
        <v/>
      </c>
      <c r="D672" s="11" t="str">
        <f aca="true">IF(C672="","",IF(AND($G$1=B672,SUM(INDIRECT(CONCATENATE("ZBUL3!F",C672,":H",C672),1))&gt;0),C672,""))</f>
        <v/>
      </c>
      <c r="E672" s="11" t="str">
        <f aca="true">IF(C672="","",IF(AND($G$1=B672,SUM(INDIRECT(CONCATENATE("ZBUL3!F",C672,":H",C672),1))=0),C672,""))</f>
        <v/>
      </c>
    </row>
    <row r="673" customFormat="false" ht="13.8" hidden="false" customHeight="false" outlineLevel="0" collapsed="false">
      <c r="A673" s="2" t="str">
        <f aca="true">IF(C673="","",INDIRECT("ZBUL3!B"&amp;C673,1))</f>
        <v/>
      </c>
      <c r="B673" s="2" t="str">
        <f aca="true">IF(C673="","",INDIRECT("ZBUL3!E"&amp;C673,1))</f>
        <v/>
      </c>
      <c r="C673" s="11" t="str">
        <f aca="false">IFERROR(SMALL(ZBUL3!Z:Z,ROW()-1),"")</f>
        <v/>
      </c>
      <c r="D673" s="11" t="str">
        <f aca="true">IF(C673="","",IF(AND($G$1=B673,SUM(INDIRECT(CONCATENATE("ZBUL3!F",C673,":H",C673),1))&gt;0),C673,""))</f>
        <v/>
      </c>
      <c r="E673" s="11" t="str">
        <f aca="true">IF(C673="","",IF(AND($G$1=B673,SUM(INDIRECT(CONCATENATE("ZBUL3!F",C673,":H",C673),1))=0),C673,""))</f>
        <v/>
      </c>
    </row>
    <row r="674" customFormat="false" ht="13.8" hidden="false" customHeight="false" outlineLevel="0" collapsed="false">
      <c r="A674" s="2" t="str">
        <f aca="true">IF(C674="","",INDIRECT("ZBUL3!B"&amp;C674,1))</f>
        <v/>
      </c>
      <c r="B674" s="2" t="str">
        <f aca="true">IF(C674="","",INDIRECT("ZBUL3!E"&amp;C674,1))</f>
        <v/>
      </c>
      <c r="C674" s="11" t="str">
        <f aca="false">IFERROR(SMALL(ZBUL3!Z:Z,ROW()-1),"")</f>
        <v/>
      </c>
      <c r="D674" s="11" t="str">
        <f aca="true">IF(C674="","",IF(AND($G$1=B674,SUM(INDIRECT(CONCATENATE("ZBUL3!F",C674,":H",C674),1))&gt;0),C674,""))</f>
        <v/>
      </c>
      <c r="E674" s="11" t="str">
        <f aca="true">IF(C674="","",IF(AND($G$1=B674,SUM(INDIRECT(CONCATENATE("ZBUL3!F",C674,":H",C674),1))=0),C674,""))</f>
        <v/>
      </c>
    </row>
    <row r="675" customFormat="false" ht="13.8" hidden="false" customHeight="false" outlineLevel="0" collapsed="false">
      <c r="A675" s="2" t="str">
        <f aca="true">IF(C675="","",INDIRECT("ZBUL3!B"&amp;C675,1))</f>
        <v/>
      </c>
      <c r="B675" s="2" t="str">
        <f aca="true">IF(C675="","",INDIRECT("ZBUL3!E"&amp;C675,1))</f>
        <v/>
      </c>
      <c r="C675" s="11" t="str">
        <f aca="false">IFERROR(SMALL(ZBUL3!Z:Z,ROW()-1),"")</f>
        <v/>
      </c>
      <c r="D675" s="11" t="str">
        <f aca="true">IF(C675="","",IF(AND($G$1=B675,SUM(INDIRECT(CONCATENATE("ZBUL3!F",C675,":H",C675),1))&gt;0),C675,""))</f>
        <v/>
      </c>
      <c r="E675" s="11" t="str">
        <f aca="true">IF(C675="","",IF(AND($G$1=B675,SUM(INDIRECT(CONCATENATE("ZBUL3!F",C675,":H",C675),1))=0),C675,""))</f>
        <v/>
      </c>
    </row>
    <row r="676" customFormat="false" ht="13.8" hidden="false" customHeight="false" outlineLevel="0" collapsed="false">
      <c r="A676" s="2" t="str">
        <f aca="true">IF(C676="","",INDIRECT("ZBUL3!B"&amp;C676,1))</f>
        <v/>
      </c>
      <c r="B676" s="2" t="str">
        <f aca="true">IF(C676="","",INDIRECT("ZBUL3!E"&amp;C676,1))</f>
        <v/>
      </c>
      <c r="C676" s="11" t="str">
        <f aca="false">IFERROR(SMALL(ZBUL3!Z:Z,ROW()-1),"")</f>
        <v/>
      </c>
      <c r="D676" s="11" t="str">
        <f aca="true">IF(C676="","",IF(AND($G$1=B676,SUM(INDIRECT(CONCATENATE("ZBUL3!F",C676,":H",C676),1))&gt;0),C676,""))</f>
        <v/>
      </c>
      <c r="E676" s="11" t="str">
        <f aca="true">IF(C676="","",IF(AND($G$1=B676,SUM(INDIRECT(CONCATENATE("ZBUL3!F",C676,":H",C676),1))=0),C676,""))</f>
        <v/>
      </c>
    </row>
    <row r="677" customFormat="false" ht="13.8" hidden="false" customHeight="false" outlineLevel="0" collapsed="false">
      <c r="A677" s="2" t="str">
        <f aca="true">IF(C677="","",INDIRECT("ZBUL3!B"&amp;C677,1))</f>
        <v/>
      </c>
      <c r="B677" s="2" t="str">
        <f aca="true">IF(C677="","",INDIRECT("ZBUL3!E"&amp;C677,1))</f>
        <v/>
      </c>
      <c r="C677" s="11" t="str">
        <f aca="false">IFERROR(SMALL(ZBUL3!Z:Z,ROW()-1),"")</f>
        <v/>
      </c>
      <c r="D677" s="11" t="str">
        <f aca="true">IF(C677="","",IF(AND($G$1=B677,SUM(INDIRECT(CONCATENATE("ZBUL3!F",C677,":H",C677),1))&gt;0),C677,""))</f>
        <v/>
      </c>
      <c r="E677" s="11" t="str">
        <f aca="true">IF(C677="","",IF(AND($G$1=B677,SUM(INDIRECT(CONCATENATE("ZBUL3!F",C677,":H",C677),1))=0),C677,""))</f>
        <v/>
      </c>
    </row>
    <row r="678" customFormat="false" ht="13.8" hidden="false" customHeight="false" outlineLevel="0" collapsed="false">
      <c r="A678" s="2" t="str">
        <f aca="true">IF(C678="","",INDIRECT("ZBUL3!B"&amp;C678,1))</f>
        <v/>
      </c>
      <c r="B678" s="2" t="str">
        <f aca="true">IF(C678="","",INDIRECT("ZBUL3!E"&amp;C678,1))</f>
        <v/>
      </c>
      <c r="C678" s="11" t="str">
        <f aca="false">IFERROR(SMALL(ZBUL3!Z:Z,ROW()-1),"")</f>
        <v/>
      </c>
      <c r="D678" s="11" t="str">
        <f aca="true">IF(C678="","",IF(AND($G$1=B678,SUM(INDIRECT(CONCATENATE("ZBUL3!F",C678,":H",C678),1))&gt;0),C678,""))</f>
        <v/>
      </c>
      <c r="E678" s="11" t="str">
        <f aca="true">IF(C678="","",IF(AND($G$1=B678,SUM(INDIRECT(CONCATENATE("ZBUL3!F",C678,":H",C678),1))=0),C678,""))</f>
        <v/>
      </c>
    </row>
    <row r="679" customFormat="false" ht="13.8" hidden="false" customHeight="false" outlineLevel="0" collapsed="false">
      <c r="A679" s="2" t="str">
        <f aca="true">IF(C679="","",INDIRECT("ZBUL3!B"&amp;C679,1))</f>
        <v/>
      </c>
      <c r="B679" s="2" t="str">
        <f aca="true">IF(C679="","",INDIRECT("ZBUL3!E"&amp;C679,1))</f>
        <v/>
      </c>
      <c r="C679" s="11" t="str">
        <f aca="false">IFERROR(SMALL(ZBUL3!Z:Z,ROW()-1),"")</f>
        <v/>
      </c>
      <c r="D679" s="11" t="str">
        <f aca="true">IF(C679="","",IF(AND($G$1=B679,SUM(INDIRECT(CONCATENATE("ZBUL3!F",C679,":H",C679),1))&gt;0),C679,""))</f>
        <v/>
      </c>
      <c r="E679" s="11" t="str">
        <f aca="true">IF(C679="","",IF(AND($G$1=B679,SUM(INDIRECT(CONCATENATE("ZBUL3!F",C679,":H",C679),1))=0),C679,""))</f>
        <v/>
      </c>
    </row>
    <row r="680" customFormat="false" ht="13.8" hidden="false" customHeight="false" outlineLevel="0" collapsed="false">
      <c r="A680" s="2" t="str">
        <f aca="true">IF(C680="","",INDIRECT("ZBUL3!B"&amp;C680,1))</f>
        <v/>
      </c>
      <c r="B680" s="2" t="str">
        <f aca="true">IF(C680="","",INDIRECT("ZBUL3!E"&amp;C680,1))</f>
        <v/>
      </c>
      <c r="C680" s="11" t="str">
        <f aca="false">IFERROR(SMALL(ZBUL3!Z:Z,ROW()-1),"")</f>
        <v/>
      </c>
      <c r="D680" s="11" t="str">
        <f aca="true">IF(C680="","",IF(AND($G$1=B680,SUM(INDIRECT(CONCATENATE("ZBUL3!F",C680,":H",C680),1))&gt;0),C680,""))</f>
        <v/>
      </c>
      <c r="E680" s="11" t="str">
        <f aca="true">IF(C680="","",IF(AND($G$1=B680,SUM(INDIRECT(CONCATENATE("ZBUL3!F",C680,":H",C680),1))=0),C680,""))</f>
        <v/>
      </c>
    </row>
    <row r="681" customFormat="false" ht="13.8" hidden="false" customHeight="false" outlineLevel="0" collapsed="false">
      <c r="A681" s="2" t="str">
        <f aca="true">IF(C681="","",INDIRECT("ZBUL3!B"&amp;C681,1))</f>
        <v/>
      </c>
      <c r="B681" s="2" t="str">
        <f aca="true">IF(C681="","",INDIRECT("ZBUL3!E"&amp;C681,1))</f>
        <v/>
      </c>
      <c r="C681" s="11" t="str">
        <f aca="false">IFERROR(SMALL(ZBUL3!Z:Z,ROW()-1),"")</f>
        <v/>
      </c>
      <c r="D681" s="11" t="str">
        <f aca="true">IF(C681="","",IF(AND($G$1=B681,SUM(INDIRECT(CONCATENATE("ZBUL3!F",C681,":H",C681),1))&gt;0),C681,""))</f>
        <v/>
      </c>
      <c r="E681" s="11" t="str">
        <f aca="true">IF(C681="","",IF(AND($G$1=B681,SUM(INDIRECT(CONCATENATE("ZBUL3!F",C681,":H",C681),1))=0),C681,""))</f>
        <v/>
      </c>
    </row>
    <row r="682" customFormat="false" ht="13.8" hidden="false" customHeight="false" outlineLevel="0" collapsed="false">
      <c r="A682" s="2" t="str">
        <f aca="true">IF(C682="","",INDIRECT("ZBUL3!B"&amp;C682,1))</f>
        <v/>
      </c>
      <c r="B682" s="2" t="str">
        <f aca="true">IF(C682="","",INDIRECT("ZBUL3!E"&amp;C682,1))</f>
        <v/>
      </c>
      <c r="C682" s="11" t="str">
        <f aca="false">IFERROR(SMALL(ZBUL3!Z:Z,ROW()-1),"")</f>
        <v/>
      </c>
      <c r="D682" s="11" t="str">
        <f aca="true">IF(C682="","",IF(AND($G$1=B682,SUM(INDIRECT(CONCATENATE("ZBUL3!F",C682,":H",C682),1))&gt;0),C682,""))</f>
        <v/>
      </c>
      <c r="E682" s="11" t="str">
        <f aca="true">IF(C682="","",IF(AND($G$1=B682,SUM(INDIRECT(CONCATENATE("ZBUL3!F",C682,":H",C682),1))=0),C682,""))</f>
        <v/>
      </c>
    </row>
    <row r="683" customFormat="false" ht="13.8" hidden="false" customHeight="false" outlineLevel="0" collapsed="false">
      <c r="A683" s="2" t="str">
        <f aca="true">IF(C683="","",INDIRECT("ZBUL3!B"&amp;C683,1))</f>
        <v/>
      </c>
      <c r="B683" s="2" t="str">
        <f aca="true">IF(C683="","",INDIRECT("ZBUL3!E"&amp;C683,1))</f>
        <v/>
      </c>
      <c r="C683" s="11" t="str">
        <f aca="false">IFERROR(SMALL(ZBUL3!Z:Z,ROW()-1),"")</f>
        <v/>
      </c>
      <c r="D683" s="11" t="str">
        <f aca="true">IF(C683="","",IF(AND($G$1=B683,SUM(INDIRECT(CONCATENATE("ZBUL3!F",C683,":H",C683),1))&gt;0),C683,""))</f>
        <v/>
      </c>
      <c r="E683" s="11" t="str">
        <f aca="true">IF(C683="","",IF(AND($G$1=B683,SUM(INDIRECT(CONCATENATE("ZBUL3!F",C683,":H",C683),1))=0),C683,""))</f>
        <v/>
      </c>
    </row>
    <row r="684" customFormat="false" ht="13.8" hidden="false" customHeight="false" outlineLevel="0" collapsed="false">
      <c r="A684" s="2" t="str">
        <f aca="true">IF(C684="","",INDIRECT("ZBUL3!B"&amp;C684,1))</f>
        <v/>
      </c>
      <c r="B684" s="2" t="str">
        <f aca="true">IF(C684="","",INDIRECT("ZBUL3!E"&amp;C684,1))</f>
        <v/>
      </c>
      <c r="C684" s="11" t="str">
        <f aca="false">IFERROR(SMALL(ZBUL3!Z:Z,ROW()-1),"")</f>
        <v/>
      </c>
      <c r="D684" s="11" t="str">
        <f aca="true">IF(C684="","",IF(AND($G$1=B684,SUM(INDIRECT(CONCATENATE("ZBUL3!F",C684,":H",C684),1))&gt;0),C684,""))</f>
        <v/>
      </c>
      <c r="E684" s="11" t="str">
        <f aca="true">IF(C684="","",IF(AND($G$1=B684,SUM(INDIRECT(CONCATENATE("ZBUL3!F",C684,":H",C684),1))=0),C684,""))</f>
        <v/>
      </c>
    </row>
    <row r="685" customFormat="false" ht="13.8" hidden="false" customHeight="false" outlineLevel="0" collapsed="false">
      <c r="A685" s="2" t="str">
        <f aca="true">IF(C685="","",INDIRECT("ZBUL3!B"&amp;C685,1))</f>
        <v/>
      </c>
      <c r="B685" s="2" t="str">
        <f aca="true">IF(C685="","",INDIRECT("ZBUL3!E"&amp;C685,1))</f>
        <v/>
      </c>
      <c r="C685" s="11" t="str">
        <f aca="false">IFERROR(SMALL(ZBUL3!Z:Z,ROW()-1),"")</f>
        <v/>
      </c>
      <c r="D685" s="11" t="str">
        <f aca="true">IF(C685="","",IF(AND($G$1=B685,SUM(INDIRECT(CONCATENATE("ZBUL3!F",C685,":H",C685),1))&gt;0),C685,""))</f>
        <v/>
      </c>
      <c r="E685" s="11" t="str">
        <f aca="true">IF(C685="","",IF(AND($G$1=B685,SUM(INDIRECT(CONCATENATE("ZBUL3!F",C685,":H",C685),1))=0),C685,""))</f>
        <v/>
      </c>
    </row>
    <row r="686" customFormat="false" ht="13.8" hidden="false" customHeight="false" outlineLevel="0" collapsed="false">
      <c r="A686" s="2" t="str">
        <f aca="true">IF(C686="","",INDIRECT("ZBUL3!B"&amp;C686,1))</f>
        <v/>
      </c>
      <c r="B686" s="2" t="str">
        <f aca="true">IF(C686="","",INDIRECT("ZBUL3!E"&amp;C686,1))</f>
        <v/>
      </c>
      <c r="C686" s="11" t="str">
        <f aca="false">IFERROR(SMALL(ZBUL3!Z:Z,ROW()-1),"")</f>
        <v/>
      </c>
      <c r="D686" s="11" t="str">
        <f aca="true">IF(C686="","",IF(AND($G$1=B686,SUM(INDIRECT(CONCATENATE("ZBUL3!F",C686,":H",C686),1))&gt;0),C686,""))</f>
        <v/>
      </c>
      <c r="E686" s="11" t="str">
        <f aca="true">IF(C686="","",IF(AND($G$1=B686,SUM(INDIRECT(CONCATENATE("ZBUL3!F",C686,":H",C686),1))=0),C686,""))</f>
        <v/>
      </c>
    </row>
    <row r="687" customFormat="false" ht="13.8" hidden="false" customHeight="false" outlineLevel="0" collapsed="false">
      <c r="A687" s="2" t="str">
        <f aca="true">IF(C687="","",INDIRECT("ZBUL3!B"&amp;C687,1))</f>
        <v/>
      </c>
      <c r="B687" s="2" t="str">
        <f aca="true">IF(C687="","",INDIRECT("ZBUL3!E"&amp;C687,1))</f>
        <v/>
      </c>
      <c r="C687" s="11" t="str">
        <f aca="false">IFERROR(SMALL(ZBUL3!Z:Z,ROW()-1),"")</f>
        <v/>
      </c>
      <c r="D687" s="11" t="str">
        <f aca="true">IF(C687="","",IF(AND($G$1=B687,SUM(INDIRECT(CONCATENATE("ZBUL3!F",C687,":H",C687),1))&gt;0),C687,""))</f>
        <v/>
      </c>
      <c r="E687" s="11" t="str">
        <f aca="true">IF(C687="","",IF(AND($G$1=B687,SUM(INDIRECT(CONCATENATE("ZBUL3!F",C687,":H",C687),1))=0),C687,""))</f>
        <v/>
      </c>
    </row>
    <row r="688" customFormat="false" ht="13.8" hidden="false" customHeight="false" outlineLevel="0" collapsed="false">
      <c r="A688" s="2" t="str">
        <f aca="true">IF(C688="","",INDIRECT("ZBUL3!B"&amp;C688,1))</f>
        <v/>
      </c>
      <c r="B688" s="2" t="str">
        <f aca="true">IF(C688="","",INDIRECT("ZBUL3!E"&amp;C688,1))</f>
        <v/>
      </c>
      <c r="C688" s="11" t="str">
        <f aca="false">IFERROR(SMALL(ZBUL3!Z:Z,ROW()-1),"")</f>
        <v/>
      </c>
      <c r="D688" s="11" t="str">
        <f aca="true">IF(C688="","",IF(AND($G$1=B688,SUM(INDIRECT(CONCATENATE("ZBUL3!F",C688,":H",C688),1))&gt;0),C688,""))</f>
        <v/>
      </c>
      <c r="E688" s="11" t="str">
        <f aca="true">IF(C688="","",IF(AND($G$1=B688,SUM(INDIRECT(CONCATENATE("ZBUL3!F",C688,":H",C688),1))=0),C688,""))</f>
        <v/>
      </c>
    </row>
    <row r="689" customFormat="false" ht="13.8" hidden="false" customHeight="false" outlineLevel="0" collapsed="false">
      <c r="A689" s="2" t="str">
        <f aca="true">IF(C689="","",INDIRECT("ZBUL3!B"&amp;C689,1))</f>
        <v/>
      </c>
      <c r="B689" s="2" t="str">
        <f aca="true">IF(C689="","",INDIRECT("ZBUL3!E"&amp;C689,1))</f>
        <v/>
      </c>
      <c r="C689" s="11" t="str">
        <f aca="false">IFERROR(SMALL(ZBUL3!Z:Z,ROW()-1),"")</f>
        <v/>
      </c>
      <c r="D689" s="11" t="str">
        <f aca="true">IF(C689="","",IF(AND($G$1=B689,SUM(INDIRECT(CONCATENATE("ZBUL3!F",C689,":H",C689),1))&gt;0),C689,""))</f>
        <v/>
      </c>
      <c r="E689" s="11" t="str">
        <f aca="true">IF(C689="","",IF(AND($G$1=B689,SUM(INDIRECT(CONCATENATE("ZBUL3!F",C689,":H",C689),1))=0),C689,""))</f>
        <v/>
      </c>
    </row>
    <row r="690" customFormat="false" ht="13.8" hidden="false" customHeight="false" outlineLevel="0" collapsed="false">
      <c r="A690" s="2" t="str">
        <f aca="true">IF(C690="","",INDIRECT("ZBUL3!B"&amp;C690,1))</f>
        <v/>
      </c>
      <c r="B690" s="2" t="str">
        <f aca="true">IF(C690="","",INDIRECT("ZBUL3!E"&amp;C690,1))</f>
        <v/>
      </c>
      <c r="C690" s="11" t="str">
        <f aca="false">IFERROR(SMALL(ZBUL3!Z:Z,ROW()-1),"")</f>
        <v/>
      </c>
      <c r="D690" s="11" t="str">
        <f aca="true">IF(C690="","",IF(AND($G$1=B690,SUM(INDIRECT(CONCATENATE("ZBUL3!F",C690,":H",C690),1))&gt;0),C690,""))</f>
        <v/>
      </c>
      <c r="E690" s="11" t="str">
        <f aca="true">IF(C690="","",IF(AND($G$1=B690,SUM(INDIRECT(CONCATENATE("ZBUL3!F",C690,":H",C690),1))=0),C690,""))</f>
        <v/>
      </c>
    </row>
    <row r="691" customFormat="false" ht="13.8" hidden="false" customHeight="false" outlineLevel="0" collapsed="false">
      <c r="A691" s="2" t="str">
        <f aca="true">IF(C691="","",INDIRECT("ZBUL3!B"&amp;C691,1))</f>
        <v/>
      </c>
      <c r="B691" s="2" t="str">
        <f aca="true">IF(C691="","",INDIRECT("ZBUL3!E"&amp;C691,1))</f>
        <v/>
      </c>
      <c r="C691" s="11" t="str">
        <f aca="false">IFERROR(SMALL(ZBUL3!Z:Z,ROW()-1),"")</f>
        <v/>
      </c>
      <c r="D691" s="11" t="str">
        <f aca="true">IF(C691="","",IF(AND($G$1=B691,SUM(INDIRECT(CONCATENATE("ZBUL3!F",C691,":H",C691),1))&gt;0),C691,""))</f>
        <v/>
      </c>
      <c r="E691" s="11" t="str">
        <f aca="true">IF(C691="","",IF(AND($G$1=B691,SUM(INDIRECT(CONCATENATE("ZBUL3!F",C691,":H",C691),1))=0),C691,""))</f>
        <v/>
      </c>
    </row>
    <row r="692" customFormat="false" ht="13.8" hidden="false" customHeight="false" outlineLevel="0" collapsed="false">
      <c r="A692" s="2" t="str">
        <f aca="true">IF(C692="","",INDIRECT("ZBUL3!B"&amp;C692,1))</f>
        <v/>
      </c>
      <c r="B692" s="2" t="str">
        <f aca="true">IF(C692="","",INDIRECT("ZBUL3!E"&amp;C692,1))</f>
        <v/>
      </c>
      <c r="C692" s="11" t="str">
        <f aca="false">IFERROR(SMALL(ZBUL3!Z:Z,ROW()-1),"")</f>
        <v/>
      </c>
      <c r="D692" s="11" t="str">
        <f aca="true">IF(C692="","",IF(AND($G$1=B692,SUM(INDIRECT(CONCATENATE("ZBUL3!F",C692,":H",C692),1))&gt;0),C692,""))</f>
        <v/>
      </c>
      <c r="E692" s="11" t="str">
        <f aca="true">IF(C692="","",IF(AND($G$1=B692,SUM(INDIRECT(CONCATENATE("ZBUL3!F",C692,":H",C692),1))=0),C692,""))</f>
        <v/>
      </c>
    </row>
    <row r="693" customFormat="false" ht="13.8" hidden="false" customHeight="false" outlineLevel="0" collapsed="false">
      <c r="A693" s="2" t="str">
        <f aca="true">IF(C693="","",INDIRECT("ZBUL3!B"&amp;C693,1))</f>
        <v/>
      </c>
      <c r="B693" s="2" t="str">
        <f aca="true">IF(C693="","",INDIRECT("ZBUL3!E"&amp;C693,1))</f>
        <v/>
      </c>
      <c r="C693" s="11" t="str">
        <f aca="false">IFERROR(SMALL(ZBUL3!Z:Z,ROW()-1),"")</f>
        <v/>
      </c>
      <c r="D693" s="11" t="str">
        <f aca="true">IF(C693="","",IF(AND($G$1=B693,SUM(INDIRECT(CONCATENATE("ZBUL3!F",C693,":H",C693),1))&gt;0),C693,""))</f>
        <v/>
      </c>
      <c r="E693" s="11" t="str">
        <f aca="true">IF(C693="","",IF(AND($G$1=B693,SUM(INDIRECT(CONCATENATE("ZBUL3!F",C693,":H",C693),1))=0),C693,""))</f>
        <v/>
      </c>
    </row>
    <row r="694" customFormat="false" ht="13.8" hidden="false" customHeight="false" outlineLevel="0" collapsed="false">
      <c r="A694" s="2" t="str">
        <f aca="true">IF(C694="","",INDIRECT("ZBUL3!B"&amp;C694,1))</f>
        <v/>
      </c>
      <c r="B694" s="2" t="str">
        <f aca="true">IF(C694="","",INDIRECT("ZBUL3!E"&amp;C694,1))</f>
        <v/>
      </c>
      <c r="C694" s="11" t="str">
        <f aca="false">IFERROR(SMALL(ZBUL3!Z:Z,ROW()-1),"")</f>
        <v/>
      </c>
      <c r="D694" s="11" t="str">
        <f aca="true">IF(C694="","",IF(AND($G$1=B694,SUM(INDIRECT(CONCATENATE("ZBUL3!F",C694,":H",C694),1))&gt;0),C694,""))</f>
        <v/>
      </c>
      <c r="E694" s="11" t="str">
        <f aca="true">IF(C694="","",IF(AND($G$1=B694,SUM(INDIRECT(CONCATENATE("ZBUL3!F",C694,":H",C694),1))=0),C694,""))</f>
        <v/>
      </c>
    </row>
    <row r="695" customFormat="false" ht="13.8" hidden="false" customHeight="false" outlineLevel="0" collapsed="false">
      <c r="A695" s="2" t="str">
        <f aca="true">IF(C695="","",INDIRECT("ZBUL3!B"&amp;C695,1))</f>
        <v/>
      </c>
      <c r="B695" s="2" t="str">
        <f aca="true">IF(C695="","",INDIRECT("ZBUL3!E"&amp;C695,1))</f>
        <v/>
      </c>
      <c r="C695" s="11" t="str">
        <f aca="false">IFERROR(SMALL(ZBUL3!Z:Z,ROW()-1),"")</f>
        <v/>
      </c>
      <c r="D695" s="11" t="str">
        <f aca="true">IF(C695="","",IF(AND($G$1=B695,SUM(INDIRECT(CONCATENATE("ZBUL3!F",C695,":H",C695),1))&gt;0),C695,""))</f>
        <v/>
      </c>
      <c r="E695" s="11" t="str">
        <f aca="true">IF(C695="","",IF(AND($G$1=B695,SUM(INDIRECT(CONCATENATE("ZBUL3!F",C695,":H",C695),1))=0),C695,""))</f>
        <v/>
      </c>
    </row>
    <row r="696" customFormat="false" ht="13.8" hidden="false" customHeight="false" outlineLevel="0" collapsed="false">
      <c r="A696" s="2" t="str">
        <f aca="true">IF(C696="","",INDIRECT("ZBUL3!B"&amp;C696,1))</f>
        <v/>
      </c>
      <c r="B696" s="2" t="str">
        <f aca="true">IF(C696="","",INDIRECT("ZBUL3!E"&amp;C696,1))</f>
        <v/>
      </c>
      <c r="C696" s="11" t="str">
        <f aca="false">IFERROR(SMALL(ZBUL3!Z:Z,ROW()-1),"")</f>
        <v/>
      </c>
      <c r="D696" s="11" t="str">
        <f aca="true">IF(C696="","",IF(AND($G$1=B696,SUM(INDIRECT(CONCATENATE("ZBUL3!F",C696,":H",C696),1))&gt;0),C696,""))</f>
        <v/>
      </c>
      <c r="E696" s="11" t="str">
        <f aca="true">IF(C696="","",IF(AND($G$1=B696,SUM(INDIRECT(CONCATENATE("ZBUL3!F",C696,":H",C696),1))=0),C696,""))</f>
        <v/>
      </c>
    </row>
    <row r="697" customFormat="false" ht="13.8" hidden="false" customHeight="false" outlineLevel="0" collapsed="false">
      <c r="A697" s="2" t="str">
        <f aca="true">IF(C697="","",INDIRECT("ZBUL3!B"&amp;C697,1))</f>
        <v/>
      </c>
      <c r="B697" s="2" t="str">
        <f aca="true">IF(C697="","",INDIRECT("ZBUL3!E"&amp;C697,1))</f>
        <v/>
      </c>
      <c r="C697" s="11" t="str">
        <f aca="false">IFERROR(SMALL(ZBUL3!Z:Z,ROW()-1),"")</f>
        <v/>
      </c>
      <c r="D697" s="11" t="str">
        <f aca="true">IF(C697="","",IF(AND($G$1=B697,SUM(INDIRECT(CONCATENATE("ZBUL3!F",C697,":H",C697),1))&gt;0),C697,""))</f>
        <v/>
      </c>
      <c r="E697" s="11" t="str">
        <f aca="true">IF(C697="","",IF(AND($G$1=B697,SUM(INDIRECT(CONCATENATE("ZBUL3!F",C697,":H",C697),1))=0),C697,""))</f>
        <v/>
      </c>
    </row>
    <row r="698" customFormat="false" ht="13.8" hidden="false" customHeight="false" outlineLevel="0" collapsed="false">
      <c r="A698" s="2" t="str">
        <f aca="true">IF(C698="","",INDIRECT("ZBUL3!B"&amp;C698,1))</f>
        <v/>
      </c>
      <c r="B698" s="2" t="str">
        <f aca="true">IF(C698="","",INDIRECT("ZBUL3!E"&amp;C698,1))</f>
        <v/>
      </c>
      <c r="C698" s="11" t="str">
        <f aca="false">IFERROR(SMALL(ZBUL3!Z:Z,ROW()-1),"")</f>
        <v/>
      </c>
      <c r="D698" s="11" t="str">
        <f aca="true">IF(C698="","",IF(AND($G$1=B698,SUM(INDIRECT(CONCATENATE("ZBUL3!F",C698,":H",C698),1))&gt;0),C698,""))</f>
        <v/>
      </c>
      <c r="E698" s="11" t="str">
        <f aca="true">IF(C698="","",IF(AND($G$1=B698,SUM(INDIRECT(CONCATENATE("ZBUL3!F",C698,":H",C698),1))=0),C698,""))</f>
        <v/>
      </c>
    </row>
    <row r="699" customFormat="false" ht="13.8" hidden="false" customHeight="false" outlineLevel="0" collapsed="false">
      <c r="A699" s="2" t="str">
        <f aca="true">IF(C699="","",INDIRECT("ZBUL3!B"&amp;C699,1))</f>
        <v/>
      </c>
      <c r="B699" s="2" t="str">
        <f aca="true">IF(C699="","",INDIRECT("ZBUL3!E"&amp;C699,1))</f>
        <v/>
      </c>
      <c r="C699" s="11" t="str">
        <f aca="false">IFERROR(SMALL(ZBUL3!Z:Z,ROW()-1),"")</f>
        <v/>
      </c>
      <c r="D699" s="11" t="str">
        <f aca="true">IF(C699="","",IF(AND($G$1=B699,SUM(INDIRECT(CONCATENATE("ZBUL3!F",C699,":H",C699),1))&gt;0),C699,""))</f>
        <v/>
      </c>
      <c r="E699" s="11" t="str">
        <f aca="true">IF(C699="","",IF(AND($G$1=B699,SUM(INDIRECT(CONCATENATE("ZBUL3!F",C699,":H",C699),1))=0),C699,""))</f>
        <v/>
      </c>
    </row>
    <row r="700" customFormat="false" ht="13.8" hidden="false" customHeight="false" outlineLevel="0" collapsed="false">
      <c r="A700" s="2" t="str">
        <f aca="true">IF(C700="","",INDIRECT("ZBUL3!B"&amp;C700,1))</f>
        <v/>
      </c>
      <c r="B700" s="2" t="str">
        <f aca="true">IF(C700="","",INDIRECT("ZBUL3!E"&amp;C700,1))</f>
        <v/>
      </c>
      <c r="C700" s="11" t="str">
        <f aca="false">IFERROR(SMALL(ZBUL3!Z:Z,ROW()-1),"")</f>
        <v/>
      </c>
      <c r="D700" s="11" t="str">
        <f aca="true">IF(C700="","",IF(AND($G$1=B700,SUM(INDIRECT(CONCATENATE("ZBUL3!F",C700,":H",C700),1))&gt;0),C700,""))</f>
        <v/>
      </c>
      <c r="E700" s="11" t="str">
        <f aca="true">IF(C700="","",IF(AND($G$1=B700,SUM(INDIRECT(CONCATENATE("ZBUL3!F",C700,":H",C700),1))=0),C700,""))</f>
        <v/>
      </c>
    </row>
    <row r="701" customFormat="false" ht="13.8" hidden="false" customHeight="false" outlineLevel="0" collapsed="false">
      <c r="A701" s="2" t="str">
        <f aca="true">IF(C701="","",INDIRECT("ZBUL3!B"&amp;C701,1))</f>
        <v/>
      </c>
      <c r="B701" s="2" t="str">
        <f aca="true">IF(C701="","",INDIRECT("ZBUL3!E"&amp;C701,1))</f>
        <v/>
      </c>
      <c r="C701" s="11" t="str">
        <f aca="false">IFERROR(SMALL(ZBUL3!Z:Z,ROW()-1),"")</f>
        <v/>
      </c>
      <c r="D701" s="11" t="str">
        <f aca="true">IF(C701="","",IF(AND($G$1=B701,SUM(INDIRECT(CONCATENATE("ZBUL3!F",C701,":H",C701),1))&gt;0),C701,""))</f>
        <v/>
      </c>
      <c r="E701" s="11" t="str">
        <f aca="true">IF(C701="","",IF(AND($G$1=B701,SUM(INDIRECT(CONCATENATE("ZBUL3!F",C701,":H",C701),1))=0),C701,""))</f>
        <v/>
      </c>
    </row>
    <row r="702" customFormat="false" ht="13.8" hidden="false" customHeight="false" outlineLevel="0" collapsed="false">
      <c r="A702" s="2" t="str">
        <f aca="true">IF(C702="","",INDIRECT("ZBUL3!B"&amp;C702,1))</f>
        <v/>
      </c>
      <c r="B702" s="2" t="str">
        <f aca="true">IF(C702="","",INDIRECT("ZBUL3!E"&amp;C702,1))</f>
        <v/>
      </c>
      <c r="C702" s="11" t="str">
        <f aca="false">IFERROR(SMALL(ZBUL3!Z:Z,ROW()-1),"")</f>
        <v/>
      </c>
      <c r="D702" s="11" t="str">
        <f aca="true">IF(C702="","",IF(AND($G$1=B702,SUM(INDIRECT(CONCATENATE("ZBUL3!F",C702,":H",C702),1))&gt;0),C702,""))</f>
        <v/>
      </c>
      <c r="E702" s="11" t="str">
        <f aca="true">IF(C702="","",IF(AND($G$1=B702,SUM(INDIRECT(CONCATENATE("ZBUL3!F",C702,":H",C702),1))=0),C702,""))</f>
        <v/>
      </c>
    </row>
    <row r="703" customFormat="false" ht="13.8" hidden="false" customHeight="false" outlineLevel="0" collapsed="false">
      <c r="A703" s="2" t="str">
        <f aca="true">IF(C703="","",INDIRECT("ZBUL3!B"&amp;C703,1))</f>
        <v/>
      </c>
      <c r="B703" s="2" t="str">
        <f aca="true">IF(C703="","",INDIRECT("ZBUL3!E"&amp;C703,1))</f>
        <v/>
      </c>
      <c r="C703" s="11" t="str">
        <f aca="false">IFERROR(SMALL(ZBUL3!Z:Z,ROW()-1),"")</f>
        <v/>
      </c>
      <c r="D703" s="11" t="str">
        <f aca="true">IF(C703="","",IF(AND($G$1=B703,SUM(INDIRECT(CONCATENATE("ZBUL3!F",C703,":H",C703),1))&gt;0),C703,""))</f>
        <v/>
      </c>
      <c r="E703" s="11" t="str">
        <f aca="true">IF(C703="","",IF(AND($G$1=B703,SUM(INDIRECT(CONCATENATE("ZBUL3!F",C703,":H",C703),1))=0),C703,""))</f>
        <v/>
      </c>
    </row>
    <row r="704" customFormat="false" ht="13.8" hidden="false" customHeight="false" outlineLevel="0" collapsed="false">
      <c r="A704" s="2" t="str">
        <f aca="true">IF(C704="","",INDIRECT("ZBUL3!B"&amp;C704,1))</f>
        <v/>
      </c>
      <c r="B704" s="2" t="str">
        <f aca="true">IF(C704="","",INDIRECT("ZBUL3!E"&amp;C704,1))</f>
        <v/>
      </c>
      <c r="C704" s="11" t="str">
        <f aca="false">IFERROR(SMALL(ZBUL3!Z:Z,ROW()-1),"")</f>
        <v/>
      </c>
      <c r="D704" s="11" t="str">
        <f aca="true">IF(C704="","",IF(AND($G$1=B704,SUM(INDIRECT(CONCATENATE("ZBUL3!F",C704,":H",C704),1))&gt;0),C704,""))</f>
        <v/>
      </c>
      <c r="E704" s="11" t="str">
        <f aca="true">IF(C704="","",IF(AND($G$1=B704,SUM(INDIRECT(CONCATENATE("ZBUL3!F",C704,":H",C704),1))=0),C704,""))</f>
        <v/>
      </c>
    </row>
    <row r="705" customFormat="false" ht="13.8" hidden="false" customHeight="false" outlineLevel="0" collapsed="false">
      <c r="A705" s="2" t="str">
        <f aca="true">IF(C705="","",INDIRECT("ZBUL3!B"&amp;C705,1))</f>
        <v/>
      </c>
      <c r="B705" s="2" t="str">
        <f aca="true">IF(C705="","",INDIRECT("ZBUL3!E"&amp;C705,1))</f>
        <v/>
      </c>
      <c r="C705" s="11" t="str">
        <f aca="false">IFERROR(SMALL(ZBUL3!Z:Z,ROW()-1),"")</f>
        <v/>
      </c>
      <c r="D705" s="11" t="str">
        <f aca="true">IF(C705="","",IF(AND($G$1=B705,SUM(INDIRECT(CONCATENATE("ZBUL3!F",C705,":H",C705),1))&gt;0),C705,""))</f>
        <v/>
      </c>
      <c r="E705" s="11" t="str">
        <f aca="true">IF(C705="","",IF(AND($G$1=B705,SUM(INDIRECT(CONCATENATE("ZBUL3!F",C705,":H",C705),1))=0),C705,""))</f>
        <v/>
      </c>
    </row>
    <row r="706" customFormat="false" ht="13.8" hidden="false" customHeight="false" outlineLevel="0" collapsed="false">
      <c r="A706" s="2" t="str">
        <f aca="true">IF(C706="","",INDIRECT("ZBUL3!B"&amp;C706,1))</f>
        <v/>
      </c>
      <c r="B706" s="2" t="str">
        <f aca="true">IF(C706="","",INDIRECT("ZBUL3!E"&amp;C706,1))</f>
        <v/>
      </c>
      <c r="C706" s="11" t="str">
        <f aca="false">IFERROR(SMALL(ZBUL3!Z:Z,ROW()-1),"")</f>
        <v/>
      </c>
      <c r="D706" s="11" t="str">
        <f aca="true">IF(C706="","",IF(AND($G$1=B706,SUM(INDIRECT(CONCATENATE("ZBUL3!F",C706,":H",C706),1))&gt;0),C706,""))</f>
        <v/>
      </c>
      <c r="E706" s="11" t="str">
        <f aca="true">IF(C706="","",IF(AND($G$1=B706,SUM(INDIRECT(CONCATENATE("ZBUL3!F",C706,":H",C706),1))=0),C706,""))</f>
        <v/>
      </c>
    </row>
    <row r="707" customFormat="false" ht="13.8" hidden="false" customHeight="false" outlineLevel="0" collapsed="false">
      <c r="A707" s="2" t="str">
        <f aca="true">IF(C707="","",INDIRECT("ZBUL3!B"&amp;C707,1))</f>
        <v/>
      </c>
      <c r="B707" s="2" t="str">
        <f aca="true">IF(C707="","",INDIRECT("ZBUL3!E"&amp;C707,1))</f>
        <v/>
      </c>
      <c r="C707" s="11" t="str">
        <f aca="false">IFERROR(SMALL(ZBUL3!Z:Z,ROW()-1),"")</f>
        <v/>
      </c>
      <c r="D707" s="11" t="str">
        <f aca="true">IF(C707="","",IF(AND($G$1=B707,SUM(INDIRECT(CONCATENATE("ZBUL3!F",C707,":H",C707),1))&gt;0),C707,""))</f>
        <v/>
      </c>
      <c r="E707" s="11" t="str">
        <f aca="true">IF(C707="","",IF(AND($G$1=B707,SUM(INDIRECT(CONCATENATE("ZBUL3!F",C707,":H",C707),1))=0),C707,""))</f>
        <v/>
      </c>
    </row>
    <row r="708" customFormat="false" ht="13.8" hidden="false" customHeight="false" outlineLevel="0" collapsed="false">
      <c r="A708" s="2" t="str">
        <f aca="true">IF(C708="","",INDIRECT("ZBUL3!B"&amp;C708,1))</f>
        <v/>
      </c>
      <c r="B708" s="2" t="str">
        <f aca="true">IF(C708="","",INDIRECT("ZBUL3!E"&amp;C708,1))</f>
        <v/>
      </c>
      <c r="C708" s="11" t="str">
        <f aca="false">IFERROR(SMALL(ZBUL3!Z:Z,ROW()-1),"")</f>
        <v/>
      </c>
      <c r="D708" s="11" t="str">
        <f aca="true">IF(C708="","",IF(AND($G$1=B708,SUM(INDIRECT(CONCATENATE("ZBUL3!F",C708,":H",C708),1))&gt;0),C708,""))</f>
        <v/>
      </c>
      <c r="E708" s="11" t="str">
        <f aca="true">IF(C708="","",IF(AND($G$1=B708,SUM(INDIRECT(CONCATENATE("ZBUL3!F",C708,":H",C708),1))=0),C708,""))</f>
        <v/>
      </c>
    </row>
    <row r="709" customFormat="false" ht="13.8" hidden="false" customHeight="false" outlineLevel="0" collapsed="false">
      <c r="A709" s="2" t="str">
        <f aca="true">IF(C709="","",INDIRECT("ZBUL3!B"&amp;C709,1))</f>
        <v/>
      </c>
      <c r="B709" s="2" t="str">
        <f aca="true">IF(C709="","",INDIRECT("ZBUL3!E"&amp;C709,1))</f>
        <v/>
      </c>
      <c r="C709" s="11" t="str">
        <f aca="false">IFERROR(SMALL(ZBUL3!Z:Z,ROW()-1),"")</f>
        <v/>
      </c>
      <c r="D709" s="11" t="str">
        <f aca="true">IF(C709="","",IF(AND($G$1=B709,SUM(INDIRECT(CONCATENATE("ZBUL3!F",C709,":H",C709),1))&gt;0),C709,""))</f>
        <v/>
      </c>
      <c r="E709" s="11" t="str">
        <f aca="true">IF(C709="","",IF(AND($G$1=B709,SUM(INDIRECT(CONCATENATE("ZBUL3!F",C709,":H",C709),1))=0),C709,""))</f>
        <v/>
      </c>
    </row>
    <row r="710" customFormat="false" ht="13.8" hidden="false" customHeight="false" outlineLevel="0" collapsed="false">
      <c r="A710" s="2" t="str">
        <f aca="true">IF(C710="","",INDIRECT("ZBUL3!B"&amp;C710,1))</f>
        <v/>
      </c>
      <c r="B710" s="2" t="str">
        <f aca="true">IF(C710="","",INDIRECT("ZBUL3!E"&amp;C710,1))</f>
        <v/>
      </c>
      <c r="C710" s="11" t="str">
        <f aca="false">IFERROR(SMALL(ZBUL3!Z:Z,ROW()-1),"")</f>
        <v/>
      </c>
      <c r="D710" s="11" t="str">
        <f aca="true">IF(C710="","",IF(AND($G$1=B710,SUM(INDIRECT(CONCATENATE("ZBUL3!F",C710,":H",C710),1))&gt;0),C710,""))</f>
        <v/>
      </c>
      <c r="E710" s="11" t="str">
        <f aca="true">IF(C710="","",IF(AND($G$1=B710,SUM(INDIRECT(CONCATENATE("ZBUL3!F",C710,":H",C710),1))=0),C710,""))</f>
        <v/>
      </c>
    </row>
    <row r="711" customFormat="false" ht="13.8" hidden="false" customHeight="false" outlineLevel="0" collapsed="false">
      <c r="A711" s="2" t="str">
        <f aca="true">IF(C711="","",INDIRECT("ZBUL3!B"&amp;C711,1))</f>
        <v/>
      </c>
      <c r="B711" s="2" t="str">
        <f aca="true">IF(C711="","",INDIRECT("ZBUL3!E"&amp;C711,1))</f>
        <v/>
      </c>
      <c r="C711" s="11" t="str">
        <f aca="false">IFERROR(SMALL(ZBUL3!Z:Z,ROW()-1),"")</f>
        <v/>
      </c>
      <c r="D711" s="11" t="str">
        <f aca="true">IF(C711="","",IF(AND($G$1=B711,SUM(INDIRECT(CONCATENATE("ZBUL3!F",C711,":H",C711),1))&gt;0),C711,""))</f>
        <v/>
      </c>
      <c r="E711" s="11" t="str">
        <f aca="true">IF(C711="","",IF(AND($G$1=B711,SUM(INDIRECT(CONCATENATE("ZBUL3!F",C711,":H",C711),1))=0),C711,""))</f>
        <v/>
      </c>
    </row>
    <row r="712" customFormat="false" ht="13.8" hidden="false" customHeight="false" outlineLevel="0" collapsed="false">
      <c r="A712" s="2" t="str">
        <f aca="true">IF(C712="","",INDIRECT("ZBUL3!B"&amp;C712,1))</f>
        <v/>
      </c>
      <c r="B712" s="2" t="str">
        <f aca="true">IF(C712="","",INDIRECT("ZBUL3!E"&amp;C712,1))</f>
        <v/>
      </c>
      <c r="C712" s="11" t="str">
        <f aca="false">IFERROR(SMALL(ZBUL3!Z:Z,ROW()-1),"")</f>
        <v/>
      </c>
      <c r="D712" s="11" t="str">
        <f aca="true">IF(C712="","",IF(AND($G$1=B712,SUM(INDIRECT(CONCATENATE("ZBUL3!F",C712,":H",C712),1))&gt;0),C712,""))</f>
        <v/>
      </c>
      <c r="E712" s="11" t="str">
        <f aca="true">IF(C712="","",IF(AND($G$1=B712,SUM(INDIRECT(CONCATENATE("ZBUL3!F",C712,":H",C712),1))=0),C712,""))</f>
        <v/>
      </c>
    </row>
    <row r="713" customFormat="false" ht="13.8" hidden="false" customHeight="false" outlineLevel="0" collapsed="false">
      <c r="A713" s="2" t="str">
        <f aca="true">IF(C713="","",INDIRECT("ZBUL3!B"&amp;C713,1))</f>
        <v/>
      </c>
      <c r="B713" s="2" t="str">
        <f aca="true">IF(C713="","",INDIRECT("ZBUL3!E"&amp;C713,1))</f>
        <v/>
      </c>
      <c r="C713" s="11" t="str">
        <f aca="false">IFERROR(SMALL(ZBUL3!Z:Z,ROW()-1),"")</f>
        <v/>
      </c>
      <c r="D713" s="11" t="str">
        <f aca="true">IF(C713="","",IF(AND($G$1=B713,SUM(INDIRECT(CONCATENATE("ZBUL3!F",C713,":H",C713),1))&gt;0),C713,""))</f>
        <v/>
      </c>
      <c r="E713" s="11" t="str">
        <f aca="true">IF(C713="","",IF(AND($G$1=B713,SUM(INDIRECT(CONCATENATE("ZBUL3!F",C713,":H",C713),1))=0),C713,""))</f>
        <v/>
      </c>
    </row>
    <row r="714" customFormat="false" ht="13.8" hidden="false" customHeight="false" outlineLevel="0" collapsed="false">
      <c r="A714" s="2" t="str">
        <f aca="true">IF(C714="","",INDIRECT("ZBUL3!B"&amp;C714,1))</f>
        <v/>
      </c>
      <c r="B714" s="2" t="str">
        <f aca="true">IF(C714="","",INDIRECT("ZBUL3!E"&amp;C714,1))</f>
        <v/>
      </c>
      <c r="C714" s="11" t="str">
        <f aca="false">IFERROR(SMALL(ZBUL3!Z:Z,ROW()-1),"")</f>
        <v/>
      </c>
      <c r="D714" s="11" t="str">
        <f aca="true">IF(C714="","",IF(AND($G$1=B714,SUM(INDIRECT(CONCATENATE("ZBUL3!F",C714,":H",C714),1))&gt;0),C714,""))</f>
        <v/>
      </c>
      <c r="E714" s="11" t="str">
        <f aca="true">IF(C714="","",IF(AND($G$1=B714,SUM(INDIRECT(CONCATENATE("ZBUL3!F",C714,":H",C714),1))=0),C714,""))</f>
        <v/>
      </c>
    </row>
    <row r="715" customFormat="false" ht="13.8" hidden="false" customHeight="false" outlineLevel="0" collapsed="false">
      <c r="A715" s="2" t="str">
        <f aca="true">IF(C715="","",INDIRECT("ZBUL3!B"&amp;C715,1))</f>
        <v/>
      </c>
      <c r="B715" s="2" t="str">
        <f aca="true">IF(C715="","",INDIRECT("ZBUL3!E"&amp;C715,1))</f>
        <v/>
      </c>
      <c r="C715" s="11" t="str">
        <f aca="false">IFERROR(SMALL(ZBUL3!Z:Z,ROW()-1),"")</f>
        <v/>
      </c>
      <c r="D715" s="11" t="str">
        <f aca="true">IF(C715="","",IF(AND($G$1=B715,SUM(INDIRECT(CONCATENATE("ZBUL3!F",C715,":H",C715),1))&gt;0),C715,""))</f>
        <v/>
      </c>
      <c r="E715" s="11" t="str">
        <f aca="true">IF(C715="","",IF(AND($G$1=B715,SUM(INDIRECT(CONCATENATE("ZBUL3!F",C715,":H",C715),1))=0),C715,""))</f>
        <v/>
      </c>
    </row>
    <row r="716" customFormat="false" ht="13.8" hidden="false" customHeight="false" outlineLevel="0" collapsed="false">
      <c r="A716" s="2" t="str">
        <f aca="true">IF(C716="","",INDIRECT("ZBUL3!B"&amp;C716,1))</f>
        <v/>
      </c>
      <c r="B716" s="2" t="str">
        <f aca="true">IF(C716="","",INDIRECT("ZBUL3!E"&amp;C716,1))</f>
        <v/>
      </c>
      <c r="C716" s="11" t="str">
        <f aca="false">IFERROR(SMALL(ZBUL3!Z:Z,ROW()-1),"")</f>
        <v/>
      </c>
      <c r="D716" s="11" t="str">
        <f aca="true">IF(C716="","",IF(AND($G$1=B716,SUM(INDIRECT(CONCATENATE("ZBUL3!F",C716,":H",C716),1))&gt;0),C716,""))</f>
        <v/>
      </c>
      <c r="E716" s="11" t="str">
        <f aca="true">IF(C716="","",IF(AND($G$1=B716,SUM(INDIRECT(CONCATENATE("ZBUL3!F",C716,":H",C716),1))=0),C716,""))</f>
        <v/>
      </c>
    </row>
    <row r="717" customFormat="false" ht="13.8" hidden="false" customHeight="false" outlineLevel="0" collapsed="false">
      <c r="A717" s="2" t="str">
        <f aca="true">IF(C717="","",INDIRECT("ZBUL3!B"&amp;C717,1))</f>
        <v/>
      </c>
      <c r="B717" s="2" t="str">
        <f aca="true">IF(C717="","",INDIRECT("ZBUL3!E"&amp;C717,1))</f>
        <v/>
      </c>
      <c r="C717" s="11" t="str">
        <f aca="false">IFERROR(SMALL(ZBUL3!Z:Z,ROW()-1),"")</f>
        <v/>
      </c>
      <c r="D717" s="11" t="str">
        <f aca="true">IF(C717="","",IF(AND($G$1=B717,SUM(INDIRECT(CONCATENATE("ZBUL3!F",C717,":H",C717),1))&gt;0),C717,""))</f>
        <v/>
      </c>
      <c r="E717" s="11" t="str">
        <f aca="true">IF(C717="","",IF(AND($G$1=B717,SUM(INDIRECT(CONCATENATE("ZBUL3!F",C717,":H",C717),1))=0),C717,""))</f>
        <v/>
      </c>
    </row>
    <row r="718" customFormat="false" ht="13.8" hidden="false" customHeight="false" outlineLevel="0" collapsed="false">
      <c r="A718" s="2" t="str">
        <f aca="true">IF(C718="","",INDIRECT("ZBUL3!B"&amp;C718,1))</f>
        <v/>
      </c>
      <c r="B718" s="2" t="str">
        <f aca="true">IF(C718="","",INDIRECT("ZBUL3!E"&amp;C718,1))</f>
        <v/>
      </c>
      <c r="C718" s="11" t="str">
        <f aca="false">IFERROR(SMALL(ZBUL3!Z:Z,ROW()-1),"")</f>
        <v/>
      </c>
      <c r="D718" s="11" t="str">
        <f aca="true">IF(C718="","",IF(AND($G$1=B718,SUM(INDIRECT(CONCATENATE("ZBUL3!F",C718,":H",C718),1))&gt;0),C718,""))</f>
        <v/>
      </c>
      <c r="E718" s="11" t="str">
        <f aca="true">IF(C718="","",IF(AND($G$1=B718,SUM(INDIRECT(CONCATENATE("ZBUL3!F",C718,":H",C718),1))=0),C718,""))</f>
        <v/>
      </c>
    </row>
    <row r="719" customFormat="false" ht="13.8" hidden="false" customHeight="false" outlineLevel="0" collapsed="false">
      <c r="A719" s="2" t="str">
        <f aca="true">IF(C719="","",INDIRECT("ZBUL3!B"&amp;C719,1))</f>
        <v/>
      </c>
      <c r="B719" s="2" t="str">
        <f aca="true">IF(C719="","",INDIRECT("ZBUL3!E"&amp;C719,1))</f>
        <v/>
      </c>
      <c r="C719" s="11" t="str">
        <f aca="false">IFERROR(SMALL(ZBUL3!Z:Z,ROW()-1),"")</f>
        <v/>
      </c>
      <c r="D719" s="11" t="str">
        <f aca="true">IF(C719="","",IF(AND($G$1=B719,SUM(INDIRECT(CONCATENATE("ZBUL3!F",C719,":H",C719),1))&gt;0),C719,""))</f>
        <v/>
      </c>
      <c r="E719" s="11" t="str">
        <f aca="true">IF(C719="","",IF(AND($G$1=B719,SUM(INDIRECT(CONCATENATE("ZBUL3!F",C719,":H",C719),1))=0),C719,""))</f>
        <v/>
      </c>
    </row>
    <row r="720" customFormat="false" ht="13.8" hidden="false" customHeight="false" outlineLevel="0" collapsed="false">
      <c r="A720" s="2" t="str">
        <f aca="true">IF(C720="","",INDIRECT("ZBUL3!B"&amp;C720,1))</f>
        <v/>
      </c>
      <c r="B720" s="2" t="str">
        <f aca="true">IF(C720="","",INDIRECT("ZBUL3!E"&amp;C720,1))</f>
        <v/>
      </c>
      <c r="C720" s="11" t="str">
        <f aca="false">IFERROR(SMALL(ZBUL3!Z:Z,ROW()-1),"")</f>
        <v/>
      </c>
      <c r="D720" s="11" t="str">
        <f aca="true">IF(C720="","",IF(AND($G$1=B720,SUM(INDIRECT(CONCATENATE("ZBUL3!F",C720,":H",C720),1))&gt;0),C720,""))</f>
        <v/>
      </c>
      <c r="E720" s="11" t="str">
        <f aca="true">IF(C720="","",IF(AND($G$1=B720,SUM(INDIRECT(CONCATENATE("ZBUL3!F",C720,":H",C720),1))=0),C720,""))</f>
        <v/>
      </c>
    </row>
    <row r="721" customFormat="false" ht="13.8" hidden="false" customHeight="false" outlineLevel="0" collapsed="false">
      <c r="A721" s="2" t="str">
        <f aca="true">IF(C721="","",INDIRECT("ZBUL3!B"&amp;C721,1))</f>
        <v/>
      </c>
      <c r="B721" s="2" t="str">
        <f aca="true">IF(C721="","",INDIRECT("ZBUL3!E"&amp;C721,1))</f>
        <v/>
      </c>
      <c r="C721" s="11" t="str">
        <f aca="false">IFERROR(SMALL(ZBUL3!Z:Z,ROW()-1),"")</f>
        <v/>
      </c>
      <c r="D721" s="11" t="str">
        <f aca="true">IF(C721="","",IF(AND($G$1=B721,SUM(INDIRECT(CONCATENATE("ZBUL3!F",C721,":H",C721),1))&gt;0),C721,""))</f>
        <v/>
      </c>
      <c r="E721" s="11" t="str">
        <f aca="true">IF(C721="","",IF(AND($G$1=B721,SUM(INDIRECT(CONCATENATE("ZBUL3!F",C721,":H",C721),1))=0),C721,""))</f>
        <v/>
      </c>
    </row>
    <row r="722" customFormat="false" ht="13.8" hidden="false" customHeight="false" outlineLevel="0" collapsed="false">
      <c r="A722" s="2" t="str">
        <f aca="true">IF(C722="","",INDIRECT("ZBUL3!B"&amp;C722,1))</f>
        <v/>
      </c>
      <c r="B722" s="2" t="str">
        <f aca="true">IF(C722="","",INDIRECT("ZBUL3!E"&amp;C722,1))</f>
        <v/>
      </c>
      <c r="C722" s="11" t="str">
        <f aca="false">IFERROR(SMALL(ZBUL3!Z:Z,ROW()-1),"")</f>
        <v/>
      </c>
      <c r="D722" s="11" t="str">
        <f aca="true">IF(C722="","",IF(AND($G$1=B722,SUM(INDIRECT(CONCATENATE("ZBUL3!F",C722,":H",C722),1))&gt;0),C722,""))</f>
        <v/>
      </c>
      <c r="E722" s="11" t="str">
        <f aca="true">IF(C722="","",IF(AND($G$1=B722,SUM(INDIRECT(CONCATENATE("ZBUL3!F",C722,":H",C722),1))=0),C722,""))</f>
        <v/>
      </c>
    </row>
    <row r="723" customFormat="false" ht="13.8" hidden="false" customHeight="false" outlineLevel="0" collapsed="false">
      <c r="A723" s="2" t="str">
        <f aca="true">IF(C723="","",INDIRECT("ZBUL3!B"&amp;C723,1))</f>
        <v/>
      </c>
      <c r="B723" s="2" t="str">
        <f aca="true">IF(C723="","",INDIRECT("ZBUL3!E"&amp;C723,1))</f>
        <v/>
      </c>
      <c r="C723" s="11" t="str">
        <f aca="false">IFERROR(SMALL(ZBUL3!Z:Z,ROW()-1),"")</f>
        <v/>
      </c>
      <c r="D723" s="11" t="str">
        <f aca="true">IF(C723="","",IF(AND($G$1=B723,SUM(INDIRECT(CONCATENATE("ZBUL3!F",C723,":H",C723),1))&gt;0),C723,""))</f>
        <v/>
      </c>
      <c r="E723" s="11" t="str">
        <f aca="true">IF(C723="","",IF(AND($G$1=B723,SUM(INDIRECT(CONCATENATE("ZBUL3!F",C723,":H",C723),1))=0),C723,""))</f>
        <v/>
      </c>
    </row>
    <row r="724" customFormat="false" ht="13.8" hidden="false" customHeight="false" outlineLevel="0" collapsed="false">
      <c r="A724" s="2" t="str">
        <f aca="true">IF(C724="","",INDIRECT("ZBUL3!B"&amp;C724,1))</f>
        <v/>
      </c>
      <c r="B724" s="2" t="str">
        <f aca="true">IF(C724="","",INDIRECT("ZBUL3!E"&amp;C724,1))</f>
        <v/>
      </c>
      <c r="C724" s="11" t="str">
        <f aca="false">IFERROR(SMALL(ZBUL3!Z:Z,ROW()-1),"")</f>
        <v/>
      </c>
      <c r="D724" s="11" t="str">
        <f aca="true">IF(C724="","",IF(AND($G$1=B724,SUM(INDIRECT(CONCATENATE("ZBUL3!F",C724,":H",C724),1))&gt;0),C724,""))</f>
        <v/>
      </c>
      <c r="E724" s="11" t="str">
        <f aca="true">IF(C724="","",IF(AND($G$1=B724,SUM(INDIRECT(CONCATENATE("ZBUL3!F",C724,":H",C724),1))=0),C724,""))</f>
        <v/>
      </c>
    </row>
    <row r="725" customFormat="false" ht="13.8" hidden="false" customHeight="false" outlineLevel="0" collapsed="false">
      <c r="A725" s="2" t="str">
        <f aca="true">IF(C725="","",INDIRECT("ZBUL3!B"&amp;C725,1))</f>
        <v/>
      </c>
      <c r="B725" s="2" t="str">
        <f aca="true">IF(C725="","",INDIRECT("ZBUL3!E"&amp;C725,1))</f>
        <v/>
      </c>
      <c r="C725" s="11" t="str">
        <f aca="false">IFERROR(SMALL(ZBUL3!Z:Z,ROW()-1),"")</f>
        <v/>
      </c>
      <c r="D725" s="11" t="str">
        <f aca="true">IF(C725="","",IF(AND($G$1=B725,SUM(INDIRECT(CONCATENATE("ZBUL3!F",C725,":H",C725),1))&gt;0),C725,""))</f>
        <v/>
      </c>
      <c r="E725" s="11" t="str">
        <f aca="true">IF(C725="","",IF(AND($G$1=B725,SUM(INDIRECT(CONCATENATE("ZBUL3!F",C725,":H",C725),1))=0),C725,""))</f>
        <v/>
      </c>
    </row>
    <row r="726" customFormat="false" ht="13.8" hidden="false" customHeight="false" outlineLevel="0" collapsed="false">
      <c r="A726" s="2" t="str">
        <f aca="true">IF(C726="","",INDIRECT("ZBUL3!B"&amp;C726,1))</f>
        <v/>
      </c>
      <c r="B726" s="2" t="str">
        <f aca="true">IF(C726="","",INDIRECT("ZBUL3!E"&amp;C726,1))</f>
        <v/>
      </c>
      <c r="C726" s="11" t="str">
        <f aca="false">IFERROR(SMALL(ZBUL3!Z:Z,ROW()-1),"")</f>
        <v/>
      </c>
      <c r="D726" s="11" t="str">
        <f aca="true">IF(C726="","",IF(AND($G$1=B726,SUM(INDIRECT(CONCATENATE("ZBUL3!F",C726,":H",C726),1))&gt;0),C726,""))</f>
        <v/>
      </c>
      <c r="E726" s="11" t="str">
        <f aca="true">IF(C726="","",IF(AND($G$1=B726,SUM(INDIRECT(CONCATENATE("ZBUL3!F",C726,":H",C726),1))=0),C726,""))</f>
        <v/>
      </c>
    </row>
    <row r="727" customFormat="false" ht="13.8" hidden="false" customHeight="false" outlineLevel="0" collapsed="false">
      <c r="A727" s="2" t="str">
        <f aca="true">IF(C727="","",INDIRECT("ZBUL3!B"&amp;C727,1))</f>
        <v/>
      </c>
      <c r="B727" s="2" t="str">
        <f aca="true">IF(C727="","",INDIRECT("ZBUL3!E"&amp;C727,1))</f>
        <v/>
      </c>
      <c r="C727" s="11" t="str">
        <f aca="false">IFERROR(SMALL(ZBUL3!Z:Z,ROW()-1),"")</f>
        <v/>
      </c>
      <c r="D727" s="11" t="str">
        <f aca="true">IF(C727="","",IF(AND($G$1=B727,SUM(INDIRECT(CONCATENATE("ZBUL3!F",C727,":H",C727),1))&gt;0),C727,""))</f>
        <v/>
      </c>
      <c r="E727" s="11" t="str">
        <f aca="true">IF(C727="","",IF(AND($G$1=B727,SUM(INDIRECT(CONCATENATE("ZBUL3!F",C727,":H",C727),1))=0),C727,""))</f>
        <v/>
      </c>
    </row>
    <row r="728" customFormat="false" ht="13.8" hidden="false" customHeight="false" outlineLevel="0" collapsed="false">
      <c r="A728" s="2" t="str">
        <f aca="true">IF(C728="","",INDIRECT("ZBUL3!B"&amp;C728,1))</f>
        <v/>
      </c>
      <c r="B728" s="2" t="str">
        <f aca="true">IF(C728="","",INDIRECT("ZBUL3!E"&amp;C728,1))</f>
        <v/>
      </c>
      <c r="C728" s="11" t="str">
        <f aca="false">IFERROR(SMALL(ZBUL3!Z:Z,ROW()-1),"")</f>
        <v/>
      </c>
      <c r="D728" s="11" t="str">
        <f aca="true">IF(C728="","",IF(AND($G$1=B728,SUM(INDIRECT(CONCATENATE("ZBUL3!F",C728,":H",C728),1))&gt;0),C728,""))</f>
        <v/>
      </c>
      <c r="E728" s="11" t="str">
        <f aca="true">IF(C728="","",IF(AND($G$1=B728,SUM(INDIRECT(CONCATENATE("ZBUL3!F",C728,":H",C728),1))=0),C728,""))</f>
        <v/>
      </c>
    </row>
    <row r="729" customFormat="false" ht="13.8" hidden="false" customHeight="false" outlineLevel="0" collapsed="false">
      <c r="A729" s="2" t="str">
        <f aca="true">IF(C729="","",INDIRECT("ZBUL3!B"&amp;C729,1))</f>
        <v/>
      </c>
      <c r="B729" s="2" t="str">
        <f aca="true">IF(C729="","",INDIRECT("ZBUL3!E"&amp;C729,1))</f>
        <v/>
      </c>
      <c r="C729" s="11" t="str">
        <f aca="false">IFERROR(SMALL(ZBUL3!Z:Z,ROW()-1),"")</f>
        <v/>
      </c>
      <c r="D729" s="11" t="str">
        <f aca="true">IF(C729="","",IF(AND($G$1=B729,SUM(INDIRECT(CONCATENATE("ZBUL3!F",C729,":H",C729),1))&gt;0),C729,""))</f>
        <v/>
      </c>
      <c r="E729" s="11" t="str">
        <f aca="true">IF(C729="","",IF(AND($G$1=B729,SUM(INDIRECT(CONCATENATE("ZBUL3!F",C729,":H",C729),1))=0),C729,""))</f>
        <v/>
      </c>
    </row>
    <row r="730" customFormat="false" ht="13.8" hidden="false" customHeight="false" outlineLevel="0" collapsed="false">
      <c r="A730" s="2" t="str">
        <f aca="true">IF(C730="","",INDIRECT("ZBUL3!B"&amp;C730,1))</f>
        <v/>
      </c>
      <c r="B730" s="2" t="str">
        <f aca="true">IF(C730="","",INDIRECT("ZBUL3!E"&amp;C730,1))</f>
        <v/>
      </c>
      <c r="C730" s="11" t="str">
        <f aca="false">IFERROR(SMALL(ZBUL3!Z:Z,ROW()-1),"")</f>
        <v/>
      </c>
      <c r="D730" s="11" t="str">
        <f aca="true">IF(C730="","",IF(AND($G$1=B730,SUM(INDIRECT(CONCATENATE("ZBUL3!F",C730,":H",C730),1))&gt;0),C730,""))</f>
        <v/>
      </c>
      <c r="E730" s="11" t="str">
        <f aca="true">IF(C730="","",IF(AND($G$1=B730,SUM(INDIRECT(CONCATENATE("ZBUL3!F",C730,":H",C730),1))=0),C730,""))</f>
        <v/>
      </c>
    </row>
    <row r="731" customFormat="false" ht="13.8" hidden="false" customHeight="false" outlineLevel="0" collapsed="false">
      <c r="A731" s="2" t="str">
        <f aca="true">IF(C731="","",INDIRECT("ZBUL3!B"&amp;C731,1))</f>
        <v/>
      </c>
      <c r="B731" s="2" t="str">
        <f aca="true">IF(C731="","",INDIRECT("ZBUL3!E"&amp;C731,1))</f>
        <v/>
      </c>
      <c r="C731" s="11" t="str">
        <f aca="false">IFERROR(SMALL(ZBUL3!Z:Z,ROW()-1),"")</f>
        <v/>
      </c>
      <c r="D731" s="11" t="str">
        <f aca="true">IF(C731="","",IF(AND($G$1=B731,SUM(INDIRECT(CONCATENATE("ZBUL3!F",C731,":H",C731),1))&gt;0),C731,""))</f>
        <v/>
      </c>
      <c r="E731" s="11" t="str">
        <f aca="true">IF(C731="","",IF(AND($G$1=B731,SUM(INDIRECT(CONCATENATE("ZBUL3!F",C731,":H",C731),1))=0),C731,""))</f>
        <v/>
      </c>
    </row>
    <row r="732" customFormat="false" ht="13.8" hidden="false" customHeight="false" outlineLevel="0" collapsed="false">
      <c r="A732" s="2" t="str">
        <f aca="true">IF(C732="","",INDIRECT("ZBUL3!B"&amp;C732,1))</f>
        <v/>
      </c>
      <c r="B732" s="2" t="str">
        <f aca="true">IF(C732="","",INDIRECT("ZBUL3!E"&amp;C732,1))</f>
        <v/>
      </c>
      <c r="C732" s="11" t="str">
        <f aca="false">IFERROR(SMALL(ZBUL3!Z:Z,ROW()-1),"")</f>
        <v/>
      </c>
      <c r="D732" s="11" t="str">
        <f aca="true">IF(C732="","",IF(AND($G$1=B732,SUM(INDIRECT(CONCATENATE("ZBUL3!F",C732,":H",C732),1))&gt;0),C732,""))</f>
        <v/>
      </c>
      <c r="E732" s="11" t="str">
        <f aca="true">IF(C732="","",IF(AND($G$1=B732,SUM(INDIRECT(CONCATENATE("ZBUL3!F",C732,":H",C732),1))=0),C732,""))</f>
        <v/>
      </c>
    </row>
    <row r="733" customFormat="false" ht="13.8" hidden="false" customHeight="false" outlineLevel="0" collapsed="false">
      <c r="A733" s="2" t="str">
        <f aca="true">IF(C733="","",INDIRECT("ZBUL3!B"&amp;C733,1))</f>
        <v/>
      </c>
      <c r="B733" s="2" t="str">
        <f aca="true">IF(C733="","",INDIRECT("ZBUL3!E"&amp;C733,1))</f>
        <v/>
      </c>
      <c r="C733" s="11" t="str">
        <f aca="false">IFERROR(SMALL(ZBUL3!Z:Z,ROW()-1),"")</f>
        <v/>
      </c>
      <c r="D733" s="11" t="str">
        <f aca="true">IF(C733="","",IF(AND($G$1=B733,SUM(INDIRECT(CONCATENATE("ZBUL3!F",C733,":H",C733),1))&gt;0),C733,""))</f>
        <v/>
      </c>
      <c r="E733" s="11" t="str">
        <f aca="true">IF(C733="","",IF(AND($G$1=B733,SUM(INDIRECT(CONCATENATE("ZBUL3!F",C733,":H",C733),1))=0),C733,""))</f>
        <v/>
      </c>
    </row>
    <row r="734" customFormat="false" ht="13.8" hidden="false" customHeight="false" outlineLevel="0" collapsed="false">
      <c r="A734" s="2" t="str">
        <f aca="true">IF(C734="","",INDIRECT("ZBUL3!B"&amp;C734,1))</f>
        <v/>
      </c>
      <c r="B734" s="2" t="str">
        <f aca="true">IF(C734="","",INDIRECT("ZBUL3!E"&amp;C734,1))</f>
        <v/>
      </c>
      <c r="C734" s="11" t="str">
        <f aca="false">IFERROR(SMALL(ZBUL3!Z:Z,ROW()-1),"")</f>
        <v/>
      </c>
      <c r="D734" s="11" t="str">
        <f aca="true">IF(C734="","",IF(AND($G$1=B734,SUM(INDIRECT(CONCATENATE("ZBUL3!F",C734,":H",C734),1))&gt;0),C734,""))</f>
        <v/>
      </c>
      <c r="E734" s="11" t="str">
        <f aca="true">IF(C734="","",IF(AND($G$1=B734,SUM(INDIRECT(CONCATENATE("ZBUL3!F",C734,":H",C734),1))=0),C734,""))</f>
        <v/>
      </c>
    </row>
    <row r="735" customFormat="false" ht="13.8" hidden="false" customHeight="false" outlineLevel="0" collapsed="false">
      <c r="A735" s="2" t="str">
        <f aca="true">IF(C735="","",INDIRECT("ZBUL3!B"&amp;C735,1))</f>
        <v/>
      </c>
      <c r="B735" s="2" t="str">
        <f aca="true">IF(C735="","",INDIRECT("ZBUL3!E"&amp;C735,1))</f>
        <v/>
      </c>
      <c r="C735" s="11" t="str">
        <f aca="false">IFERROR(SMALL(ZBUL3!Z:Z,ROW()-1),"")</f>
        <v/>
      </c>
      <c r="D735" s="11" t="str">
        <f aca="true">IF(C735="","",IF(AND($G$1=B735,SUM(INDIRECT(CONCATENATE("ZBUL3!F",C735,":H",C735),1))&gt;0),C735,""))</f>
        <v/>
      </c>
      <c r="E735" s="11" t="str">
        <f aca="true">IF(C735="","",IF(AND($G$1=B735,SUM(INDIRECT(CONCATENATE("ZBUL3!F",C735,":H",C735),1))=0),C735,""))</f>
        <v/>
      </c>
    </row>
    <row r="736" customFormat="false" ht="13.8" hidden="false" customHeight="false" outlineLevel="0" collapsed="false">
      <c r="A736" s="2" t="str">
        <f aca="true">IF(C736="","",INDIRECT("ZBUL3!B"&amp;C736,1))</f>
        <v/>
      </c>
      <c r="B736" s="2" t="str">
        <f aca="true">IF(C736="","",INDIRECT("ZBUL3!E"&amp;C736,1))</f>
        <v/>
      </c>
      <c r="C736" s="11" t="str">
        <f aca="false">IFERROR(SMALL(ZBUL3!Z:Z,ROW()-1),"")</f>
        <v/>
      </c>
      <c r="D736" s="11" t="str">
        <f aca="true">IF(C736="","",IF(AND($G$1=B736,SUM(INDIRECT(CONCATENATE("ZBUL3!F",C736,":H",C736),1))&gt;0),C736,""))</f>
        <v/>
      </c>
      <c r="E736" s="11" t="str">
        <f aca="true">IF(C736="","",IF(AND($G$1=B736,SUM(INDIRECT(CONCATENATE("ZBUL3!F",C736,":H",C736),1))=0),C736,""))</f>
        <v/>
      </c>
    </row>
    <row r="737" customFormat="false" ht="13.8" hidden="false" customHeight="false" outlineLevel="0" collapsed="false">
      <c r="A737" s="2" t="str">
        <f aca="true">IF(C737="","",INDIRECT("ZBUL3!B"&amp;C737,1))</f>
        <v/>
      </c>
      <c r="B737" s="2" t="str">
        <f aca="true">IF(C737="","",INDIRECT("ZBUL3!E"&amp;C737,1))</f>
        <v/>
      </c>
      <c r="C737" s="11" t="str">
        <f aca="false">IFERROR(SMALL(ZBUL3!Z:Z,ROW()-1),"")</f>
        <v/>
      </c>
      <c r="D737" s="11" t="str">
        <f aca="true">IF(C737="","",IF(AND($G$1=B737,SUM(INDIRECT(CONCATENATE("ZBUL3!F",C737,":H",C737),1))&gt;0),C737,""))</f>
        <v/>
      </c>
      <c r="E737" s="11" t="str">
        <f aca="true">IF(C737="","",IF(AND($G$1=B737,SUM(INDIRECT(CONCATENATE("ZBUL3!F",C737,":H",C737),1))=0),C737,""))</f>
        <v/>
      </c>
    </row>
    <row r="738" customFormat="false" ht="13.8" hidden="false" customHeight="false" outlineLevel="0" collapsed="false">
      <c r="A738" s="2" t="str">
        <f aca="true">IF(C738="","",INDIRECT("ZBUL3!B"&amp;C738,1))</f>
        <v/>
      </c>
      <c r="B738" s="2" t="str">
        <f aca="true">IF(C738="","",INDIRECT("ZBUL3!E"&amp;C738,1))</f>
        <v/>
      </c>
      <c r="C738" s="11" t="str">
        <f aca="false">IFERROR(SMALL(ZBUL3!Z:Z,ROW()-1),"")</f>
        <v/>
      </c>
      <c r="D738" s="11" t="str">
        <f aca="true">IF(C738="","",IF(AND($G$1=B738,SUM(INDIRECT(CONCATENATE("ZBUL3!F",C738,":H",C738),1))&gt;0),C738,""))</f>
        <v/>
      </c>
      <c r="E738" s="11" t="str">
        <f aca="true">IF(C738="","",IF(AND($G$1=B738,SUM(INDIRECT(CONCATENATE("ZBUL3!F",C738,":H",C738),1))=0),C738,""))</f>
        <v/>
      </c>
    </row>
    <row r="739" customFormat="false" ht="13.8" hidden="false" customHeight="false" outlineLevel="0" collapsed="false">
      <c r="A739" s="2" t="str">
        <f aca="true">IF(C739="","",INDIRECT("ZBUL3!B"&amp;C739,1))</f>
        <v/>
      </c>
      <c r="B739" s="2" t="str">
        <f aca="true">IF(C739="","",INDIRECT("ZBUL3!E"&amp;C739,1))</f>
        <v/>
      </c>
      <c r="C739" s="11" t="str">
        <f aca="false">IFERROR(SMALL(ZBUL3!Z:Z,ROW()-1),"")</f>
        <v/>
      </c>
      <c r="D739" s="11" t="str">
        <f aca="true">IF(C739="","",IF(AND($G$1=B739,SUM(INDIRECT(CONCATENATE("ZBUL3!F",C739,":H",C739),1))&gt;0),C739,""))</f>
        <v/>
      </c>
      <c r="E739" s="11" t="str">
        <f aca="true">IF(C739="","",IF(AND($G$1=B739,SUM(INDIRECT(CONCATENATE("ZBUL3!F",C739,":H",C739),1))=0),C739,""))</f>
        <v/>
      </c>
    </row>
    <row r="740" customFormat="false" ht="13.8" hidden="false" customHeight="false" outlineLevel="0" collapsed="false">
      <c r="A740" s="2" t="str">
        <f aca="true">IF(C740="","",INDIRECT("ZBUL3!B"&amp;C740,1))</f>
        <v/>
      </c>
      <c r="B740" s="2" t="str">
        <f aca="true">IF(C740="","",INDIRECT("ZBUL3!E"&amp;C740,1))</f>
        <v/>
      </c>
      <c r="C740" s="11" t="str">
        <f aca="false">IFERROR(SMALL(ZBUL3!Z:Z,ROW()-1),"")</f>
        <v/>
      </c>
      <c r="D740" s="11" t="str">
        <f aca="true">IF(C740="","",IF(AND($G$1=B740,SUM(INDIRECT(CONCATENATE("ZBUL3!F",C740,":H",C740),1))&gt;0),C740,""))</f>
        <v/>
      </c>
      <c r="E740" s="11" t="str">
        <f aca="true">IF(C740="","",IF(AND($G$1=B740,SUM(INDIRECT(CONCATENATE("ZBUL3!F",C740,":H",C740),1))=0),C740,""))</f>
        <v/>
      </c>
    </row>
    <row r="741" customFormat="false" ht="13.8" hidden="false" customHeight="false" outlineLevel="0" collapsed="false">
      <c r="A741" s="2" t="str">
        <f aca="true">IF(C741="","",INDIRECT("ZBUL3!B"&amp;C741,1))</f>
        <v/>
      </c>
      <c r="B741" s="2" t="str">
        <f aca="true">IF(C741="","",INDIRECT("ZBUL3!E"&amp;C741,1))</f>
        <v/>
      </c>
      <c r="C741" s="11" t="str">
        <f aca="false">IFERROR(SMALL(ZBUL3!Z:Z,ROW()-1),"")</f>
        <v/>
      </c>
      <c r="D741" s="11" t="str">
        <f aca="true">IF(C741="","",IF(AND($G$1=B741,SUM(INDIRECT(CONCATENATE("ZBUL3!F",C741,":H",C741),1))&gt;0),C741,""))</f>
        <v/>
      </c>
      <c r="E741" s="11" t="str">
        <f aca="true">IF(C741="","",IF(AND($G$1=B741,SUM(INDIRECT(CONCATENATE("ZBUL3!F",C741,":H",C741),1))=0),C741,""))</f>
        <v/>
      </c>
    </row>
    <row r="742" customFormat="false" ht="13.8" hidden="false" customHeight="false" outlineLevel="0" collapsed="false">
      <c r="A742" s="2" t="str">
        <f aca="true">IF(C742="","",INDIRECT("ZBUL3!B"&amp;C742,1))</f>
        <v/>
      </c>
      <c r="B742" s="2" t="str">
        <f aca="true">IF(C742="","",INDIRECT("ZBUL3!E"&amp;C742,1))</f>
        <v/>
      </c>
      <c r="C742" s="11" t="str">
        <f aca="false">IFERROR(SMALL(ZBUL3!Z:Z,ROW()-1),"")</f>
        <v/>
      </c>
      <c r="D742" s="11" t="str">
        <f aca="true">IF(C742="","",IF(AND($G$1=B742,SUM(INDIRECT(CONCATENATE("ZBUL3!F",C742,":H",C742),1))&gt;0),C742,""))</f>
        <v/>
      </c>
      <c r="E742" s="11" t="str">
        <f aca="true">IF(C742="","",IF(AND($G$1=B742,SUM(INDIRECT(CONCATENATE("ZBUL3!F",C742,":H",C742),1))=0),C742,""))</f>
        <v/>
      </c>
    </row>
    <row r="743" customFormat="false" ht="13.8" hidden="false" customHeight="false" outlineLevel="0" collapsed="false">
      <c r="A743" s="2" t="str">
        <f aca="true">IF(C743="","",INDIRECT("ZBUL3!B"&amp;C743,1))</f>
        <v/>
      </c>
      <c r="B743" s="2" t="str">
        <f aca="true">IF(C743="","",INDIRECT("ZBUL3!E"&amp;C743,1))</f>
        <v/>
      </c>
      <c r="C743" s="11" t="str">
        <f aca="false">IFERROR(SMALL(ZBUL3!Z:Z,ROW()-1),"")</f>
        <v/>
      </c>
      <c r="D743" s="11" t="str">
        <f aca="true">IF(C743="","",IF(AND($G$1=B743,SUM(INDIRECT(CONCATENATE("ZBUL3!F",C743,":H",C743),1))&gt;0),C743,""))</f>
        <v/>
      </c>
      <c r="E743" s="11" t="str">
        <f aca="true">IF(C743="","",IF(AND($G$1=B743,SUM(INDIRECT(CONCATENATE("ZBUL3!F",C743,":H",C743),1))=0),C743,""))</f>
        <v/>
      </c>
    </row>
    <row r="744" customFormat="false" ht="13.8" hidden="false" customHeight="false" outlineLevel="0" collapsed="false">
      <c r="A744" s="2" t="str">
        <f aca="true">IF(C744="","",INDIRECT("ZBUL3!B"&amp;C744,1))</f>
        <v/>
      </c>
      <c r="B744" s="2" t="str">
        <f aca="true">IF(C744="","",INDIRECT("ZBUL3!E"&amp;C744,1))</f>
        <v/>
      </c>
      <c r="C744" s="11" t="str">
        <f aca="false">IFERROR(SMALL(ZBUL3!Z:Z,ROW()-1),"")</f>
        <v/>
      </c>
      <c r="D744" s="11" t="str">
        <f aca="true">IF(C744="","",IF(AND($G$1=B744,SUM(INDIRECT(CONCATENATE("ZBUL3!F",C744,":H",C744),1))&gt;0),C744,""))</f>
        <v/>
      </c>
      <c r="E744" s="11" t="str">
        <f aca="true">IF(C744="","",IF(AND($G$1=B744,SUM(INDIRECT(CONCATENATE("ZBUL3!F",C744,":H",C744),1))=0),C744,""))</f>
        <v/>
      </c>
    </row>
    <row r="745" customFormat="false" ht="13.8" hidden="false" customHeight="false" outlineLevel="0" collapsed="false">
      <c r="A745" s="2" t="str">
        <f aca="true">IF(C745="","",INDIRECT("ZBUL3!B"&amp;C745,1))</f>
        <v/>
      </c>
      <c r="B745" s="2" t="str">
        <f aca="true">IF(C745="","",INDIRECT("ZBUL3!E"&amp;C745,1))</f>
        <v/>
      </c>
      <c r="C745" s="11" t="str">
        <f aca="false">IFERROR(SMALL(ZBUL3!Z:Z,ROW()-1),"")</f>
        <v/>
      </c>
      <c r="D745" s="11" t="str">
        <f aca="true">IF(C745="","",IF(AND($G$1=B745,SUM(INDIRECT(CONCATENATE("ZBUL3!F",C745,":H",C745),1))&gt;0),C745,""))</f>
        <v/>
      </c>
      <c r="E745" s="11" t="str">
        <f aca="true">IF(C745="","",IF(AND($G$1=B745,SUM(INDIRECT(CONCATENATE("ZBUL3!F",C745,":H",C745),1))=0),C745,""))</f>
        <v/>
      </c>
    </row>
    <row r="746" customFormat="false" ht="13.8" hidden="false" customHeight="false" outlineLevel="0" collapsed="false">
      <c r="A746" s="2" t="str">
        <f aca="true">IF(C746="","",INDIRECT("ZBUL3!B"&amp;C746,1))</f>
        <v/>
      </c>
      <c r="B746" s="2" t="str">
        <f aca="true">IF(C746="","",INDIRECT("ZBUL3!E"&amp;C746,1))</f>
        <v/>
      </c>
      <c r="C746" s="11" t="str">
        <f aca="false">IFERROR(SMALL(ZBUL3!Z:Z,ROW()-1),"")</f>
        <v/>
      </c>
      <c r="D746" s="11" t="str">
        <f aca="true">IF(C746="","",IF(AND($G$1=B746,SUM(INDIRECT(CONCATENATE("ZBUL3!F",C746,":H",C746),1))&gt;0),C746,""))</f>
        <v/>
      </c>
      <c r="E746" s="11" t="str">
        <f aca="true">IF(C746="","",IF(AND($G$1=B746,SUM(INDIRECT(CONCATENATE("ZBUL3!F",C746,":H",C746),1))=0),C746,""))</f>
        <v/>
      </c>
    </row>
    <row r="747" customFormat="false" ht="13.8" hidden="false" customHeight="false" outlineLevel="0" collapsed="false">
      <c r="A747" s="2" t="str">
        <f aca="true">IF(C747="","",INDIRECT("ZBUL3!B"&amp;C747,1))</f>
        <v/>
      </c>
      <c r="B747" s="2" t="str">
        <f aca="true">IF(C747="","",INDIRECT("ZBUL3!E"&amp;C747,1))</f>
        <v/>
      </c>
      <c r="C747" s="11" t="str">
        <f aca="false">IFERROR(SMALL(ZBUL3!Z:Z,ROW()-1),"")</f>
        <v/>
      </c>
      <c r="D747" s="11" t="str">
        <f aca="true">IF(C747="","",IF(AND($G$1=B747,SUM(INDIRECT(CONCATENATE("ZBUL3!F",C747,":H",C747),1))&gt;0),C747,""))</f>
        <v/>
      </c>
      <c r="E747" s="11" t="str">
        <f aca="true">IF(C747="","",IF(AND($G$1=B747,SUM(INDIRECT(CONCATENATE("ZBUL3!F",C747,":H",C747),1))=0),C747,""))</f>
        <v/>
      </c>
    </row>
    <row r="748" customFormat="false" ht="13.8" hidden="false" customHeight="false" outlineLevel="0" collapsed="false">
      <c r="A748" s="2" t="str">
        <f aca="true">IF(C748="","",INDIRECT("ZBUL3!B"&amp;C748,1))</f>
        <v/>
      </c>
      <c r="B748" s="2" t="str">
        <f aca="true">IF(C748="","",INDIRECT("ZBUL3!E"&amp;C748,1))</f>
        <v/>
      </c>
      <c r="C748" s="11" t="str">
        <f aca="false">IFERROR(SMALL(ZBUL3!Z:Z,ROW()-1),"")</f>
        <v/>
      </c>
      <c r="D748" s="11" t="str">
        <f aca="true">IF(C748="","",IF(AND($G$1=B748,SUM(INDIRECT(CONCATENATE("ZBUL3!F",C748,":H",C748),1))&gt;0),C748,""))</f>
        <v/>
      </c>
      <c r="E748" s="11" t="str">
        <f aca="true">IF(C748="","",IF(AND($G$1=B748,SUM(INDIRECT(CONCATENATE("ZBUL3!F",C748,":H",C748),1))=0),C748,""))</f>
        <v/>
      </c>
    </row>
    <row r="749" customFormat="false" ht="13.8" hidden="false" customHeight="false" outlineLevel="0" collapsed="false">
      <c r="A749" s="2" t="str">
        <f aca="true">IF(C749="","",INDIRECT("ZBUL3!B"&amp;C749,1))</f>
        <v/>
      </c>
      <c r="B749" s="2" t="str">
        <f aca="true">IF(C749="","",INDIRECT("ZBUL3!E"&amp;C749,1))</f>
        <v/>
      </c>
      <c r="C749" s="11" t="str">
        <f aca="false">IFERROR(SMALL(ZBUL3!Z:Z,ROW()-1),"")</f>
        <v/>
      </c>
      <c r="D749" s="11" t="str">
        <f aca="true">IF(C749="","",IF(AND($G$1=B749,SUM(INDIRECT(CONCATENATE("ZBUL3!F",C749,":H",C749),1))&gt;0),C749,""))</f>
        <v/>
      </c>
      <c r="E749" s="11" t="str">
        <f aca="true">IF(C749="","",IF(AND($G$1=B749,SUM(INDIRECT(CONCATENATE("ZBUL3!F",C749,":H",C749),1))=0),C749,""))</f>
        <v/>
      </c>
    </row>
    <row r="750" customFormat="false" ht="13.8" hidden="false" customHeight="false" outlineLevel="0" collapsed="false">
      <c r="A750" s="2" t="str">
        <f aca="true">IF(C750="","",INDIRECT("ZBUL3!B"&amp;C750,1))</f>
        <v/>
      </c>
      <c r="B750" s="2" t="str">
        <f aca="true">IF(C750="","",INDIRECT("ZBUL3!E"&amp;C750,1))</f>
        <v/>
      </c>
      <c r="C750" s="11" t="str">
        <f aca="false">IFERROR(SMALL(ZBUL3!Z:Z,ROW()-1),"")</f>
        <v/>
      </c>
      <c r="D750" s="11" t="str">
        <f aca="true">IF(C750="","",IF(AND($G$1=B750,SUM(INDIRECT(CONCATENATE("ZBUL3!F",C750,":H",C750),1))&gt;0),C750,""))</f>
        <v/>
      </c>
      <c r="E750" s="11" t="str">
        <f aca="true">IF(C750="","",IF(AND($G$1=B750,SUM(INDIRECT(CONCATENATE("ZBUL3!F",C750,":H",C750),1))=0),C750,""))</f>
        <v/>
      </c>
    </row>
    <row r="751" customFormat="false" ht="13.8" hidden="false" customHeight="false" outlineLevel="0" collapsed="false">
      <c r="A751" s="2" t="str">
        <f aca="true">IF(C751="","",INDIRECT("ZBUL3!B"&amp;C751,1))</f>
        <v/>
      </c>
      <c r="B751" s="2" t="str">
        <f aca="true">IF(C751="","",INDIRECT("ZBUL3!E"&amp;C751,1))</f>
        <v/>
      </c>
      <c r="C751" s="11" t="str">
        <f aca="false">IFERROR(SMALL(ZBUL3!Z:Z,ROW()-1),"")</f>
        <v/>
      </c>
      <c r="D751" s="11" t="str">
        <f aca="true">IF(C751="","",IF(AND($G$1=B751,SUM(INDIRECT(CONCATENATE("ZBUL3!F",C751,":H",C751),1))&gt;0),C751,""))</f>
        <v/>
      </c>
      <c r="E751" s="11" t="str">
        <f aca="true">IF(C751="","",IF(AND($G$1=B751,SUM(INDIRECT(CONCATENATE("ZBUL3!F",C751,":H",C751),1))=0),C751,""))</f>
        <v/>
      </c>
    </row>
    <row r="752" customFormat="false" ht="13.8" hidden="false" customHeight="false" outlineLevel="0" collapsed="false">
      <c r="A752" s="2" t="str">
        <f aca="true">IF(C752="","",INDIRECT("ZBUL3!B"&amp;C752,1))</f>
        <v/>
      </c>
      <c r="B752" s="2" t="str">
        <f aca="true">IF(C752="","",INDIRECT("ZBUL3!E"&amp;C752,1))</f>
        <v/>
      </c>
      <c r="C752" s="11" t="str">
        <f aca="false">IFERROR(SMALL(ZBUL3!Z:Z,ROW()-1),"")</f>
        <v/>
      </c>
      <c r="D752" s="11" t="str">
        <f aca="true">IF(C752="","",IF(AND($G$1=B752,SUM(INDIRECT(CONCATENATE("ZBUL3!F",C752,":H",C752),1))&gt;0),C752,""))</f>
        <v/>
      </c>
      <c r="E752" s="11" t="str">
        <f aca="true">IF(C752="","",IF(AND($G$1=B752,SUM(INDIRECT(CONCATENATE("ZBUL3!F",C752,":H",C752),1))=0),C752,""))</f>
        <v/>
      </c>
    </row>
    <row r="753" customFormat="false" ht="13.8" hidden="false" customHeight="false" outlineLevel="0" collapsed="false">
      <c r="A753" s="2" t="str">
        <f aca="true">IF(C753="","",INDIRECT("ZBUL3!B"&amp;C753,1))</f>
        <v/>
      </c>
      <c r="B753" s="2" t="str">
        <f aca="true">IF(C753="","",INDIRECT("ZBUL3!E"&amp;C753,1))</f>
        <v/>
      </c>
      <c r="C753" s="11" t="str">
        <f aca="false">IFERROR(SMALL(ZBUL3!Z:Z,ROW()-1),"")</f>
        <v/>
      </c>
      <c r="D753" s="11" t="str">
        <f aca="true">IF(C753="","",IF(AND($G$1=B753,SUM(INDIRECT(CONCATENATE("ZBUL3!F",C753,":H",C753),1))&gt;0),C753,""))</f>
        <v/>
      </c>
      <c r="E753" s="11" t="str">
        <f aca="true">IF(C753="","",IF(AND($G$1=B753,SUM(INDIRECT(CONCATENATE("ZBUL3!F",C753,":H",C753),1))=0),C753,""))</f>
        <v/>
      </c>
    </row>
    <row r="754" customFormat="false" ht="13.8" hidden="false" customHeight="false" outlineLevel="0" collapsed="false">
      <c r="A754" s="2" t="str">
        <f aca="true">IF(C754="","",INDIRECT("ZBUL3!B"&amp;C754,1))</f>
        <v/>
      </c>
      <c r="B754" s="2" t="str">
        <f aca="true">IF(C754="","",INDIRECT("ZBUL3!E"&amp;C754,1))</f>
        <v/>
      </c>
      <c r="C754" s="11" t="str">
        <f aca="false">IFERROR(SMALL(ZBUL3!Z:Z,ROW()-1),"")</f>
        <v/>
      </c>
      <c r="D754" s="11" t="str">
        <f aca="true">IF(C754="","",IF(AND($G$1=B754,SUM(INDIRECT(CONCATENATE("ZBUL3!F",C754,":H",C754),1))&gt;0),C754,""))</f>
        <v/>
      </c>
      <c r="E754" s="11" t="str">
        <f aca="true">IF(C754="","",IF(AND($G$1=B754,SUM(INDIRECT(CONCATENATE("ZBUL3!F",C754,":H",C754),1))=0),C754,""))</f>
        <v/>
      </c>
    </row>
    <row r="755" customFormat="false" ht="13.8" hidden="false" customHeight="false" outlineLevel="0" collapsed="false">
      <c r="A755" s="2" t="str">
        <f aca="true">IF(C755="","",INDIRECT("ZBUL3!B"&amp;C755,1))</f>
        <v/>
      </c>
      <c r="B755" s="2" t="str">
        <f aca="true">IF(C755="","",INDIRECT("ZBUL3!E"&amp;C755,1))</f>
        <v/>
      </c>
      <c r="C755" s="11" t="str">
        <f aca="false">IFERROR(SMALL(ZBUL3!Z:Z,ROW()-1),"")</f>
        <v/>
      </c>
      <c r="D755" s="11" t="str">
        <f aca="true">IF(C755="","",IF(AND($G$1=B755,SUM(INDIRECT(CONCATENATE("ZBUL3!F",C755,":H",C755),1))&gt;0),C755,""))</f>
        <v/>
      </c>
      <c r="E755" s="11" t="str">
        <f aca="true">IF(C755="","",IF(AND($G$1=B755,SUM(INDIRECT(CONCATENATE("ZBUL3!F",C755,":H",C755),1))=0),C755,""))</f>
        <v/>
      </c>
    </row>
    <row r="756" customFormat="false" ht="13.8" hidden="false" customHeight="false" outlineLevel="0" collapsed="false">
      <c r="A756" s="2" t="str">
        <f aca="true">IF(C756="","",INDIRECT("ZBUL3!B"&amp;C756,1))</f>
        <v/>
      </c>
      <c r="B756" s="2" t="str">
        <f aca="true">IF(C756="","",INDIRECT("ZBUL3!E"&amp;C756,1))</f>
        <v/>
      </c>
      <c r="C756" s="11" t="str">
        <f aca="false">IFERROR(SMALL(ZBUL3!Z:Z,ROW()-1),"")</f>
        <v/>
      </c>
      <c r="D756" s="11" t="str">
        <f aca="true">IF(C756="","",IF(AND($G$1=B756,SUM(INDIRECT(CONCATENATE("ZBUL3!F",C756,":H",C756),1))&gt;0),C756,""))</f>
        <v/>
      </c>
      <c r="E756" s="11" t="str">
        <f aca="true">IF(C756="","",IF(AND($G$1=B756,SUM(INDIRECT(CONCATENATE("ZBUL3!F",C756,":H",C756),1))=0),C756,""))</f>
        <v/>
      </c>
    </row>
    <row r="757" customFormat="false" ht="13.8" hidden="false" customHeight="false" outlineLevel="0" collapsed="false">
      <c r="A757" s="2" t="str">
        <f aca="true">IF(C757="","",INDIRECT("ZBUL3!B"&amp;C757,1))</f>
        <v/>
      </c>
      <c r="B757" s="2" t="str">
        <f aca="true">IF(C757="","",INDIRECT("ZBUL3!E"&amp;C757,1))</f>
        <v/>
      </c>
      <c r="C757" s="11" t="str">
        <f aca="false">IFERROR(SMALL(ZBUL3!Z:Z,ROW()-1),"")</f>
        <v/>
      </c>
      <c r="D757" s="11" t="str">
        <f aca="true">IF(C757="","",IF(AND($G$1=B757,SUM(INDIRECT(CONCATENATE("ZBUL3!F",C757,":H",C757),1))&gt;0),C757,""))</f>
        <v/>
      </c>
      <c r="E757" s="11" t="str">
        <f aca="true">IF(C757="","",IF(AND($G$1=B757,SUM(INDIRECT(CONCATENATE("ZBUL3!F",C757,":H",C757),1))=0),C757,""))</f>
        <v/>
      </c>
    </row>
    <row r="758" customFormat="false" ht="13.8" hidden="false" customHeight="false" outlineLevel="0" collapsed="false">
      <c r="A758" s="2" t="str">
        <f aca="true">IF(C758="","",INDIRECT("ZBUL3!B"&amp;C758,1))</f>
        <v/>
      </c>
      <c r="B758" s="2" t="str">
        <f aca="true">IF(C758="","",INDIRECT("ZBUL3!E"&amp;C758,1))</f>
        <v/>
      </c>
      <c r="C758" s="11" t="str">
        <f aca="false">IFERROR(SMALL(ZBUL3!Z:Z,ROW()-1),"")</f>
        <v/>
      </c>
      <c r="D758" s="11" t="str">
        <f aca="true">IF(C758="","",IF(AND($G$1=B758,SUM(INDIRECT(CONCATENATE("ZBUL3!F",C758,":H",C758),1))&gt;0),C758,""))</f>
        <v/>
      </c>
      <c r="E758" s="11" t="str">
        <f aca="true">IF(C758="","",IF(AND($G$1=B758,SUM(INDIRECT(CONCATENATE("ZBUL3!F",C758,":H",C758),1))=0),C758,""))</f>
        <v/>
      </c>
    </row>
    <row r="759" customFormat="false" ht="13.8" hidden="false" customHeight="false" outlineLevel="0" collapsed="false">
      <c r="A759" s="2" t="str">
        <f aca="true">IF(C759="","",INDIRECT("ZBUL3!B"&amp;C759,1))</f>
        <v/>
      </c>
      <c r="B759" s="2" t="str">
        <f aca="true">IF(C759="","",INDIRECT("ZBUL3!E"&amp;C759,1))</f>
        <v/>
      </c>
      <c r="C759" s="11" t="str">
        <f aca="false">IFERROR(SMALL(ZBUL3!Z:Z,ROW()-1),"")</f>
        <v/>
      </c>
      <c r="D759" s="11" t="str">
        <f aca="true">IF(C759="","",IF(AND($G$1=B759,SUM(INDIRECT(CONCATENATE("ZBUL3!F",C759,":H",C759),1))&gt;0),C759,""))</f>
        <v/>
      </c>
      <c r="E759" s="11" t="str">
        <f aca="true">IF(C759="","",IF(AND($G$1=B759,SUM(INDIRECT(CONCATENATE("ZBUL3!F",C759,":H",C759),1))=0),C759,""))</f>
        <v/>
      </c>
    </row>
    <row r="760" customFormat="false" ht="13.8" hidden="false" customHeight="false" outlineLevel="0" collapsed="false">
      <c r="A760" s="2" t="str">
        <f aca="true">IF(C760="","",INDIRECT("ZBUL3!B"&amp;C760,1))</f>
        <v/>
      </c>
      <c r="B760" s="2" t="str">
        <f aca="true">IF(C760="","",INDIRECT("ZBUL3!E"&amp;C760,1))</f>
        <v/>
      </c>
      <c r="C760" s="11" t="str">
        <f aca="false">IFERROR(SMALL(ZBUL3!Z:Z,ROW()-1),"")</f>
        <v/>
      </c>
      <c r="D760" s="11" t="str">
        <f aca="true">IF(C760="","",IF(AND($G$1=B760,SUM(INDIRECT(CONCATENATE("ZBUL3!F",C760,":H",C760),1))&gt;0),C760,""))</f>
        <v/>
      </c>
      <c r="E760" s="11" t="str">
        <f aca="true">IF(C760="","",IF(AND($G$1=B760,SUM(INDIRECT(CONCATENATE("ZBUL3!F",C760,":H",C760),1))=0),C760,""))</f>
        <v/>
      </c>
    </row>
    <row r="761" customFormat="false" ht="13.8" hidden="false" customHeight="false" outlineLevel="0" collapsed="false">
      <c r="A761" s="2" t="str">
        <f aca="true">IF(C761="","",INDIRECT("ZBUL3!B"&amp;C761,1))</f>
        <v/>
      </c>
      <c r="B761" s="2" t="str">
        <f aca="true">IF(C761="","",INDIRECT("ZBUL3!E"&amp;C761,1))</f>
        <v/>
      </c>
      <c r="C761" s="11" t="str">
        <f aca="false">IFERROR(SMALL(ZBUL3!Z:Z,ROW()-1),"")</f>
        <v/>
      </c>
      <c r="D761" s="11" t="str">
        <f aca="true">IF(C761="","",IF(AND($G$1=B761,SUM(INDIRECT(CONCATENATE("ZBUL3!F",C761,":H",C761),1))&gt;0),C761,""))</f>
        <v/>
      </c>
      <c r="E761" s="11" t="str">
        <f aca="true">IF(C761="","",IF(AND($G$1=B761,SUM(INDIRECT(CONCATENATE("ZBUL3!F",C761,":H",C761),1))=0),C761,""))</f>
        <v/>
      </c>
    </row>
    <row r="762" customFormat="false" ht="13.8" hidden="false" customHeight="false" outlineLevel="0" collapsed="false">
      <c r="A762" s="2" t="str">
        <f aca="true">IF(C762="","",INDIRECT("ZBUL3!B"&amp;C762,1))</f>
        <v/>
      </c>
      <c r="B762" s="2" t="str">
        <f aca="true">IF(C762="","",INDIRECT("ZBUL3!E"&amp;C762,1))</f>
        <v/>
      </c>
      <c r="C762" s="11" t="str">
        <f aca="false">IFERROR(SMALL(ZBUL3!Z:Z,ROW()-1),"")</f>
        <v/>
      </c>
      <c r="D762" s="11" t="str">
        <f aca="true">IF(C762="","",IF(AND($G$1=B762,SUM(INDIRECT(CONCATENATE("ZBUL3!F",C762,":H",C762),1))&gt;0),C762,""))</f>
        <v/>
      </c>
      <c r="E762" s="11" t="str">
        <f aca="true">IF(C762="","",IF(AND($G$1=B762,SUM(INDIRECT(CONCATENATE("ZBUL3!F",C762,":H",C762),1))=0),C762,""))</f>
        <v/>
      </c>
    </row>
    <row r="763" customFormat="false" ht="13.8" hidden="false" customHeight="false" outlineLevel="0" collapsed="false">
      <c r="A763" s="2" t="str">
        <f aca="true">IF(C763="","",INDIRECT("ZBUL3!B"&amp;C763,1))</f>
        <v/>
      </c>
      <c r="B763" s="2" t="str">
        <f aca="true">IF(C763="","",INDIRECT("ZBUL3!E"&amp;C763,1))</f>
        <v/>
      </c>
      <c r="C763" s="11" t="str">
        <f aca="false">IFERROR(SMALL(ZBUL3!Z:Z,ROW()-1),"")</f>
        <v/>
      </c>
      <c r="D763" s="11" t="str">
        <f aca="true">IF(C763="","",IF(AND($G$1=B763,SUM(INDIRECT(CONCATENATE("ZBUL3!F",C763,":H",C763),1))&gt;0),C763,""))</f>
        <v/>
      </c>
      <c r="E763" s="11" t="str">
        <f aca="true">IF(C763="","",IF(AND($G$1=B763,SUM(INDIRECT(CONCATENATE("ZBUL3!F",C763,":H",C763),1))=0),C763,""))</f>
        <v/>
      </c>
    </row>
    <row r="764" customFormat="false" ht="13.8" hidden="false" customHeight="false" outlineLevel="0" collapsed="false">
      <c r="A764" s="2" t="str">
        <f aca="true">IF(C764="","",INDIRECT("ZBUL3!B"&amp;C764,1))</f>
        <v/>
      </c>
      <c r="B764" s="2" t="str">
        <f aca="true">IF(C764="","",INDIRECT("ZBUL3!E"&amp;C764,1))</f>
        <v/>
      </c>
      <c r="C764" s="11" t="str">
        <f aca="false">IFERROR(SMALL(ZBUL3!Z:Z,ROW()-1),"")</f>
        <v/>
      </c>
      <c r="D764" s="11" t="str">
        <f aca="true">IF(C764="","",IF(AND($G$1=B764,SUM(INDIRECT(CONCATENATE("ZBUL3!F",C764,":H",C764),1))&gt;0),C764,""))</f>
        <v/>
      </c>
      <c r="E764" s="11" t="str">
        <f aca="true">IF(C764="","",IF(AND($G$1=B764,SUM(INDIRECT(CONCATENATE("ZBUL3!F",C764,":H",C764),1))=0),C764,""))</f>
        <v/>
      </c>
    </row>
    <row r="765" customFormat="false" ht="13.8" hidden="false" customHeight="false" outlineLevel="0" collapsed="false">
      <c r="A765" s="2" t="str">
        <f aca="true">IF(C765="","",INDIRECT("ZBUL3!B"&amp;C765,1))</f>
        <v/>
      </c>
      <c r="B765" s="2" t="str">
        <f aca="true">IF(C765="","",INDIRECT("ZBUL3!E"&amp;C765,1))</f>
        <v/>
      </c>
      <c r="C765" s="11" t="str">
        <f aca="false">IFERROR(SMALL(ZBUL3!Z:Z,ROW()-1),"")</f>
        <v/>
      </c>
      <c r="D765" s="11" t="str">
        <f aca="true">IF(C765="","",IF(AND($G$1=B765,SUM(INDIRECT(CONCATENATE("ZBUL3!F",C765,":H",C765),1))&gt;0),C765,""))</f>
        <v/>
      </c>
      <c r="E765" s="11" t="str">
        <f aca="true">IF(C765="","",IF(AND($G$1=B765,SUM(INDIRECT(CONCATENATE("ZBUL3!F",C765,":H",C765),1))=0),C765,""))</f>
        <v/>
      </c>
    </row>
    <row r="766" customFormat="false" ht="13.8" hidden="false" customHeight="false" outlineLevel="0" collapsed="false">
      <c r="A766" s="2" t="str">
        <f aca="true">IF(C766="","",INDIRECT("ZBUL3!B"&amp;C766,1))</f>
        <v/>
      </c>
      <c r="B766" s="2" t="str">
        <f aca="true">IF(C766="","",INDIRECT("ZBUL3!E"&amp;C766,1))</f>
        <v/>
      </c>
      <c r="C766" s="11" t="str">
        <f aca="false">IFERROR(SMALL(ZBUL3!Z:Z,ROW()-1),"")</f>
        <v/>
      </c>
      <c r="D766" s="11" t="str">
        <f aca="true">IF(C766="","",IF(AND($G$1=B766,SUM(INDIRECT(CONCATENATE("ZBUL3!F",C766,":H",C766),1))&gt;0),C766,""))</f>
        <v/>
      </c>
      <c r="E766" s="11" t="str">
        <f aca="true">IF(C766="","",IF(AND($G$1=B766,SUM(INDIRECT(CONCATENATE("ZBUL3!F",C766,":H",C766),1))=0),C766,""))</f>
        <v/>
      </c>
    </row>
    <row r="767" customFormat="false" ht="13.8" hidden="false" customHeight="false" outlineLevel="0" collapsed="false">
      <c r="A767" s="2" t="str">
        <f aca="true">IF(C767="","",INDIRECT("ZBUL3!B"&amp;C767,1))</f>
        <v/>
      </c>
      <c r="B767" s="2" t="str">
        <f aca="true">IF(C767="","",INDIRECT("ZBUL3!E"&amp;C767,1))</f>
        <v/>
      </c>
      <c r="C767" s="11" t="str">
        <f aca="false">IFERROR(SMALL(ZBUL3!Z:Z,ROW()-1),"")</f>
        <v/>
      </c>
      <c r="D767" s="11" t="str">
        <f aca="true">IF(C767="","",IF(AND($G$1=B767,SUM(INDIRECT(CONCATENATE("ZBUL3!F",C767,":H",C767),1))&gt;0),C767,""))</f>
        <v/>
      </c>
      <c r="E767" s="11" t="str">
        <f aca="true">IF(C767="","",IF(AND($G$1=B767,SUM(INDIRECT(CONCATENATE("ZBUL3!F",C767,":H",C767),1))=0),C767,""))</f>
        <v/>
      </c>
    </row>
    <row r="768" customFormat="false" ht="13.8" hidden="false" customHeight="false" outlineLevel="0" collapsed="false">
      <c r="A768" s="2" t="str">
        <f aca="true">IF(C768="","",INDIRECT("ZBUL3!B"&amp;C768,1))</f>
        <v/>
      </c>
      <c r="B768" s="2" t="str">
        <f aca="true">IF(C768="","",INDIRECT("ZBUL3!E"&amp;C768,1))</f>
        <v/>
      </c>
      <c r="C768" s="11" t="str">
        <f aca="false">IFERROR(SMALL(ZBUL3!Z:Z,ROW()-1),"")</f>
        <v/>
      </c>
      <c r="D768" s="11" t="str">
        <f aca="true">IF(C768="","",IF(AND($G$1=B768,SUM(INDIRECT(CONCATENATE("ZBUL3!F",C768,":H",C768),1))&gt;0),C768,""))</f>
        <v/>
      </c>
      <c r="E768" s="11" t="str">
        <f aca="true">IF(C768="","",IF(AND($G$1=B768,SUM(INDIRECT(CONCATENATE("ZBUL3!F",C768,":H",C768),1))=0),C768,""))</f>
        <v/>
      </c>
    </row>
    <row r="769" customFormat="false" ht="13.8" hidden="false" customHeight="false" outlineLevel="0" collapsed="false">
      <c r="A769" s="2" t="str">
        <f aca="true">IF(C769="","",INDIRECT("ZBUL3!B"&amp;C769,1))</f>
        <v/>
      </c>
      <c r="B769" s="2" t="str">
        <f aca="true">IF(C769="","",INDIRECT("ZBUL3!E"&amp;C769,1))</f>
        <v/>
      </c>
      <c r="C769" s="11" t="str">
        <f aca="false">IFERROR(SMALL(ZBUL3!Z:Z,ROW()-1),"")</f>
        <v/>
      </c>
      <c r="D769" s="11" t="str">
        <f aca="true">IF(C769="","",IF(AND($G$1=B769,SUM(INDIRECT(CONCATENATE("ZBUL3!F",C769,":H",C769),1))&gt;0),C769,""))</f>
        <v/>
      </c>
      <c r="E769" s="11" t="str">
        <f aca="true">IF(C769="","",IF(AND($G$1=B769,SUM(INDIRECT(CONCATENATE("ZBUL3!F",C769,":H",C769),1))=0),C769,""))</f>
        <v/>
      </c>
    </row>
    <row r="770" customFormat="false" ht="13.8" hidden="false" customHeight="false" outlineLevel="0" collapsed="false">
      <c r="A770" s="2" t="str">
        <f aca="true">IF(C770="","",INDIRECT("ZBUL3!B"&amp;C770,1))</f>
        <v/>
      </c>
      <c r="B770" s="2" t="str">
        <f aca="true">IF(C770="","",INDIRECT("ZBUL3!E"&amp;C770,1))</f>
        <v/>
      </c>
      <c r="C770" s="11" t="str">
        <f aca="false">IFERROR(SMALL(ZBUL3!Z:Z,ROW()-1),"")</f>
        <v/>
      </c>
      <c r="D770" s="11" t="str">
        <f aca="true">IF(C770="","",IF(AND($G$1=B770,SUM(INDIRECT(CONCATENATE("ZBUL3!F",C770,":H",C770),1))&gt;0),C770,""))</f>
        <v/>
      </c>
      <c r="E770" s="11" t="str">
        <f aca="true">IF(C770="","",IF(AND($G$1=B770,SUM(INDIRECT(CONCATENATE("ZBUL3!F",C770,":H",C770),1))=0),C770,""))</f>
        <v/>
      </c>
    </row>
    <row r="771" customFormat="false" ht="13.8" hidden="false" customHeight="false" outlineLevel="0" collapsed="false">
      <c r="A771" s="2" t="str">
        <f aca="true">IF(C771="","",INDIRECT("ZBUL3!B"&amp;C771,1))</f>
        <v/>
      </c>
      <c r="B771" s="2" t="str">
        <f aca="true">IF(C771="","",INDIRECT("ZBUL3!E"&amp;C771,1))</f>
        <v/>
      </c>
      <c r="C771" s="11" t="str">
        <f aca="false">IFERROR(SMALL(ZBUL3!Z:Z,ROW()-1),"")</f>
        <v/>
      </c>
      <c r="D771" s="11" t="str">
        <f aca="true">IF(C771="","",IF(AND($G$1=B771,SUM(INDIRECT(CONCATENATE("ZBUL3!F",C771,":H",C771),1))&gt;0),C771,""))</f>
        <v/>
      </c>
      <c r="E771" s="11" t="str">
        <f aca="true">IF(C771="","",IF(AND($G$1=B771,SUM(INDIRECT(CONCATENATE("ZBUL3!F",C771,":H",C771),1))=0),C771,""))</f>
        <v/>
      </c>
    </row>
    <row r="772" customFormat="false" ht="13.8" hidden="false" customHeight="false" outlineLevel="0" collapsed="false">
      <c r="A772" s="2" t="str">
        <f aca="true">IF(C772="","",INDIRECT("ZBUL3!B"&amp;C772,1))</f>
        <v/>
      </c>
      <c r="B772" s="2" t="str">
        <f aca="true">IF(C772="","",INDIRECT("ZBUL3!E"&amp;C772,1))</f>
        <v/>
      </c>
      <c r="C772" s="11" t="str">
        <f aca="false">IFERROR(SMALL(ZBUL3!Z:Z,ROW()-1),"")</f>
        <v/>
      </c>
      <c r="D772" s="11" t="str">
        <f aca="true">IF(C772="","",IF(AND($G$1=B772,SUM(INDIRECT(CONCATENATE("ZBUL3!F",C772,":H",C772),1))&gt;0),C772,""))</f>
        <v/>
      </c>
      <c r="E772" s="11" t="str">
        <f aca="true">IF(C772="","",IF(AND($G$1=B772,SUM(INDIRECT(CONCATENATE("ZBUL3!F",C772,":H",C772),1))=0),C772,""))</f>
        <v/>
      </c>
    </row>
    <row r="773" customFormat="false" ht="13.8" hidden="false" customHeight="false" outlineLevel="0" collapsed="false">
      <c r="A773" s="2" t="str">
        <f aca="true">IF(C773="","",INDIRECT("ZBUL3!B"&amp;C773,1))</f>
        <v/>
      </c>
      <c r="B773" s="2" t="str">
        <f aca="true">IF(C773="","",INDIRECT("ZBUL3!E"&amp;C773,1))</f>
        <v/>
      </c>
      <c r="C773" s="11" t="str">
        <f aca="false">IFERROR(SMALL(ZBUL3!Z:Z,ROW()-1),"")</f>
        <v/>
      </c>
      <c r="D773" s="11" t="str">
        <f aca="true">IF(C773="","",IF(AND($G$1=B773,SUM(INDIRECT(CONCATENATE("ZBUL3!F",C773,":H",C773),1))&gt;0),C773,""))</f>
        <v/>
      </c>
      <c r="E773" s="11" t="str">
        <f aca="true">IF(C773="","",IF(AND($G$1=B773,SUM(INDIRECT(CONCATENATE("ZBUL3!F",C773,":H",C773),1))=0),C773,""))</f>
        <v/>
      </c>
    </row>
    <row r="774" customFormat="false" ht="13.8" hidden="false" customHeight="false" outlineLevel="0" collapsed="false">
      <c r="A774" s="2" t="str">
        <f aca="true">IF(C774="","",INDIRECT("ZBUL3!B"&amp;C774,1))</f>
        <v/>
      </c>
      <c r="B774" s="2" t="str">
        <f aca="true">IF(C774="","",INDIRECT("ZBUL3!E"&amp;C774,1))</f>
        <v/>
      </c>
      <c r="C774" s="11" t="str">
        <f aca="false">IFERROR(SMALL(ZBUL3!Z:Z,ROW()-1),"")</f>
        <v/>
      </c>
      <c r="D774" s="11" t="str">
        <f aca="true">IF(C774="","",IF(AND($G$1=B774,SUM(INDIRECT(CONCATENATE("ZBUL3!F",C774,":H",C774),1))&gt;0),C774,""))</f>
        <v/>
      </c>
      <c r="E774" s="11" t="str">
        <f aca="true">IF(C774="","",IF(AND($G$1=B774,SUM(INDIRECT(CONCATENATE("ZBUL3!F",C774,":H",C774),1))=0),C774,""))</f>
        <v/>
      </c>
    </row>
    <row r="775" customFormat="false" ht="13.8" hidden="false" customHeight="false" outlineLevel="0" collapsed="false">
      <c r="A775" s="2" t="str">
        <f aca="true">IF(C775="","",INDIRECT("ZBUL3!B"&amp;C775,1))</f>
        <v/>
      </c>
      <c r="B775" s="2" t="str">
        <f aca="true">IF(C775="","",INDIRECT("ZBUL3!E"&amp;C775,1))</f>
        <v/>
      </c>
      <c r="C775" s="11" t="str">
        <f aca="false">IFERROR(SMALL(ZBUL3!Z:Z,ROW()-1),"")</f>
        <v/>
      </c>
      <c r="D775" s="11" t="str">
        <f aca="true">IF(C775="","",IF(AND($G$1=B775,SUM(INDIRECT(CONCATENATE("ZBUL3!F",C775,":H",C775),1))&gt;0),C775,""))</f>
        <v/>
      </c>
      <c r="E775" s="11" t="str">
        <f aca="true">IF(C775="","",IF(AND($G$1=B775,SUM(INDIRECT(CONCATENATE("ZBUL3!F",C775,":H",C775),1))=0),C775,""))</f>
        <v/>
      </c>
    </row>
    <row r="776" customFormat="false" ht="13.8" hidden="false" customHeight="false" outlineLevel="0" collapsed="false">
      <c r="A776" s="2" t="str">
        <f aca="true">IF(C776="","",INDIRECT("ZBUL3!B"&amp;C776,1))</f>
        <v/>
      </c>
      <c r="B776" s="2" t="str">
        <f aca="true">IF(C776="","",INDIRECT("ZBUL3!E"&amp;C776,1))</f>
        <v/>
      </c>
      <c r="C776" s="11" t="str">
        <f aca="false">IFERROR(SMALL(ZBUL3!Z:Z,ROW()-1),"")</f>
        <v/>
      </c>
      <c r="D776" s="11" t="str">
        <f aca="true">IF(C776="","",IF(AND($G$1=B776,SUM(INDIRECT(CONCATENATE("ZBUL3!F",C776,":H",C776),1))&gt;0),C776,""))</f>
        <v/>
      </c>
      <c r="E776" s="11" t="str">
        <f aca="true">IF(C776="","",IF(AND($G$1=B776,SUM(INDIRECT(CONCATENATE("ZBUL3!F",C776,":H",C776),1))=0),C776,""))</f>
        <v/>
      </c>
    </row>
    <row r="777" customFormat="false" ht="13.8" hidden="false" customHeight="false" outlineLevel="0" collapsed="false">
      <c r="A777" s="2" t="str">
        <f aca="true">IF(C777="","",INDIRECT("ZBUL3!B"&amp;C777,1))</f>
        <v/>
      </c>
      <c r="B777" s="2" t="str">
        <f aca="true">IF(C777="","",INDIRECT("ZBUL3!E"&amp;C777,1))</f>
        <v/>
      </c>
      <c r="C777" s="11" t="str">
        <f aca="false">IFERROR(SMALL(ZBUL3!Z:Z,ROW()-1),"")</f>
        <v/>
      </c>
      <c r="D777" s="11" t="str">
        <f aca="true">IF(C777="","",IF(AND($G$1=B777,SUM(INDIRECT(CONCATENATE("ZBUL3!F",C777,":H",C777),1))&gt;0),C777,""))</f>
        <v/>
      </c>
      <c r="E777" s="11" t="str">
        <f aca="true">IF(C777="","",IF(AND($G$1=B777,SUM(INDIRECT(CONCATENATE("ZBUL3!F",C777,":H",C777),1))=0),C777,""))</f>
        <v/>
      </c>
    </row>
    <row r="778" customFormat="false" ht="13.8" hidden="false" customHeight="false" outlineLevel="0" collapsed="false">
      <c r="A778" s="2" t="str">
        <f aca="true">IF(C778="","",INDIRECT("ZBUL3!B"&amp;C778,1))</f>
        <v/>
      </c>
      <c r="B778" s="2" t="str">
        <f aca="true">IF(C778="","",INDIRECT("ZBUL3!E"&amp;C778,1))</f>
        <v/>
      </c>
      <c r="C778" s="11" t="str">
        <f aca="false">IFERROR(SMALL(ZBUL3!Z:Z,ROW()-1),"")</f>
        <v/>
      </c>
      <c r="D778" s="11" t="str">
        <f aca="true">IF(C778="","",IF(AND($G$1=B778,SUM(INDIRECT(CONCATENATE("ZBUL3!F",C778,":H",C778),1))&gt;0),C778,""))</f>
        <v/>
      </c>
      <c r="E778" s="11" t="str">
        <f aca="true">IF(C778="","",IF(AND($G$1=B778,SUM(INDIRECT(CONCATENATE("ZBUL3!F",C778,":H",C778),1))=0),C778,""))</f>
        <v/>
      </c>
    </row>
    <row r="779" customFormat="false" ht="13.8" hidden="false" customHeight="false" outlineLevel="0" collapsed="false">
      <c r="A779" s="2" t="str">
        <f aca="true">IF(C779="","",INDIRECT("ZBUL3!B"&amp;C779,1))</f>
        <v/>
      </c>
      <c r="B779" s="2" t="str">
        <f aca="true">IF(C779="","",INDIRECT("ZBUL3!E"&amp;C779,1))</f>
        <v/>
      </c>
      <c r="C779" s="11" t="str">
        <f aca="false">IFERROR(SMALL(ZBUL3!Z:Z,ROW()-1),"")</f>
        <v/>
      </c>
      <c r="D779" s="11" t="str">
        <f aca="true">IF(C779="","",IF(AND($G$1=B779,SUM(INDIRECT(CONCATENATE("ZBUL3!F",C779,":H",C779),1))&gt;0),C779,""))</f>
        <v/>
      </c>
      <c r="E779" s="11" t="str">
        <f aca="true">IF(C779="","",IF(AND($G$1=B779,SUM(INDIRECT(CONCATENATE("ZBUL3!F",C779,":H",C779),1))=0),C779,""))</f>
        <v/>
      </c>
    </row>
    <row r="780" customFormat="false" ht="13.8" hidden="false" customHeight="false" outlineLevel="0" collapsed="false">
      <c r="A780" s="2" t="str">
        <f aca="true">IF(C780="","",INDIRECT("ZBUL3!B"&amp;C780,1))</f>
        <v/>
      </c>
      <c r="B780" s="2" t="str">
        <f aca="true">IF(C780="","",INDIRECT("ZBUL3!E"&amp;C780,1))</f>
        <v/>
      </c>
      <c r="C780" s="11" t="str">
        <f aca="false">IFERROR(SMALL(ZBUL3!Z:Z,ROW()-1),"")</f>
        <v/>
      </c>
      <c r="D780" s="11" t="str">
        <f aca="true">IF(C780="","",IF(AND($G$1=B780,SUM(INDIRECT(CONCATENATE("ZBUL3!F",C780,":H",C780),1))&gt;0),C780,""))</f>
        <v/>
      </c>
      <c r="E780" s="11" t="str">
        <f aca="true">IF(C780="","",IF(AND($G$1=B780,SUM(INDIRECT(CONCATENATE("ZBUL3!F",C780,":H",C780),1))=0),C780,""))</f>
        <v/>
      </c>
    </row>
    <row r="781" customFormat="false" ht="13.8" hidden="false" customHeight="false" outlineLevel="0" collapsed="false">
      <c r="A781" s="2" t="str">
        <f aca="true">IF(C781="","",INDIRECT("ZBUL3!B"&amp;C781,1))</f>
        <v/>
      </c>
      <c r="B781" s="2" t="str">
        <f aca="true">IF(C781="","",INDIRECT("ZBUL3!E"&amp;C781,1))</f>
        <v/>
      </c>
      <c r="C781" s="11" t="str">
        <f aca="false">IFERROR(SMALL(ZBUL3!Z:Z,ROW()-1),"")</f>
        <v/>
      </c>
      <c r="D781" s="11" t="str">
        <f aca="true">IF(C781="","",IF(AND($G$1=B781,SUM(INDIRECT(CONCATENATE("ZBUL3!F",C781,":H",C781),1))&gt;0),C781,""))</f>
        <v/>
      </c>
      <c r="E781" s="11" t="str">
        <f aca="true">IF(C781="","",IF(AND($G$1=B781,SUM(INDIRECT(CONCATENATE("ZBUL3!F",C781,":H",C781),1))=0),C781,""))</f>
        <v/>
      </c>
    </row>
    <row r="782" customFormat="false" ht="13.8" hidden="false" customHeight="false" outlineLevel="0" collapsed="false">
      <c r="A782" s="2" t="str">
        <f aca="true">IF(C782="","",INDIRECT("ZBUL3!B"&amp;C782,1))</f>
        <v/>
      </c>
      <c r="B782" s="2" t="str">
        <f aca="true">IF(C782="","",INDIRECT("ZBUL3!E"&amp;C782,1))</f>
        <v/>
      </c>
      <c r="C782" s="11" t="str">
        <f aca="false">IFERROR(SMALL(ZBUL3!Z:Z,ROW()-1),"")</f>
        <v/>
      </c>
      <c r="D782" s="11" t="str">
        <f aca="true">IF(C782="","",IF(AND($G$1=B782,SUM(INDIRECT(CONCATENATE("ZBUL3!F",C782,":H",C782),1))&gt;0),C782,""))</f>
        <v/>
      </c>
      <c r="E782" s="11" t="str">
        <f aca="true">IF(C782="","",IF(AND($G$1=B782,SUM(INDIRECT(CONCATENATE("ZBUL3!F",C782,":H",C782),1))=0),C782,""))</f>
        <v/>
      </c>
    </row>
    <row r="783" customFormat="false" ht="13.8" hidden="false" customHeight="false" outlineLevel="0" collapsed="false">
      <c r="A783" s="2" t="str">
        <f aca="true">IF(C783="","",INDIRECT("ZBUL3!B"&amp;C783,1))</f>
        <v/>
      </c>
      <c r="B783" s="2" t="str">
        <f aca="true">IF(C783="","",INDIRECT("ZBUL3!E"&amp;C783,1))</f>
        <v/>
      </c>
      <c r="C783" s="11" t="str">
        <f aca="false">IFERROR(SMALL(ZBUL3!Z:Z,ROW()-1),"")</f>
        <v/>
      </c>
      <c r="D783" s="11" t="str">
        <f aca="true">IF(C783="","",IF(AND($G$1=B783,SUM(INDIRECT(CONCATENATE("ZBUL3!F",C783,":H",C783),1))&gt;0),C783,""))</f>
        <v/>
      </c>
      <c r="E783" s="11" t="str">
        <f aca="true">IF(C783="","",IF(AND($G$1=B783,SUM(INDIRECT(CONCATENATE("ZBUL3!F",C783,":H",C783),1))=0),C783,""))</f>
        <v/>
      </c>
    </row>
    <row r="784" customFormat="false" ht="13.8" hidden="false" customHeight="false" outlineLevel="0" collapsed="false">
      <c r="A784" s="2" t="str">
        <f aca="true">IF(C784="","",INDIRECT("ZBUL3!B"&amp;C784,1))</f>
        <v/>
      </c>
      <c r="B784" s="2" t="str">
        <f aca="true">IF(C784="","",INDIRECT("ZBUL3!E"&amp;C784,1))</f>
        <v/>
      </c>
      <c r="C784" s="11" t="str">
        <f aca="false">IFERROR(SMALL(ZBUL3!Z:Z,ROW()-1),"")</f>
        <v/>
      </c>
      <c r="D784" s="11" t="str">
        <f aca="true">IF(C784="","",IF(AND($G$1=B784,SUM(INDIRECT(CONCATENATE("ZBUL3!F",C784,":H",C784),1))&gt;0),C784,""))</f>
        <v/>
      </c>
      <c r="E784" s="11" t="str">
        <f aca="true">IF(C784="","",IF(AND($G$1=B784,SUM(INDIRECT(CONCATENATE("ZBUL3!F",C784,":H",C784),1))=0),C784,""))</f>
        <v/>
      </c>
    </row>
    <row r="785" customFormat="false" ht="13.8" hidden="false" customHeight="false" outlineLevel="0" collapsed="false">
      <c r="A785" s="2" t="str">
        <f aca="true">IF(C785="","",INDIRECT("ZBUL3!B"&amp;C785,1))</f>
        <v/>
      </c>
      <c r="B785" s="2" t="str">
        <f aca="true">IF(C785="","",INDIRECT("ZBUL3!E"&amp;C785,1))</f>
        <v/>
      </c>
      <c r="C785" s="11" t="str">
        <f aca="false">IFERROR(SMALL(ZBUL3!Z:Z,ROW()-1),"")</f>
        <v/>
      </c>
      <c r="D785" s="11" t="str">
        <f aca="true">IF(C785="","",IF(AND($G$1=B785,SUM(INDIRECT(CONCATENATE("ZBUL3!F",C785,":H",C785),1))&gt;0),C785,""))</f>
        <v/>
      </c>
      <c r="E785" s="11" t="str">
        <f aca="true">IF(C785="","",IF(AND($G$1=B785,SUM(INDIRECT(CONCATENATE("ZBUL3!F",C785,":H",C785),1))=0),C785,""))</f>
        <v/>
      </c>
    </row>
    <row r="786" customFormat="false" ht="13.8" hidden="false" customHeight="false" outlineLevel="0" collapsed="false">
      <c r="A786" s="2" t="str">
        <f aca="true">IF(C786="","",INDIRECT("ZBUL3!B"&amp;C786,1))</f>
        <v/>
      </c>
      <c r="B786" s="2" t="str">
        <f aca="true">IF(C786="","",INDIRECT("ZBUL3!E"&amp;C786,1))</f>
        <v/>
      </c>
      <c r="C786" s="11" t="str">
        <f aca="false">IFERROR(SMALL(ZBUL3!Z:Z,ROW()-1),"")</f>
        <v/>
      </c>
      <c r="D786" s="11" t="str">
        <f aca="true">IF(C786="","",IF(AND($G$1=B786,SUM(INDIRECT(CONCATENATE("ZBUL3!F",C786,":H",C786),1))&gt;0),C786,""))</f>
        <v/>
      </c>
      <c r="E786" s="11" t="str">
        <f aca="true">IF(C786="","",IF(AND($G$1=B786,SUM(INDIRECT(CONCATENATE("ZBUL3!F",C786,":H",C786),1))=0),C786,""))</f>
        <v/>
      </c>
    </row>
    <row r="787" customFormat="false" ht="13.8" hidden="false" customHeight="false" outlineLevel="0" collapsed="false">
      <c r="A787" s="2" t="str">
        <f aca="true">IF(C787="","",INDIRECT("ZBUL3!B"&amp;C787,1))</f>
        <v/>
      </c>
      <c r="B787" s="2" t="str">
        <f aca="true">IF(C787="","",INDIRECT("ZBUL3!E"&amp;C787,1))</f>
        <v/>
      </c>
      <c r="C787" s="11" t="str">
        <f aca="false">IFERROR(SMALL(ZBUL3!Z:Z,ROW()-1),"")</f>
        <v/>
      </c>
      <c r="D787" s="11" t="str">
        <f aca="true">IF(C787="","",IF(AND($G$1=B787,SUM(INDIRECT(CONCATENATE("ZBUL3!F",C787,":H",C787),1))&gt;0),C787,""))</f>
        <v/>
      </c>
      <c r="E787" s="11" t="str">
        <f aca="true">IF(C787="","",IF(AND($G$1=B787,SUM(INDIRECT(CONCATENATE("ZBUL3!F",C787,":H",C787),1))=0),C787,""))</f>
        <v/>
      </c>
    </row>
    <row r="788" customFormat="false" ht="13.8" hidden="false" customHeight="false" outlineLevel="0" collapsed="false">
      <c r="A788" s="2" t="str">
        <f aca="true">IF(C788="","",INDIRECT("ZBUL3!B"&amp;C788,1))</f>
        <v/>
      </c>
      <c r="B788" s="2" t="str">
        <f aca="true">IF(C788="","",INDIRECT("ZBUL3!E"&amp;C788,1))</f>
        <v/>
      </c>
      <c r="C788" s="11" t="str">
        <f aca="false">IFERROR(SMALL(ZBUL3!Z:Z,ROW()-1),"")</f>
        <v/>
      </c>
      <c r="D788" s="11" t="str">
        <f aca="true">IF(C788="","",IF(AND($G$1=B788,SUM(INDIRECT(CONCATENATE("ZBUL3!F",C788,":H",C788),1))&gt;0),C788,""))</f>
        <v/>
      </c>
      <c r="E788" s="11" t="str">
        <f aca="true">IF(C788="","",IF(AND($G$1=B788,SUM(INDIRECT(CONCATENATE("ZBUL3!F",C788,":H",C788),1))=0),C788,""))</f>
        <v/>
      </c>
    </row>
    <row r="789" customFormat="false" ht="13.8" hidden="false" customHeight="false" outlineLevel="0" collapsed="false">
      <c r="A789" s="2" t="str">
        <f aca="true">IF(C789="","",INDIRECT("ZBUL3!B"&amp;C789,1))</f>
        <v/>
      </c>
      <c r="B789" s="2" t="str">
        <f aca="true">IF(C789="","",INDIRECT("ZBUL3!E"&amp;C789,1))</f>
        <v/>
      </c>
      <c r="C789" s="11" t="str">
        <f aca="false">IFERROR(SMALL(ZBUL3!Z:Z,ROW()-1),"")</f>
        <v/>
      </c>
      <c r="D789" s="11" t="str">
        <f aca="true">IF(C789="","",IF(AND($G$1=B789,SUM(INDIRECT(CONCATENATE("ZBUL3!F",C789,":H",C789),1))&gt;0),C789,""))</f>
        <v/>
      </c>
      <c r="E789" s="11" t="str">
        <f aca="true">IF(C789="","",IF(AND($G$1=B789,SUM(INDIRECT(CONCATENATE("ZBUL3!F",C789,":H",C789),1))=0),C789,""))</f>
        <v/>
      </c>
    </row>
    <row r="790" customFormat="false" ht="13.8" hidden="false" customHeight="false" outlineLevel="0" collapsed="false">
      <c r="A790" s="2" t="str">
        <f aca="true">IF(C790="","",INDIRECT("ZBUL3!B"&amp;C790,1))</f>
        <v/>
      </c>
      <c r="B790" s="2" t="str">
        <f aca="true">IF(C790="","",INDIRECT("ZBUL3!E"&amp;C790,1))</f>
        <v/>
      </c>
      <c r="C790" s="11" t="str">
        <f aca="false">IFERROR(SMALL(ZBUL3!Z:Z,ROW()-1),"")</f>
        <v/>
      </c>
      <c r="D790" s="11" t="str">
        <f aca="true">IF(C790="","",IF(AND($G$1=B790,SUM(INDIRECT(CONCATENATE("ZBUL3!F",C790,":H",C790),1))&gt;0),C790,""))</f>
        <v/>
      </c>
      <c r="E790" s="11" t="str">
        <f aca="true">IF(C790="","",IF(AND($G$1=B790,SUM(INDIRECT(CONCATENATE("ZBUL3!F",C790,":H",C790),1))=0),C790,""))</f>
        <v/>
      </c>
    </row>
    <row r="791" customFormat="false" ht="13.8" hidden="false" customHeight="false" outlineLevel="0" collapsed="false">
      <c r="A791" s="2" t="str">
        <f aca="true">IF(C791="","",INDIRECT("ZBUL3!B"&amp;C791,1))</f>
        <v/>
      </c>
      <c r="B791" s="2" t="str">
        <f aca="true">IF(C791="","",INDIRECT("ZBUL3!E"&amp;C791,1))</f>
        <v/>
      </c>
      <c r="C791" s="11" t="str">
        <f aca="false">IFERROR(SMALL(ZBUL3!Z:Z,ROW()-1),"")</f>
        <v/>
      </c>
      <c r="D791" s="11" t="str">
        <f aca="true">IF(C791="","",IF(AND($G$1=B791,SUM(INDIRECT(CONCATENATE("ZBUL3!F",C791,":H",C791),1))&gt;0),C791,""))</f>
        <v/>
      </c>
      <c r="E791" s="11" t="str">
        <f aca="true">IF(C791="","",IF(AND($G$1=B791,SUM(INDIRECT(CONCATENATE("ZBUL3!F",C791,":H",C791),1))=0),C791,""))</f>
        <v/>
      </c>
    </row>
    <row r="792" customFormat="false" ht="13.8" hidden="false" customHeight="false" outlineLevel="0" collapsed="false">
      <c r="A792" s="2" t="str">
        <f aca="true">IF(C792="","",INDIRECT("ZBUL3!B"&amp;C792,1))</f>
        <v/>
      </c>
      <c r="B792" s="2" t="str">
        <f aca="true">IF(C792="","",INDIRECT("ZBUL3!E"&amp;C792,1))</f>
        <v/>
      </c>
      <c r="C792" s="11" t="str">
        <f aca="false">IFERROR(SMALL(ZBUL3!Z:Z,ROW()-1),"")</f>
        <v/>
      </c>
      <c r="D792" s="11" t="str">
        <f aca="true">IF(C792="","",IF(AND($G$1=B792,SUM(INDIRECT(CONCATENATE("ZBUL3!F",C792,":H",C792),1))&gt;0),C792,""))</f>
        <v/>
      </c>
      <c r="E792" s="11" t="str">
        <f aca="true">IF(C792="","",IF(AND($G$1=B792,SUM(INDIRECT(CONCATENATE("ZBUL3!F",C792,":H",C792),1))=0),C792,""))</f>
        <v/>
      </c>
    </row>
    <row r="793" customFormat="false" ht="13.8" hidden="false" customHeight="false" outlineLevel="0" collapsed="false">
      <c r="A793" s="2" t="str">
        <f aca="true">IF(C793="","",INDIRECT("ZBUL3!B"&amp;C793,1))</f>
        <v/>
      </c>
      <c r="B793" s="2" t="str">
        <f aca="true">IF(C793="","",INDIRECT("ZBUL3!E"&amp;C793,1))</f>
        <v/>
      </c>
      <c r="C793" s="11" t="str">
        <f aca="false">IFERROR(SMALL(ZBUL3!Z:Z,ROW()-1),"")</f>
        <v/>
      </c>
      <c r="D793" s="11" t="str">
        <f aca="true">IF(C793="","",IF(AND($G$1=B793,SUM(INDIRECT(CONCATENATE("ZBUL3!F",C793,":H",C793),1))&gt;0),C793,""))</f>
        <v/>
      </c>
      <c r="E793" s="11" t="str">
        <f aca="true">IF(C793="","",IF(AND($G$1=B793,SUM(INDIRECT(CONCATENATE("ZBUL3!F",C793,":H",C793),1))=0),C793,""))</f>
        <v/>
      </c>
    </row>
    <row r="794" customFormat="false" ht="13.8" hidden="false" customHeight="false" outlineLevel="0" collapsed="false">
      <c r="A794" s="2" t="str">
        <f aca="true">IF(C794="","",INDIRECT("ZBUL3!B"&amp;C794,1))</f>
        <v/>
      </c>
      <c r="B794" s="2" t="str">
        <f aca="true">IF(C794="","",INDIRECT("ZBUL3!E"&amp;C794,1))</f>
        <v/>
      </c>
      <c r="C794" s="11" t="str">
        <f aca="false">IFERROR(SMALL(ZBUL3!Z:Z,ROW()-1),"")</f>
        <v/>
      </c>
      <c r="D794" s="11" t="str">
        <f aca="true">IF(C794="","",IF(AND($G$1=B794,SUM(INDIRECT(CONCATENATE("ZBUL3!F",C794,":H",C794),1))&gt;0),C794,""))</f>
        <v/>
      </c>
      <c r="E794" s="11" t="str">
        <f aca="true">IF(C794="","",IF(AND($G$1=B794,SUM(INDIRECT(CONCATENATE("ZBUL3!F",C794,":H",C794),1))=0),C794,""))</f>
        <v/>
      </c>
    </row>
    <row r="795" customFormat="false" ht="13.8" hidden="false" customHeight="false" outlineLevel="0" collapsed="false">
      <c r="A795" s="2" t="str">
        <f aca="true">IF(C795="","",INDIRECT("ZBUL3!B"&amp;C795,1))</f>
        <v/>
      </c>
      <c r="B795" s="2" t="str">
        <f aca="true">IF(C795="","",INDIRECT("ZBUL3!E"&amp;C795,1))</f>
        <v/>
      </c>
      <c r="C795" s="11" t="str">
        <f aca="false">IFERROR(SMALL(ZBUL3!Z:Z,ROW()-1),"")</f>
        <v/>
      </c>
      <c r="D795" s="11" t="str">
        <f aca="true">IF(C795="","",IF(AND($G$1=B795,SUM(INDIRECT(CONCATENATE("ZBUL3!F",C795,":H",C795),1))&gt;0),C795,""))</f>
        <v/>
      </c>
      <c r="E795" s="11" t="str">
        <f aca="true">IF(C795="","",IF(AND($G$1=B795,SUM(INDIRECT(CONCATENATE("ZBUL3!F",C795,":H",C795),1))=0),C795,""))</f>
        <v/>
      </c>
    </row>
    <row r="796" customFormat="false" ht="13.8" hidden="false" customHeight="false" outlineLevel="0" collapsed="false">
      <c r="A796" s="2" t="str">
        <f aca="true">IF(C796="","",INDIRECT("ZBUL3!B"&amp;C796,1))</f>
        <v/>
      </c>
      <c r="B796" s="2" t="str">
        <f aca="true">IF(C796="","",INDIRECT("ZBUL3!E"&amp;C796,1))</f>
        <v/>
      </c>
      <c r="C796" s="11" t="str">
        <f aca="false">IFERROR(SMALL(ZBUL3!Z:Z,ROW()-1),"")</f>
        <v/>
      </c>
      <c r="D796" s="11" t="str">
        <f aca="true">IF(C796="","",IF(AND($G$1=B796,SUM(INDIRECT(CONCATENATE("ZBUL3!F",C796,":H",C796),1))&gt;0),C796,""))</f>
        <v/>
      </c>
      <c r="E796" s="11" t="str">
        <f aca="true">IF(C796="","",IF(AND($G$1=B796,SUM(INDIRECT(CONCATENATE("ZBUL3!F",C796,":H",C796),1))=0),C796,""))</f>
        <v/>
      </c>
    </row>
    <row r="797" customFormat="false" ht="13.8" hidden="false" customHeight="false" outlineLevel="0" collapsed="false">
      <c r="A797" s="2" t="str">
        <f aca="true">IF(C797="","",INDIRECT("ZBUL3!B"&amp;C797,1))</f>
        <v/>
      </c>
      <c r="B797" s="2" t="str">
        <f aca="true">IF(C797="","",INDIRECT("ZBUL3!E"&amp;C797,1))</f>
        <v/>
      </c>
      <c r="C797" s="11" t="str">
        <f aca="false">IFERROR(SMALL(ZBUL3!Z:Z,ROW()-1),"")</f>
        <v/>
      </c>
      <c r="D797" s="11" t="str">
        <f aca="true">IF(C797="","",IF(AND($G$1=B797,SUM(INDIRECT(CONCATENATE("ZBUL3!F",C797,":H",C797),1))&gt;0),C797,""))</f>
        <v/>
      </c>
      <c r="E797" s="11" t="str">
        <f aca="true">IF(C797="","",IF(AND($G$1=B797,SUM(INDIRECT(CONCATENATE("ZBUL3!F",C797,":H",C797),1))=0),C797,""))</f>
        <v/>
      </c>
    </row>
    <row r="798" customFormat="false" ht="13.8" hidden="false" customHeight="false" outlineLevel="0" collapsed="false">
      <c r="A798" s="2" t="str">
        <f aca="true">IF(C798="","",INDIRECT("ZBUL3!B"&amp;C798,1))</f>
        <v/>
      </c>
      <c r="B798" s="2" t="str">
        <f aca="true">IF(C798="","",INDIRECT("ZBUL3!E"&amp;C798,1))</f>
        <v/>
      </c>
      <c r="C798" s="11" t="str">
        <f aca="false">IFERROR(SMALL(ZBUL3!Z:Z,ROW()-1),"")</f>
        <v/>
      </c>
      <c r="D798" s="11" t="str">
        <f aca="true">IF(C798="","",IF(AND($G$1=B798,SUM(INDIRECT(CONCATENATE("ZBUL3!F",C798,":H",C798),1))&gt;0),C798,""))</f>
        <v/>
      </c>
      <c r="E798" s="11" t="str">
        <f aca="true">IF(C798="","",IF(AND($G$1=B798,SUM(INDIRECT(CONCATENATE("ZBUL3!F",C798,":H",C798),1))=0),C798,""))</f>
        <v/>
      </c>
    </row>
    <row r="799" customFormat="false" ht="13.8" hidden="false" customHeight="false" outlineLevel="0" collapsed="false">
      <c r="A799" s="2" t="str">
        <f aca="true">IF(C799="","",INDIRECT("ZBUL3!B"&amp;C799,1))</f>
        <v/>
      </c>
      <c r="B799" s="2" t="str">
        <f aca="true">IF(C799="","",INDIRECT("ZBUL3!E"&amp;C799,1))</f>
        <v/>
      </c>
      <c r="C799" s="11" t="str">
        <f aca="false">IFERROR(SMALL(ZBUL3!Z:Z,ROW()-1),"")</f>
        <v/>
      </c>
      <c r="D799" s="11" t="str">
        <f aca="true">IF(C799="","",IF(AND($G$1=B799,SUM(INDIRECT(CONCATENATE("ZBUL3!F",C799,":H",C799),1))&gt;0),C799,""))</f>
        <v/>
      </c>
      <c r="E799" s="11" t="str">
        <f aca="true">IF(C799="","",IF(AND($G$1=B799,SUM(INDIRECT(CONCATENATE("ZBUL3!F",C799,":H",C799),1))=0),C799,""))</f>
        <v/>
      </c>
    </row>
    <row r="800" customFormat="false" ht="13.8" hidden="false" customHeight="false" outlineLevel="0" collapsed="false">
      <c r="A800" s="2" t="str">
        <f aca="true">IF(C800="","",INDIRECT("ZBUL3!B"&amp;C800,1))</f>
        <v/>
      </c>
      <c r="B800" s="2" t="str">
        <f aca="true">IF(C800="","",INDIRECT("ZBUL3!E"&amp;C800,1))</f>
        <v/>
      </c>
      <c r="C800" s="11" t="str">
        <f aca="false">IFERROR(SMALL(ZBUL3!Z:Z,ROW()-1),"")</f>
        <v/>
      </c>
      <c r="D800" s="11" t="str">
        <f aca="true">IF(C800="","",IF(AND($G$1=B800,SUM(INDIRECT(CONCATENATE("ZBUL3!F",C800,":H",C800),1))&gt;0),C800,""))</f>
        <v/>
      </c>
      <c r="E800" s="11" t="str">
        <f aca="true">IF(C800="","",IF(AND($G$1=B800,SUM(INDIRECT(CONCATENATE("ZBUL3!F",C800,":H",C800),1))=0),C800,""))</f>
        <v/>
      </c>
    </row>
    <row r="801" customFormat="false" ht="13.8" hidden="false" customHeight="false" outlineLevel="0" collapsed="false">
      <c r="A801" s="2" t="str">
        <f aca="true">IF(C801="","",INDIRECT("ZBUL3!B"&amp;C801,1))</f>
        <v/>
      </c>
      <c r="B801" s="2" t="str">
        <f aca="true">IF(C801="","",INDIRECT("ZBUL3!E"&amp;C801,1))</f>
        <v/>
      </c>
      <c r="C801" s="11" t="str">
        <f aca="false">IFERROR(SMALL(ZBUL3!Z:Z,ROW()-1),"")</f>
        <v/>
      </c>
      <c r="D801" s="11" t="str">
        <f aca="true">IF(C801="","",IF(AND($G$1=B801,SUM(INDIRECT(CONCATENATE("ZBUL3!F",C801,":H",C801),1))&gt;0),C801,""))</f>
        <v/>
      </c>
      <c r="E801" s="11" t="str">
        <f aca="true">IF(C801="","",IF(AND($G$1=B801,SUM(INDIRECT(CONCATENATE("ZBUL3!F",C801,":H",C801),1))=0),C801,""))</f>
        <v/>
      </c>
    </row>
    <row r="802" customFormat="false" ht="13.8" hidden="false" customHeight="false" outlineLevel="0" collapsed="false">
      <c r="A802" s="2" t="str">
        <f aca="true">IF(C802="","",INDIRECT("ZBUL3!B"&amp;C802,1))</f>
        <v/>
      </c>
      <c r="B802" s="2" t="str">
        <f aca="true">IF(C802="","",INDIRECT("ZBUL3!E"&amp;C802,1))</f>
        <v/>
      </c>
      <c r="C802" s="11" t="str">
        <f aca="false">IFERROR(SMALL(ZBUL3!Z:Z,ROW()-1),"")</f>
        <v/>
      </c>
      <c r="D802" s="11" t="str">
        <f aca="true">IF(C802="","",IF(AND($G$1=B802,SUM(INDIRECT(CONCATENATE("ZBUL3!F",C802,":H",C802),1))&gt;0),C802,""))</f>
        <v/>
      </c>
      <c r="E802" s="11" t="str">
        <f aca="true">IF(C802="","",IF(AND($G$1=B802,SUM(INDIRECT(CONCATENATE("ZBUL3!F",C802,":H",C802),1))=0),C802,""))</f>
        <v/>
      </c>
    </row>
    <row r="803" customFormat="false" ht="13.8" hidden="false" customHeight="false" outlineLevel="0" collapsed="false">
      <c r="A803" s="2" t="str">
        <f aca="true">IF(C803="","",INDIRECT("ZBUL3!B"&amp;C803,1))</f>
        <v/>
      </c>
      <c r="B803" s="2" t="str">
        <f aca="true">IF(C803="","",INDIRECT("ZBUL3!E"&amp;C803,1))</f>
        <v/>
      </c>
      <c r="C803" s="11" t="str">
        <f aca="false">IFERROR(SMALL(ZBUL3!Z:Z,ROW()-1),"")</f>
        <v/>
      </c>
      <c r="D803" s="11" t="str">
        <f aca="true">IF(C803="","",IF(AND($G$1=B803,SUM(INDIRECT(CONCATENATE("ZBUL3!F",C803,":H",C803),1))&gt;0),C803,""))</f>
        <v/>
      </c>
      <c r="E803" s="11" t="str">
        <f aca="true">IF(C803="","",IF(AND($G$1=B803,SUM(INDIRECT(CONCATENATE("ZBUL3!F",C803,":H",C803),1))=0),C803,""))</f>
        <v/>
      </c>
    </row>
    <row r="804" customFormat="false" ht="13.8" hidden="false" customHeight="false" outlineLevel="0" collapsed="false">
      <c r="A804" s="2" t="str">
        <f aca="true">IF(C804="","",INDIRECT("ZBUL3!B"&amp;C804,1))</f>
        <v/>
      </c>
      <c r="B804" s="2" t="str">
        <f aca="true">IF(C804="","",INDIRECT("ZBUL3!E"&amp;C804,1))</f>
        <v/>
      </c>
      <c r="C804" s="11" t="str">
        <f aca="false">IFERROR(SMALL(ZBUL3!Z:Z,ROW()-1),"")</f>
        <v/>
      </c>
      <c r="D804" s="11" t="str">
        <f aca="true">IF(C804="","",IF(AND($G$1=B804,SUM(INDIRECT(CONCATENATE("ZBUL3!F",C804,":H",C804),1))&gt;0),C804,""))</f>
        <v/>
      </c>
      <c r="E804" s="11" t="str">
        <f aca="true">IF(C804="","",IF(AND($G$1=B804,SUM(INDIRECT(CONCATENATE("ZBUL3!F",C804,":H",C804),1))=0),C804,""))</f>
        <v/>
      </c>
    </row>
    <row r="805" customFormat="false" ht="13.8" hidden="false" customHeight="false" outlineLevel="0" collapsed="false">
      <c r="A805" s="2" t="str">
        <f aca="true">IF(C805="","",INDIRECT("ZBUL3!B"&amp;C805,1))</f>
        <v/>
      </c>
      <c r="B805" s="2" t="str">
        <f aca="true">IF(C805="","",INDIRECT("ZBUL3!E"&amp;C805,1))</f>
        <v/>
      </c>
      <c r="C805" s="11" t="str">
        <f aca="false">IFERROR(SMALL(ZBUL3!Z:Z,ROW()-1),"")</f>
        <v/>
      </c>
      <c r="D805" s="11" t="str">
        <f aca="true">IF(C805="","",IF(AND($G$1=B805,SUM(INDIRECT(CONCATENATE("ZBUL3!F",C805,":H",C805),1))&gt;0),C805,""))</f>
        <v/>
      </c>
      <c r="E805" s="11" t="str">
        <f aca="true">IF(C805="","",IF(AND($G$1=B805,SUM(INDIRECT(CONCATENATE("ZBUL3!F",C805,":H",C805),1))=0),C805,""))</f>
        <v/>
      </c>
    </row>
    <row r="806" customFormat="false" ht="13.8" hidden="false" customHeight="false" outlineLevel="0" collapsed="false">
      <c r="A806" s="2" t="str">
        <f aca="true">IF(C806="","",INDIRECT("ZBUL3!B"&amp;C806,1))</f>
        <v/>
      </c>
      <c r="B806" s="2" t="str">
        <f aca="true">IF(C806="","",INDIRECT("ZBUL3!E"&amp;C806,1))</f>
        <v/>
      </c>
      <c r="C806" s="11" t="str">
        <f aca="false">IFERROR(SMALL(ZBUL3!Z:Z,ROW()-1),"")</f>
        <v/>
      </c>
      <c r="D806" s="11" t="str">
        <f aca="true">IF(C806="","",IF(AND($G$1=B806,SUM(INDIRECT(CONCATENATE("ZBUL3!F",C806,":H",C806),1))&gt;0),C806,""))</f>
        <v/>
      </c>
      <c r="E806" s="11" t="str">
        <f aca="true">IF(C806="","",IF(AND($G$1=B806,SUM(INDIRECT(CONCATENATE("ZBUL3!F",C806,":H",C806),1))=0),C806,""))</f>
        <v/>
      </c>
    </row>
    <row r="807" customFormat="false" ht="13.8" hidden="false" customHeight="false" outlineLevel="0" collapsed="false">
      <c r="A807" s="2" t="str">
        <f aca="true">IF(C807="","",INDIRECT("ZBUL3!B"&amp;C807,1))</f>
        <v/>
      </c>
      <c r="B807" s="2" t="str">
        <f aca="true">IF(C807="","",INDIRECT("ZBUL3!E"&amp;C807,1))</f>
        <v/>
      </c>
      <c r="C807" s="11" t="str">
        <f aca="false">IFERROR(SMALL(ZBUL3!Z:Z,ROW()-1),"")</f>
        <v/>
      </c>
      <c r="D807" s="11" t="str">
        <f aca="true">IF(C807="","",IF(AND($G$1=B807,SUM(INDIRECT(CONCATENATE("ZBUL3!F",C807,":H",C807),1))&gt;0),C807,""))</f>
        <v/>
      </c>
      <c r="E807" s="11" t="str">
        <f aca="true">IF(C807="","",IF(AND($G$1=B807,SUM(INDIRECT(CONCATENATE("ZBUL3!F",C807,":H",C807),1))=0),C807,""))</f>
        <v/>
      </c>
    </row>
    <row r="808" customFormat="false" ht="13.8" hidden="false" customHeight="false" outlineLevel="0" collapsed="false">
      <c r="A808" s="2" t="str">
        <f aca="true">IF(C808="","",INDIRECT("ZBUL3!B"&amp;C808,1))</f>
        <v/>
      </c>
      <c r="B808" s="2" t="str">
        <f aca="true">IF(C808="","",INDIRECT("ZBUL3!E"&amp;C808,1))</f>
        <v/>
      </c>
      <c r="C808" s="11" t="str">
        <f aca="false">IFERROR(SMALL(ZBUL3!Z:Z,ROW()-1),"")</f>
        <v/>
      </c>
      <c r="D808" s="11" t="str">
        <f aca="true">IF(C808="","",IF(AND($G$1=B808,SUM(INDIRECT(CONCATENATE("ZBUL3!F",C808,":H",C808),1))&gt;0),C808,""))</f>
        <v/>
      </c>
      <c r="E808" s="11" t="str">
        <f aca="true">IF(C808="","",IF(AND($G$1=B808,SUM(INDIRECT(CONCATENATE("ZBUL3!F",C808,":H",C808),1))=0),C808,""))</f>
        <v/>
      </c>
    </row>
    <row r="809" customFormat="false" ht="13.8" hidden="false" customHeight="false" outlineLevel="0" collapsed="false">
      <c r="A809" s="2" t="str">
        <f aca="true">IF(C809="","",INDIRECT("ZBUL3!B"&amp;C809,1))</f>
        <v/>
      </c>
      <c r="B809" s="2" t="str">
        <f aca="true">IF(C809="","",INDIRECT("ZBUL3!E"&amp;C809,1))</f>
        <v/>
      </c>
      <c r="C809" s="11" t="str">
        <f aca="false">IFERROR(SMALL(ZBUL3!Z:Z,ROW()-1),"")</f>
        <v/>
      </c>
      <c r="D809" s="11" t="str">
        <f aca="true">IF(C809="","",IF(AND($G$1=B809,SUM(INDIRECT(CONCATENATE("ZBUL3!F",C809,":H",C809),1))&gt;0),C809,""))</f>
        <v/>
      </c>
      <c r="E809" s="11" t="str">
        <f aca="true">IF(C809="","",IF(AND($G$1=B809,SUM(INDIRECT(CONCATENATE("ZBUL3!F",C809,":H",C809),1))=0),C809,""))</f>
        <v/>
      </c>
    </row>
    <row r="810" customFormat="false" ht="13.8" hidden="false" customHeight="false" outlineLevel="0" collapsed="false">
      <c r="A810" s="2" t="str">
        <f aca="true">IF(C810="","",INDIRECT("ZBUL3!B"&amp;C810,1))</f>
        <v/>
      </c>
      <c r="B810" s="2" t="str">
        <f aca="true">IF(C810="","",INDIRECT("ZBUL3!E"&amp;C810,1))</f>
        <v/>
      </c>
      <c r="C810" s="11" t="str">
        <f aca="false">IFERROR(SMALL(ZBUL3!Z:Z,ROW()-1),"")</f>
        <v/>
      </c>
      <c r="D810" s="11" t="str">
        <f aca="true">IF(C810="","",IF(AND($G$1=B810,SUM(INDIRECT(CONCATENATE("ZBUL3!F",C810,":H",C810),1))&gt;0),C810,""))</f>
        <v/>
      </c>
      <c r="E810" s="11" t="str">
        <f aca="true">IF(C810="","",IF(AND($G$1=B810,SUM(INDIRECT(CONCATENATE("ZBUL3!F",C810,":H",C810),1))=0),C810,""))</f>
        <v/>
      </c>
    </row>
    <row r="811" customFormat="false" ht="13.8" hidden="false" customHeight="false" outlineLevel="0" collapsed="false">
      <c r="A811" s="2" t="str">
        <f aca="true">IF(C811="","",INDIRECT("ZBUL3!B"&amp;C811,1))</f>
        <v/>
      </c>
      <c r="B811" s="2" t="str">
        <f aca="true">IF(C811="","",INDIRECT("ZBUL3!E"&amp;C811,1))</f>
        <v/>
      </c>
      <c r="C811" s="11" t="str">
        <f aca="false">IFERROR(SMALL(ZBUL3!Z:Z,ROW()-1),"")</f>
        <v/>
      </c>
      <c r="D811" s="11" t="str">
        <f aca="true">IF(C811="","",IF(AND($G$1=B811,SUM(INDIRECT(CONCATENATE("ZBUL3!F",C811,":H",C811),1))&gt;0),C811,""))</f>
        <v/>
      </c>
      <c r="E811" s="11" t="str">
        <f aca="true">IF(C811="","",IF(AND($G$1=B811,SUM(INDIRECT(CONCATENATE("ZBUL3!F",C811,":H",C811),1))=0),C811,""))</f>
        <v/>
      </c>
    </row>
    <row r="812" customFormat="false" ht="13.8" hidden="false" customHeight="false" outlineLevel="0" collapsed="false">
      <c r="A812" s="2" t="str">
        <f aca="true">IF(C812="","",INDIRECT("ZBUL3!B"&amp;C812,1))</f>
        <v/>
      </c>
      <c r="B812" s="2" t="str">
        <f aca="true">IF(C812="","",INDIRECT("ZBUL3!E"&amp;C812,1))</f>
        <v/>
      </c>
      <c r="C812" s="11" t="str">
        <f aca="false">IFERROR(SMALL(ZBUL3!Z:Z,ROW()-1),"")</f>
        <v/>
      </c>
      <c r="D812" s="11" t="str">
        <f aca="true">IF(C812="","",IF(AND($G$1=B812,SUM(INDIRECT(CONCATENATE("ZBUL3!F",C812,":H",C812),1))&gt;0),C812,""))</f>
        <v/>
      </c>
      <c r="E812" s="11" t="str">
        <f aca="true">IF(C812="","",IF(AND($G$1=B812,SUM(INDIRECT(CONCATENATE("ZBUL3!F",C812,":H",C812),1))=0),C812,""))</f>
        <v/>
      </c>
    </row>
    <row r="813" customFormat="false" ht="13.8" hidden="false" customHeight="false" outlineLevel="0" collapsed="false">
      <c r="A813" s="2" t="str">
        <f aca="true">IF(C813="","",INDIRECT("ZBUL3!B"&amp;C813,1))</f>
        <v/>
      </c>
      <c r="B813" s="2" t="str">
        <f aca="true">IF(C813="","",INDIRECT("ZBUL3!E"&amp;C813,1))</f>
        <v/>
      </c>
      <c r="C813" s="11" t="str">
        <f aca="false">IFERROR(SMALL(ZBUL3!Z:Z,ROW()-1),"")</f>
        <v/>
      </c>
      <c r="D813" s="11" t="str">
        <f aca="true">IF(C813="","",IF(AND($G$1=B813,SUM(INDIRECT(CONCATENATE("ZBUL3!F",C813,":H",C813),1))&gt;0),C813,""))</f>
        <v/>
      </c>
      <c r="E813" s="11" t="str">
        <f aca="true">IF(C813="","",IF(AND($G$1=B813,SUM(INDIRECT(CONCATENATE("ZBUL3!F",C813,":H",C813),1))=0),C813,""))</f>
        <v/>
      </c>
    </row>
    <row r="814" customFormat="false" ht="13.8" hidden="false" customHeight="false" outlineLevel="0" collapsed="false">
      <c r="A814" s="2" t="str">
        <f aca="true">IF(C814="","",INDIRECT("ZBUL3!B"&amp;C814,1))</f>
        <v/>
      </c>
      <c r="B814" s="2" t="str">
        <f aca="true">IF(C814="","",INDIRECT("ZBUL3!E"&amp;C814,1))</f>
        <v/>
      </c>
      <c r="C814" s="11" t="str">
        <f aca="false">IFERROR(SMALL(ZBUL3!Z:Z,ROW()-1),"")</f>
        <v/>
      </c>
      <c r="D814" s="11" t="str">
        <f aca="true">IF(C814="","",IF(AND($G$1=B814,SUM(INDIRECT(CONCATENATE("ZBUL3!F",C814,":H",C814),1))&gt;0),C814,""))</f>
        <v/>
      </c>
      <c r="E814" s="11" t="str">
        <f aca="true">IF(C814="","",IF(AND($G$1=B814,SUM(INDIRECT(CONCATENATE("ZBUL3!F",C814,":H",C814),1))=0),C814,""))</f>
        <v/>
      </c>
    </row>
    <row r="815" customFormat="false" ht="13.8" hidden="false" customHeight="false" outlineLevel="0" collapsed="false">
      <c r="A815" s="2" t="str">
        <f aca="true">IF(C815="","",INDIRECT("ZBUL3!B"&amp;C815,1))</f>
        <v/>
      </c>
      <c r="B815" s="2" t="str">
        <f aca="true">IF(C815="","",INDIRECT("ZBUL3!E"&amp;C815,1))</f>
        <v/>
      </c>
      <c r="C815" s="11" t="str">
        <f aca="false">IFERROR(SMALL(ZBUL3!Z:Z,ROW()-1),"")</f>
        <v/>
      </c>
      <c r="D815" s="11" t="str">
        <f aca="true">IF(C815="","",IF(AND($G$1=B815,SUM(INDIRECT(CONCATENATE("ZBUL3!F",C815,":H",C815),1))&gt;0),C815,""))</f>
        <v/>
      </c>
      <c r="E815" s="11" t="str">
        <f aca="true">IF(C815="","",IF(AND($G$1=B815,SUM(INDIRECT(CONCATENATE("ZBUL3!F",C815,":H",C815),1))=0),C815,""))</f>
        <v/>
      </c>
    </row>
    <row r="816" customFormat="false" ht="13.8" hidden="false" customHeight="false" outlineLevel="0" collapsed="false">
      <c r="A816" s="2" t="str">
        <f aca="true">IF(C816="","",INDIRECT("ZBUL3!B"&amp;C816,1))</f>
        <v/>
      </c>
      <c r="B816" s="2" t="str">
        <f aca="true">IF(C816="","",INDIRECT("ZBUL3!E"&amp;C816,1))</f>
        <v/>
      </c>
      <c r="C816" s="11" t="str">
        <f aca="false">IFERROR(SMALL(ZBUL3!Z:Z,ROW()-1),"")</f>
        <v/>
      </c>
      <c r="D816" s="11" t="str">
        <f aca="true">IF(C816="","",IF(AND($G$1=B816,SUM(INDIRECT(CONCATENATE("ZBUL3!F",C816,":H",C816),1))&gt;0),C816,""))</f>
        <v/>
      </c>
      <c r="E816" s="11" t="str">
        <f aca="true">IF(C816="","",IF(AND($G$1=B816,SUM(INDIRECT(CONCATENATE("ZBUL3!F",C816,":H",C816),1))=0),C816,""))</f>
        <v/>
      </c>
    </row>
    <row r="817" customFormat="false" ht="13.8" hidden="false" customHeight="false" outlineLevel="0" collapsed="false">
      <c r="A817" s="2" t="str">
        <f aca="true">IF(C817="","",INDIRECT("ZBUL3!B"&amp;C817,1))</f>
        <v/>
      </c>
      <c r="B817" s="2" t="str">
        <f aca="true">IF(C817="","",INDIRECT("ZBUL3!E"&amp;C817,1))</f>
        <v/>
      </c>
      <c r="C817" s="11" t="str">
        <f aca="false">IFERROR(SMALL(ZBUL3!Z:Z,ROW()-1),"")</f>
        <v/>
      </c>
      <c r="D817" s="11" t="str">
        <f aca="true">IF(C817="","",IF(AND($G$1=B817,SUM(INDIRECT(CONCATENATE("ZBUL3!F",C817,":H",C817),1))&gt;0),C817,""))</f>
        <v/>
      </c>
      <c r="E817" s="11" t="str">
        <f aca="true">IF(C817="","",IF(AND($G$1=B817,SUM(INDIRECT(CONCATENATE("ZBUL3!F",C817,":H",C817),1))=0),C817,""))</f>
        <v/>
      </c>
    </row>
    <row r="818" customFormat="false" ht="13.8" hidden="false" customHeight="false" outlineLevel="0" collapsed="false">
      <c r="A818" s="2" t="str">
        <f aca="true">IF(C818="","",INDIRECT("ZBUL3!B"&amp;C818,1))</f>
        <v/>
      </c>
      <c r="B818" s="2" t="str">
        <f aca="true">IF(C818="","",INDIRECT("ZBUL3!E"&amp;C818,1))</f>
        <v/>
      </c>
      <c r="C818" s="11" t="str">
        <f aca="false">IFERROR(SMALL(ZBUL3!Z:Z,ROW()-1),"")</f>
        <v/>
      </c>
      <c r="D818" s="11" t="str">
        <f aca="true">IF(C818="","",IF(AND($G$1=B818,SUM(INDIRECT(CONCATENATE("ZBUL3!F",C818,":H",C818),1))&gt;0),C818,""))</f>
        <v/>
      </c>
      <c r="E818" s="11" t="str">
        <f aca="true">IF(C818="","",IF(AND($G$1=B818,SUM(INDIRECT(CONCATENATE("ZBUL3!F",C818,":H",C818),1))=0),C818,""))</f>
        <v/>
      </c>
    </row>
    <row r="819" customFormat="false" ht="13.8" hidden="false" customHeight="false" outlineLevel="0" collapsed="false">
      <c r="A819" s="2" t="str">
        <f aca="true">IF(C819="","",INDIRECT("ZBUL3!B"&amp;C819,1))</f>
        <v/>
      </c>
      <c r="B819" s="2" t="str">
        <f aca="true">IF(C819="","",INDIRECT("ZBUL3!E"&amp;C819,1))</f>
        <v/>
      </c>
      <c r="C819" s="11" t="str">
        <f aca="false">IFERROR(SMALL(ZBUL3!Z:Z,ROW()-1),"")</f>
        <v/>
      </c>
      <c r="D819" s="11" t="str">
        <f aca="true">IF(C819="","",IF(AND($G$1=B819,SUM(INDIRECT(CONCATENATE("ZBUL3!F",C819,":H",C819),1))&gt;0),C819,""))</f>
        <v/>
      </c>
      <c r="E819" s="11" t="str">
        <f aca="true">IF(C819="","",IF(AND($G$1=B819,SUM(INDIRECT(CONCATENATE("ZBUL3!F",C819,":H",C819),1))=0),C819,""))</f>
        <v/>
      </c>
    </row>
    <row r="820" customFormat="false" ht="13.8" hidden="false" customHeight="false" outlineLevel="0" collapsed="false">
      <c r="A820" s="2" t="str">
        <f aca="true">IF(C820="","",INDIRECT("ZBUL3!B"&amp;C820,1))</f>
        <v/>
      </c>
      <c r="B820" s="2" t="str">
        <f aca="true">IF(C820="","",INDIRECT("ZBUL3!E"&amp;C820,1))</f>
        <v/>
      </c>
      <c r="C820" s="11" t="str">
        <f aca="false">IFERROR(SMALL(ZBUL3!Z:Z,ROW()-1),"")</f>
        <v/>
      </c>
      <c r="D820" s="11" t="str">
        <f aca="true">IF(C820="","",IF(AND($G$1=B820,SUM(INDIRECT(CONCATENATE("ZBUL3!F",C820,":H",C820),1))&gt;0),C820,""))</f>
        <v/>
      </c>
      <c r="E820" s="11" t="str">
        <f aca="true">IF(C820="","",IF(AND($G$1=B820,SUM(INDIRECT(CONCATENATE("ZBUL3!F",C820,":H",C820),1))=0),C820,""))</f>
        <v/>
      </c>
    </row>
    <row r="821" customFormat="false" ht="13.8" hidden="false" customHeight="false" outlineLevel="0" collapsed="false">
      <c r="A821" s="2" t="str">
        <f aca="true">IF(C821="","",INDIRECT("ZBUL3!B"&amp;C821,1))</f>
        <v/>
      </c>
      <c r="B821" s="2" t="str">
        <f aca="true">IF(C821="","",INDIRECT("ZBUL3!E"&amp;C821,1))</f>
        <v/>
      </c>
      <c r="C821" s="11" t="str">
        <f aca="false">IFERROR(SMALL(ZBUL3!Z:Z,ROW()-1),"")</f>
        <v/>
      </c>
      <c r="D821" s="11" t="str">
        <f aca="true">IF(C821="","",IF(AND($G$1=B821,SUM(INDIRECT(CONCATENATE("ZBUL3!F",C821,":H",C821),1))&gt;0),C821,""))</f>
        <v/>
      </c>
      <c r="E821" s="11" t="str">
        <f aca="true">IF(C821="","",IF(AND($G$1=B821,SUM(INDIRECT(CONCATENATE("ZBUL3!F",C821,":H",C821),1))=0),C821,""))</f>
        <v/>
      </c>
    </row>
    <row r="822" customFormat="false" ht="13.8" hidden="false" customHeight="false" outlineLevel="0" collapsed="false">
      <c r="A822" s="2" t="str">
        <f aca="true">IF(C822="","",INDIRECT("ZBUL3!B"&amp;C822,1))</f>
        <v/>
      </c>
      <c r="B822" s="2" t="str">
        <f aca="true">IF(C822="","",INDIRECT("ZBUL3!E"&amp;C822,1))</f>
        <v/>
      </c>
      <c r="C822" s="11" t="str">
        <f aca="false">IFERROR(SMALL(ZBUL3!Z:Z,ROW()-1),"")</f>
        <v/>
      </c>
      <c r="D822" s="11" t="str">
        <f aca="true">IF(C822="","",IF(AND($G$1=B822,SUM(INDIRECT(CONCATENATE("ZBUL3!F",C822,":H",C822),1))&gt;0),C822,""))</f>
        <v/>
      </c>
      <c r="E822" s="11" t="str">
        <f aca="true">IF(C822="","",IF(AND($G$1=B822,SUM(INDIRECT(CONCATENATE("ZBUL3!F",C822,":H",C822),1))=0),C822,""))</f>
        <v/>
      </c>
    </row>
    <row r="823" customFormat="false" ht="13.8" hidden="false" customHeight="false" outlineLevel="0" collapsed="false">
      <c r="A823" s="2" t="str">
        <f aca="true">IF(C823="","",INDIRECT("ZBUL3!B"&amp;C823,1))</f>
        <v/>
      </c>
      <c r="B823" s="2" t="str">
        <f aca="true">IF(C823="","",INDIRECT("ZBUL3!E"&amp;C823,1))</f>
        <v/>
      </c>
      <c r="C823" s="11" t="str">
        <f aca="false">IFERROR(SMALL(ZBUL3!Z:Z,ROW()-1),"")</f>
        <v/>
      </c>
      <c r="D823" s="11" t="str">
        <f aca="true">IF(C823="","",IF(AND($G$1=B823,SUM(INDIRECT(CONCATENATE("ZBUL3!F",C823,":H",C823),1))&gt;0),C823,""))</f>
        <v/>
      </c>
      <c r="E823" s="11" t="str">
        <f aca="true">IF(C823="","",IF(AND($G$1=B823,SUM(INDIRECT(CONCATENATE("ZBUL3!F",C823,":H",C823),1))=0),C823,""))</f>
        <v/>
      </c>
    </row>
    <row r="824" customFormat="false" ht="13.8" hidden="false" customHeight="false" outlineLevel="0" collapsed="false">
      <c r="A824" s="2" t="str">
        <f aca="true">IF(C824="","",INDIRECT("ZBUL3!B"&amp;C824,1))</f>
        <v/>
      </c>
      <c r="B824" s="2" t="str">
        <f aca="true">IF(C824="","",INDIRECT("ZBUL3!E"&amp;C824,1))</f>
        <v/>
      </c>
      <c r="C824" s="11" t="str">
        <f aca="false">IFERROR(SMALL(ZBUL3!Z:Z,ROW()-1),"")</f>
        <v/>
      </c>
      <c r="D824" s="11" t="str">
        <f aca="true">IF(C824="","",IF(AND($G$1=B824,SUM(INDIRECT(CONCATENATE("ZBUL3!F",C824,":H",C824),1))&gt;0),C824,""))</f>
        <v/>
      </c>
      <c r="E824" s="11" t="str">
        <f aca="true">IF(C824="","",IF(AND($G$1=B824,SUM(INDIRECT(CONCATENATE("ZBUL3!F",C824,":H",C824),1))=0),C824,""))</f>
        <v/>
      </c>
    </row>
    <row r="825" customFormat="false" ht="13.8" hidden="false" customHeight="false" outlineLevel="0" collapsed="false">
      <c r="A825" s="2" t="str">
        <f aca="true">IF(C825="","",INDIRECT("ZBUL3!B"&amp;C825,1))</f>
        <v/>
      </c>
      <c r="B825" s="2" t="str">
        <f aca="true">IF(C825="","",INDIRECT("ZBUL3!E"&amp;C825,1))</f>
        <v/>
      </c>
      <c r="C825" s="11" t="str">
        <f aca="false">IFERROR(SMALL(ZBUL3!Z:Z,ROW()-1),"")</f>
        <v/>
      </c>
      <c r="D825" s="11" t="str">
        <f aca="true">IF(C825="","",IF(AND($G$1=B825,SUM(INDIRECT(CONCATENATE("ZBUL3!F",C825,":H",C825),1))&gt;0),C825,""))</f>
        <v/>
      </c>
      <c r="E825" s="11" t="str">
        <f aca="true">IF(C825="","",IF(AND($G$1=B825,SUM(INDIRECT(CONCATENATE("ZBUL3!F",C825,":H",C825),1))=0),C825,""))</f>
        <v/>
      </c>
    </row>
    <row r="826" customFormat="false" ht="13.8" hidden="false" customHeight="false" outlineLevel="0" collapsed="false">
      <c r="A826" s="2" t="str">
        <f aca="true">IF(C826="","",INDIRECT("ZBUL3!B"&amp;C826,1))</f>
        <v/>
      </c>
      <c r="B826" s="2" t="str">
        <f aca="true">IF(C826="","",INDIRECT("ZBUL3!E"&amp;C826,1))</f>
        <v/>
      </c>
      <c r="C826" s="11" t="str">
        <f aca="false">IFERROR(SMALL(ZBUL3!Z:Z,ROW()-1),"")</f>
        <v/>
      </c>
      <c r="D826" s="11" t="str">
        <f aca="true">IF(C826="","",IF(AND($G$1=B826,SUM(INDIRECT(CONCATENATE("ZBUL3!F",C826,":H",C826),1))&gt;0),C826,""))</f>
        <v/>
      </c>
      <c r="E826" s="11" t="str">
        <f aca="true">IF(C826="","",IF(AND($G$1=B826,SUM(INDIRECT(CONCATENATE("ZBUL3!F",C826,":H",C826),1))=0),C826,""))</f>
        <v/>
      </c>
    </row>
    <row r="827" customFormat="false" ht="13.8" hidden="false" customHeight="false" outlineLevel="0" collapsed="false">
      <c r="A827" s="2" t="str">
        <f aca="true">IF(C827="","",INDIRECT("ZBUL3!B"&amp;C827,1))</f>
        <v/>
      </c>
      <c r="B827" s="2" t="str">
        <f aca="true">IF(C827="","",INDIRECT("ZBUL3!E"&amp;C827,1))</f>
        <v/>
      </c>
      <c r="C827" s="11" t="str">
        <f aca="false">IFERROR(SMALL(ZBUL3!Z:Z,ROW()-1),"")</f>
        <v/>
      </c>
      <c r="D827" s="11" t="str">
        <f aca="true">IF(C827="","",IF(AND($G$1=B827,SUM(INDIRECT(CONCATENATE("ZBUL3!F",C827,":H",C827),1))&gt;0),C827,""))</f>
        <v/>
      </c>
      <c r="E827" s="11" t="str">
        <f aca="true">IF(C827="","",IF(AND($G$1=B827,SUM(INDIRECT(CONCATENATE("ZBUL3!F",C827,":H",C827),1))=0),C827,""))</f>
        <v/>
      </c>
    </row>
    <row r="828" customFormat="false" ht="13.8" hidden="false" customHeight="false" outlineLevel="0" collapsed="false">
      <c r="A828" s="2" t="str">
        <f aca="true">IF(C828="","",INDIRECT("ZBUL3!B"&amp;C828,1))</f>
        <v/>
      </c>
      <c r="B828" s="2" t="str">
        <f aca="true">IF(C828="","",INDIRECT("ZBUL3!E"&amp;C828,1))</f>
        <v/>
      </c>
      <c r="C828" s="11" t="str">
        <f aca="false">IFERROR(SMALL(ZBUL3!Z:Z,ROW()-1),"")</f>
        <v/>
      </c>
      <c r="D828" s="11" t="str">
        <f aca="true">IF(C828="","",IF(AND($G$1=B828,SUM(INDIRECT(CONCATENATE("ZBUL3!F",C828,":H",C828),1))&gt;0),C828,""))</f>
        <v/>
      </c>
      <c r="E828" s="11" t="str">
        <f aca="true">IF(C828="","",IF(AND($G$1=B828,SUM(INDIRECT(CONCATENATE("ZBUL3!F",C828,":H",C828),1))=0),C828,""))</f>
        <v/>
      </c>
    </row>
    <row r="829" customFormat="false" ht="13.8" hidden="false" customHeight="false" outlineLevel="0" collapsed="false">
      <c r="A829" s="2" t="str">
        <f aca="true">IF(C829="","",INDIRECT("ZBUL3!B"&amp;C829,1))</f>
        <v/>
      </c>
      <c r="B829" s="2" t="str">
        <f aca="true">IF(C829="","",INDIRECT("ZBUL3!E"&amp;C829,1))</f>
        <v/>
      </c>
      <c r="C829" s="11" t="str">
        <f aca="false">IFERROR(SMALL(ZBUL3!Z:Z,ROW()-1),"")</f>
        <v/>
      </c>
      <c r="D829" s="11" t="str">
        <f aca="true">IF(C829="","",IF(AND($G$1=B829,SUM(INDIRECT(CONCATENATE("ZBUL3!F",C829,":H",C829),1))&gt;0),C829,""))</f>
        <v/>
      </c>
      <c r="E829" s="11" t="str">
        <f aca="true">IF(C829="","",IF(AND($G$1=B829,SUM(INDIRECT(CONCATENATE("ZBUL3!F",C829,":H",C829),1))=0),C829,""))</f>
        <v/>
      </c>
    </row>
    <row r="830" customFormat="false" ht="13.8" hidden="false" customHeight="false" outlineLevel="0" collapsed="false">
      <c r="A830" s="2" t="str">
        <f aca="true">IF(C830="","",INDIRECT("ZBUL3!B"&amp;C830,1))</f>
        <v/>
      </c>
      <c r="B830" s="2" t="str">
        <f aca="true">IF(C830="","",INDIRECT("ZBUL3!E"&amp;C830,1))</f>
        <v/>
      </c>
      <c r="C830" s="11" t="str">
        <f aca="false">IFERROR(SMALL(ZBUL3!Z:Z,ROW()-1),"")</f>
        <v/>
      </c>
      <c r="D830" s="11" t="str">
        <f aca="true">IF(C830="","",IF(AND($G$1=B830,SUM(INDIRECT(CONCATENATE("ZBUL3!F",C830,":H",C830),1))&gt;0),C830,""))</f>
        <v/>
      </c>
      <c r="E830" s="11" t="str">
        <f aca="true">IF(C830="","",IF(AND($G$1=B830,SUM(INDIRECT(CONCATENATE("ZBUL3!F",C830,":H",C830),1))=0),C830,""))</f>
        <v/>
      </c>
    </row>
    <row r="831" customFormat="false" ht="13.8" hidden="false" customHeight="false" outlineLevel="0" collapsed="false">
      <c r="A831" s="2" t="str">
        <f aca="true">IF(C831="","",INDIRECT("ZBUL3!B"&amp;C831,1))</f>
        <v/>
      </c>
      <c r="B831" s="2" t="str">
        <f aca="true">IF(C831="","",INDIRECT("ZBUL3!E"&amp;C831,1))</f>
        <v/>
      </c>
      <c r="C831" s="11" t="str">
        <f aca="false">IFERROR(SMALL(ZBUL3!Z:Z,ROW()-1),"")</f>
        <v/>
      </c>
      <c r="D831" s="11" t="str">
        <f aca="true">IF(C831="","",IF(AND($G$1=B831,SUM(INDIRECT(CONCATENATE("ZBUL3!F",C831,":H",C831),1))&gt;0),C831,""))</f>
        <v/>
      </c>
      <c r="E831" s="11" t="str">
        <f aca="true">IF(C831="","",IF(AND($G$1=B831,SUM(INDIRECT(CONCATENATE("ZBUL3!F",C831,":H",C831),1))=0),C831,""))</f>
        <v/>
      </c>
    </row>
    <row r="832" customFormat="false" ht="13.8" hidden="false" customHeight="false" outlineLevel="0" collapsed="false">
      <c r="A832" s="2" t="str">
        <f aca="true">IF(C832="","",INDIRECT("ZBUL3!B"&amp;C832,1))</f>
        <v/>
      </c>
      <c r="B832" s="2" t="str">
        <f aca="true">IF(C832="","",INDIRECT("ZBUL3!E"&amp;C832,1))</f>
        <v/>
      </c>
      <c r="C832" s="11" t="str">
        <f aca="false">IFERROR(SMALL(ZBUL3!Z:Z,ROW()-1),"")</f>
        <v/>
      </c>
      <c r="D832" s="11" t="str">
        <f aca="true">IF(C832="","",IF(AND($G$1=B832,SUM(INDIRECT(CONCATENATE("ZBUL3!F",C832,":H",C832),1))&gt;0),C832,""))</f>
        <v/>
      </c>
      <c r="E832" s="11" t="str">
        <f aca="true">IF(C832="","",IF(AND($G$1=B832,SUM(INDIRECT(CONCATENATE("ZBUL3!F",C832,":H",C832),1))=0),C832,""))</f>
        <v/>
      </c>
    </row>
    <row r="833" customFormat="false" ht="13.8" hidden="false" customHeight="false" outlineLevel="0" collapsed="false">
      <c r="A833" s="2" t="str">
        <f aca="true">IF(C833="","",INDIRECT("ZBUL3!B"&amp;C833,1))</f>
        <v/>
      </c>
      <c r="B833" s="2" t="str">
        <f aca="true">IF(C833="","",INDIRECT("ZBUL3!E"&amp;C833,1))</f>
        <v/>
      </c>
      <c r="C833" s="11" t="str">
        <f aca="false">IFERROR(SMALL(ZBUL3!Z:Z,ROW()-1),"")</f>
        <v/>
      </c>
      <c r="D833" s="11" t="str">
        <f aca="true">IF(C833="","",IF(AND($G$1=B833,SUM(INDIRECT(CONCATENATE("ZBUL3!F",C833,":H",C833),1))&gt;0),C833,""))</f>
        <v/>
      </c>
      <c r="E833" s="11" t="str">
        <f aca="true">IF(C833="","",IF(AND($G$1=B833,SUM(INDIRECT(CONCATENATE("ZBUL3!F",C833,":H",C833),1))=0),C833,""))</f>
        <v/>
      </c>
    </row>
    <row r="834" customFormat="false" ht="13.8" hidden="false" customHeight="false" outlineLevel="0" collapsed="false">
      <c r="A834" s="2" t="str">
        <f aca="true">IF(C834="","",INDIRECT("ZBUL3!B"&amp;C834,1))</f>
        <v/>
      </c>
      <c r="B834" s="2" t="str">
        <f aca="true">IF(C834="","",INDIRECT("ZBUL3!E"&amp;C834,1))</f>
        <v/>
      </c>
      <c r="C834" s="11" t="str">
        <f aca="false">IFERROR(SMALL(ZBUL3!Z:Z,ROW()-1),"")</f>
        <v/>
      </c>
      <c r="D834" s="11" t="str">
        <f aca="true">IF(C834="","",IF(AND($G$1=B834,SUM(INDIRECT(CONCATENATE("ZBUL3!F",C834,":H",C834),1))&gt;0),C834,""))</f>
        <v/>
      </c>
      <c r="E834" s="11" t="str">
        <f aca="true">IF(C834="","",IF(AND($G$1=B834,SUM(INDIRECT(CONCATENATE("ZBUL3!F",C834,":H",C834),1))=0),C834,""))</f>
        <v/>
      </c>
    </row>
    <row r="835" customFormat="false" ht="13.8" hidden="false" customHeight="false" outlineLevel="0" collapsed="false">
      <c r="A835" s="2" t="str">
        <f aca="true">IF(C835="","",INDIRECT("ZBUL3!B"&amp;C835,1))</f>
        <v/>
      </c>
      <c r="B835" s="2" t="str">
        <f aca="true">IF(C835="","",INDIRECT("ZBUL3!E"&amp;C835,1))</f>
        <v/>
      </c>
      <c r="C835" s="11" t="str">
        <f aca="false">IFERROR(SMALL(ZBUL3!Z:Z,ROW()-1),"")</f>
        <v/>
      </c>
      <c r="D835" s="11" t="str">
        <f aca="true">IF(C835="","",IF(AND($G$1=B835,SUM(INDIRECT(CONCATENATE("ZBUL3!F",C835,":H",C835),1))&gt;0),C835,""))</f>
        <v/>
      </c>
      <c r="E835" s="11" t="str">
        <f aca="true">IF(C835="","",IF(AND($G$1=B835,SUM(INDIRECT(CONCATENATE("ZBUL3!F",C835,":H",C835),1))=0),C835,""))</f>
        <v/>
      </c>
    </row>
    <row r="836" customFormat="false" ht="13.8" hidden="false" customHeight="false" outlineLevel="0" collapsed="false">
      <c r="A836" s="2" t="str">
        <f aca="true">IF(C836="","",INDIRECT("ZBUL3!B"&amp;C836,1))</f>
        <v/>
      </c>
      <c r="B836" s="2" t="str">
        <f aca="true">IF(C836="","",INDIRECT("ZBUL3!E"&amp;C836,1))</f>
        <v/>
      </c>
      <c r="C836" s="11" t="str">
        <f aca="false">IFERROR(SMALL(ZBUL3!Z:Z,ROW()-1),"")</f>
        <v/>
      </c>
      <c r="D836" s="11" t="str">
        <f aca="true">IF(C836="","",IF(AND($G$1=B836,SUM(INDIRECT(CONCATENATE("ZBUL3!F",C836,":H",C836),1))&gt;0),C836,""))</f>
        <v/>
      </c>
      <c r="E836" s="11" t="str">
        <f aca="true">IF(C836="","",IF(AND($G$1=B836,SUM(INDIRECT(CONCATENATE("ZBUL3!F",C836,":H",C836),1))=0),C836,""))</f>
        <v/>
      </c>
    </row>
    <row r="837" customFormat="false" ht="13.8" hidden="false" customHeight="false" outlineLevel="0" collapsed="false">
      <c r="A837" s="2" t="str">
        <f aca="true">IF(C837="","",INDIRECT("ZBUL3!B"&amp;C837,1))</f>
        <v/>
      </c>
      <c r="B837" s="2" t="str">
        <f aca="true">IF(C837="","",INDIRECT("ZBUL3!E"&amp;C837,1))</f>
        <v/>
      </c>
      <c r="C837" s="11" t="str">
        <f aca="false">IFERROR(SMALL(ZBUL3!Z:Z,ROW()-1),"")</f>
        <v/>
      </c>
      <c r="D837" s="11" t="str">
        <f aca="true">IF(C837="","",IF(AND($G$1=B837,SUM(INDIRECT(CONCATENATE("ZBUL3!F",C837,":H",C837),1))&gt;0),C837,""))</f>
        <v/>
      </c>
      <c r="E837" s="11" t="str">
        <f aca="true">IF(C837="","",IF(AND($G$1=B837,SUM(INDIRECT(CONCATENATE("ZBUL3!F",C837,":H",C837),1))=0),C837,""))</f>
        <v/>
      </c>
    </row>
    <row r="838" customFormat="false" ht="13.8" hidden="false" customHeight="false" outlineLevel="0" collapsed="false">
      <c r="A838" s="2" t="str">
        <f aca="true">IF(C838="","",INDIRECT("ZBUL3!B"&amp;C838,1))</f>
        <v/>
      </c>
      <c r="B838" s="2" t="str">
        <f aca="true">IF(C838="","",INDIRECT("ZBUL3!E"&amp;C838,1))</f>
        <v/>
      </c>
      <c r="C838" s="11" t="str">
        <f aca="false">IFERROR(SMALL(ZBUL3!Z:Z,ROW()-1),"")</f>
        <v/>
      </c>
      <c r="D838" s="11" t="str">
        <f aca="true">IF(C838="","",IF(AND($G$1=B838,SUM(INDIRECT(CONCATENATE("ZBUL3!F",C838,":H",C838),1))&gt;0),C838,""))</f>
        <v/>
      </c>
      <c r="E838" s="11" t="str">
        <f aca="true">IF(C838="","",IF(AND($G$1=B838,SUM(INDIRECT(CONCATENATE("ZBUL3!F",C838,":H",C838),1))=0),C838,""))</f>
        <v/>
      </c>
    </row>
    <row r="839" customFormat="false" ht="13.8" hidden="false" customHeight="false" outlineLevel="0" collapsed="false">
      <c r="A839" s="2" t="str">
        <f aca="true">IF(C839="","",INDIRECT("ZBUL3!B"&amp;C839,1))</f>
        <v/>
      </c>
      <c r="B839" s="2" t="str">
        <f aca="true">IF(C839="","",INDIRECT("ZBUL3!E"&amp;C839,1))</f>
        <v/>
      </c>
      <c r="C839" s="11" t="str">
        <f aca="false">IFERROR(SMALL(ZBUL3!Z:Z,ROW()-1),"")</f>
        <v/>
      </c>
      <c r="D839" s="11" t="str">
        <f aca="true">IF(C839="","",IF(AND($G$1=B839,SUM(INDIRECT(CONCATENATE("ZBUL3!F",C839,":H",C839),1))&gt;0),C839,""))</f>
        <v/>
      </c>
      <c r="E839" s="11" t="str">
        <f aca="true">IF(C839="","",IF(AND($G$1=B839,SUM(INDIRECT(CONCATENATE("ZBUL3!F",C839,":H",C839),1))=0),C839,""))</f>
        <v/>
      </c>
    </row>
    <row r="840" customFormat="false" ht="13.8" hidden="false" customHeight="false" outlineLevel="0" collapsed="false">
      <c r="A840" s="2" t="str">
        <f aca="true">IF(C840="","",INDIRECT("ZBUL3!B"&amp;C840,1))</f>
        <v/>
      </c>
      <c r="B840" s="2" t="str">
        <f aca="true">IF(C840="","",INDIRECT("ZBUL3!E"&amp;C840,1))</f>
        <v/>
      </c>
      <c r="C840" s="11" t="str">
        <f aca="false">IFERROR(SMALL(ZBUL3!Z:Z,ROW()-1),"")</f>
        <v/>
      </c>
      <c r="D840" s="11" t="str">
        <f aca="true">IF(C840="","",IF(AND($G$1=B840,SUM(INDIRECT(CONCATENATE("ZBUL3!F",C840,":H",C840),1))&gt;0),C840,""))</f>
        <v/>
      </c>
      <c r="E840" s="11" t="str">
        <f aca="true">IF(C840="","",IF(AND($G$1=B840,SUM(INDIRECT(CONCATENATE("ZBUL3!F",C840,":H",C840),1))=0),C840,""))</f>
        <v/>
      </c>
    </row>
    <row r="841" customFormat="false" ht="13.8" hidden="false" customHeight="false" outlineLevel="0" collapsed="false">
      <c r="A841" s="2" t="str">
        <f aca="true">IF(C841="","",INDIRECT("ZBUL3!B"&amp;C841,1))</f>
        <v/>
      </c>
      <c r="B841" s="2" t="str">
        <f aca="true">IF(C841="","",INDIRECT("ZBUL3!E"&amp;C841,1))</f>
        <v/>
      </c>
      <c r="C841" s="11" t="str">
        <f aca="false">IFERROR(SMALL(ZBUL3!Z:Z,ROW()-1),"")</f>
        <v/>
      </c>
      <c r="D841" s="11" t="str">
        <f aca="true">IF(C841="","",IF(AND($G$1=B841,SUM(INDIRECT(CONCATENATE("ZBUL3!F",C841,":H",C841),1))&gt;0),C841,""))</f>
        <v/>
      </c>
      <c r="E841" s="11" t="str">
        <f aca="true">IF(C841="","",IF(AND($G$1=B841,SUM(INDIRECT(CONCATENATE("ZBUL3!F",C841,":H",C841),1))=0),C841,""))</f>
        <v/>
      </c>
    </row>
    <row r="842" customFormat="false" ht="13.8" hidden="false" customHeight="false" outlineLevel="0" collapsed="false">
      <c r="A842" s="2" t="str">
        <f aca="true">IF(C842="","",INDIRECT("ZBUL3!B"&amp;C842,1))</f>
        <v/>
      </c>
      <c r="B842" s="2" t="str">
        <f aca="true">IF(C842="","",INDIRECT("ZBUL3!E"&amp;C842,1))</f>
        <v/>
      </c>
      <c r="C842" s="11" t="str">
        <f aca="false">IFERROR(SMALL(ZBUL3!Z:Z,ROW()-1),"")</f>
        <v/>
      </c>
      <c r="D842" s="11" t="str">
        <f aca="true">IF(C842="","",IF(AND($G$1=B842,SUM(INDIRECT(CONCATENATE("ZBUL3!F",C842,":H",C842),1))&gt;0),C842,""))</f>
        <v/>
      </c>
      <c r="E842" s="11" t="str">
        <f aca="true">IF(C842="","",IF(AND($G$1=B842,SUM(INDIRECT(CONCATENATE("ZBUL3!F",C842,":H",C842),1))=0),C842,""))</f>
        <v/>
      </c>
    </row>
    <row r="843" customFormat="false" ht="13.8" hidden="false" customHeight="false" outlineLevel="0" collapsed="false">
      <c r="A843" s="2" t="str">
        <f aca="true">IF(C843="","",INDIRECT("ZBUL3!B"&amp;C843,1))</f>
        <v/>
      </c>
      <c r="B843" s="2" t="str">
        <f aca="true">IF(C843="","",INDIRECT("ZBUL3!E"&amp;C843,1))</f>
        <v/>
      </c>
      <c r="C843" s="11" t="str">
        <f aca="false">IFERROR(SMALL(ZBUL3!Z:Z,ROW()-1),"")</f>
        <v/>
      </c>
      <c r="D843" s="11" t="str">
        <f aca="true">IF(C843="","",IF(AND($G$1=B843,SUM(INDIRECT(CONCATENATE("ZBUL3!F",C843,":H",C843),1))&gt;0),C843,""))</f>
        <v/>
      </c>
      <c r="E843" s="11" t="str">
        <f aca="true">IF(C843="","",IF(AND($G$1=B843,SUM(INDIRECT(CONCATENATE("ZBUL3!F",C843,":H",C843),1))=0),C843,""))</f>
        <v/>
      </c>
    </row>
    <row r="844" customFormat="false" ht="13.8" hidden="false" customHeight="false" outlineLevel="0" collapsed="false">
      <c r="A844" s="2" t="str">
        <f aca="true">IF(C844="","",INDIRECT("ZBUL3!B"&amp;C844,1))</f>
        <v/>
      </c>
      <c r="B844" s="2" t="str">
        <f aca="true">IF(C844="","",INDIRECT("ZBUL3!E"&amp;C844,1))</f>
        <v/>
      </c>
      <c r="C844" s="11" t="str">
        <f aca="false">IFERROR(SMALL(ZBUL3!Z:Z,ROW()-1),"")</f>
        <v/>
      </c>
      <c r="D844" s="11" t="str">
        <f aca="true">IF(C844="","",IF(AND($G$1=B844,SUM(INDIRECT(CONCATENATE("ZBUL3!F",C844,":H",C844),1))&gt;0),C844,""))</f>
        <v/>
      </c>
      <c r="E844" s="11" t="str">
        <f aca="true">IF(C844="","",IF(AND($G$1=B844,SUM(INDIRECT(CONCATENATE("ZBUL3!F",C844,":H",C844),1))=0),C844,""))</f>
        <v/>
      </c>
    </row>
    <row r="845" customFormat="false" ht="13.8" hidden="false" customHeight="false" outlineLevel="0" collapsed="false">
      <c r="A845" s="2" t="str">
        <f aca="true">IF(C845="","",INDIRECT("ZBUL3!B"&amp;C845,1))</f>
        <v/>
      </c>
      <c r="B845" s="2" t="str">
        <f aca="true">IF(C845="","",INDIRECT("ZBUL3!E"&amp;C845,1))</f>
        <v/>
      </c>
      <c r="C845" s="11" t="str">
        <f aca="false">IFERROR(SMALL(ZBUL3!Z:Z,ROW()-1),"")</f>
        <v/>
      </c>
      <c r="D845" s="11" t="str">
        <f aca="true">IF(C845="","",IF(AND($G$1=B845,SUM(INDIRECT(CONCATENATE("ZBUL3!F",C845,":H",C845),1))&gt;0),C845,""))</f>
        <v/>
      </c>
      <c r="E845" s="11" t="str">
        <f aca="true">IF(C845="","",IF(AND($G$1=B845,SUM(INDIRECT(CONCATENATE("ZBUL3!F",C845,":H",C845),1))=0),C845,""))</f>
        <v/>
      </c>
    </row>
    <row r="846" customFormat="false" ht="13.8" hidden="false" customHeight="false" outlineLevel="0" collapsed="false">
      <c r="A846" s="2" t="str">
        <f aca="true">IF(C846="","",INDIRECT("ZBUL3!B"&amp;C846,1))</f>
        <v/>
      </c>
      <c r="B846" s="2" t="str">
        <f aca="true">IF(C846="","",INDIRECT("ZBUL3!E"&amp;C846,1))</f>
        <v/>
      </c>
      <c r="C846" s="11" t="str">
        <f aca="false">IFERROR(SMALL(ZBUL3!Z:Z,ROW()-1),"")</f>
        <v/>
      </c>
      <c r="D846" s="11" t="str">
        <f aca="true">IF(C846="","",IF(AND($G$1=B846,SUM(INDIRECT(CONCATENATE("ZBUL3!F",C846,":H",C846),1))&gt;0),C846,""))</f>
        <v/>
      </c>
      <c r="E846" s="11" t="str">
        <f aca="true">IF(C846="","",IF(AND($G$1=B846,SUM(INDIRECT(CONCATENATE("ZBUL3!F",C846,":H",C846),1))=0),C846,""))</f>
        <v/>
      </c>
    </row>
    <row r="847" customFormat="false" ht="13.8" hidden="false" customHeight="false" outlineLevel="0" collapsed="false">
      <c r="A847" s="2" t="str">
        <f aca="true">IF(C847="","",INDIRECT("ZBUL3!B"&amp;C847,1))</f>
        <v/>
      </c>
      <c r="B847" s="2" t="str">
        <f aca="true">IF(C847="","",INDIRECT("ZBUL3!E"&amp;C847,1))</f>
        <v/>
      </c>
      <c r="C847" s="11" t="str">
        <f aca="false">IFERROR(SMALL(ZBUL3!Z:Z,ROW()-1),"")</f>
        <v/>
      </c>
      <c r="D847" s="11" t="str">
        <f aca="true">IF(C847="","",IF(AND($G$1=B847,SUM(INDIRECT(CONCATENATE("ZBUL3!F",C847,":H",C847),1))&gt;0),C847,""))</f>
        <v/>
      </c>
      <c r="E847" s="11" t="str">
        <f aca="true">IF(C847="","",IF(AND($G$1=B847,SUM(INDIRECT(CONCATENATE("ZBUL3!F",C847,":H",C847),1))=0),C847,""))</f>
        <v/>
      </c>
    </row>
    <row r="848" customFormat="false" ht="13.8" hidden="false" customHeight="false" outlineLevel="0" collapsed="false">
      <c r="A848" s="2" t="str">
        <f aca="true">IF(C848="","",INDIRECT("ZBUL3!B"&amp;C848,1))</f>
        <v/>
      </c>
      <c r="B848" s="2" t="str">
        <f aca="true">IF(C848="","",INDIRECT("ZBUL3!E"&amp;C848,1))</f>
        <v/>
      </c>
      <c r="C848" s="11" t="str">
        <f aca="false">IFERROR(SMALL(ZBUL3!Z:Z,ROW()-1),"")</f>
        <v/>
      </c>
      <c r="D848" s="11" t="str">
        <f aca="true">IF(C848="","",IF(AND($G$1=B848,SUM(INDIRECT(CONCATENATE("ZBUL3!F",C848,":H",C848),1))&gt;0),C848,""))</f>
        <v/>
      </c>
      <c r="E848" s="11" t="str">
        <f aca="true">IF(C848="","",IF(AND($G$1=B848,SUM(INDIRECT(CONCATENATE("ZBUL3!F",C848,":H",C848),1))=0),C848,""))</f>
        <v/>
      </c>
    </row>
    <row r="849" customFormat="false" ht="13.8" hidden="false" customHeight="false" outlineLevel="0" collapsed="false">
      <c r="A849" s="2" t="str">
        <f aca="true">IF(C849="","",INDIRECT("ZBUL3!B"&amp;C849,1))</f>
        <v/>
      </c>
      <c r="B849" s="2" t="str">
        <f aca="true">IF(C849="","",INDIRECT("ZBUL3!E"&amp;C849,1))</f>
        <v/>
      </c>
      <c r="C849" s="11" t="str">
        <f aca="false">IFERROR(SMALL(ZBUL3!Z:Z,ROW()-1),"")</f>
        <v/>
      </c>
      <c r="D849" s="11" t="str">
        <f aca="true">IF(C849="","",IF(AND($G$1=B849,SUM(INDIRECT(CONCATENATE("ZBUL3!F",C849,":H",C849),1))&gt;0),C849,""))</f>
        <v/>
      </c>
      <c r="E849" s="11" t="str">
        <f aca="true">IF(C849="","",IF(AND($G$1=B849,SUM(INDIRECT(CONCATENATE("ZBUL3!F",C849,":H",C849),1))=0),C849,""))</f>
        <v/>
      </c>
    </row>
    <row r="850" customFormat="false" ht="13.8" hidden="false" customHeight="false" outlineLevel="0" collapsed="false">
      <c r="A850" s="2" t="str">
        <f aca="true">IF(C850="","",INDIRECT("ZBUL3!B"&amp;C850,1))</f>
        <v/>
      </c>
      <c r="B850" s="2" t="str">
        <f aca="true">IF(C850="","",INDIRECT("ZBUL3!E"&amp;C850,1))</f>
        <v/>
      </c>
      <c r="C850" s="11" t="str">
        <f aca="false">IFERROR(SMALL(ZBUL3!Z:Z,ROW()-1),"")</f>
        <v/>
      </c>
      <c r="D850" s="11" t="str">
        <f aca="true">IF(C850="","",IF(AND($G$1=B850,SUM(INDIRECT(CONCATENATE("ZBUL3!F",C850,":H",C850),1))&gt;0),C850,""))</f>
        <v/>
      </c>
      <c r="E850" s="11" t="str">
        <f aca="true">IF(C850="","",IF(AND($G$1=B850,SUM(INDIRECT(CONCATENATE("ZBUL3!F",C850,":H",C850),1))=0),C850,""))</f>
        <v/>
      </c>
    </row>
    <row r="851" customFormat="false" ht="13.8" hidden="false" customHeight="false" outlineLevel="0" collapsed="false">
      <c r="A851" s="2" t="str">
        <f aca="true">IF(C851="","",INDIRECT("ZBUL3!B"&amp;C851,1))</f>
        <v/>
      </c>
      <c r="B851" s="2" t="str">
        <f aca="true">IF(C851="","",INDIRECT("ZBUL3!E"&amp;C851,1))</f>
        <v/>
      </c>
      <c r="C851" s="11" t="str">
        <f aca="false">IFERROR(SMALL(ZBUL3!Z:Z,ROW()-1),"")</f>
        <v/>
      </c>
      <c r="D851" s="11" t="str">
        <f aca="true">IF(C851="","",IF(AND($G$1=B851,SUM(INDIRECT(CONCATENATE("ZBUL3!F",C851,":H",C851),1))&gt;0),C851,""))</f>
        <v/>
      </c>
      <c r="E851" s="11" t="str">
        <f aca="true">IF(C851="","",IF(AND($G$1=B851,SUM(INDIRECT(CONCATENATE("ZBUL3!F",C851,":H",C851),1))=0),C851,""))</f>
        <v/>
      </c>
    </row>
    <row r="852" customFormat="false" ht="13.8" hidden="false" customHeight="false" outlineLevel="0" collapsed="false">
      <c r="A852" s="2" t="str">
        <f aca="true">IF(C852="","",INDIRECT("ZBUL3!B"&amp;C852,1))</f>
        <v/>
      </c>
      <c r="B852" s="2" t="str">
        <f aca="true">IF(C852="","",INDIRECT("ZBUL3!E"&amp;C852,1))</f>
        <v/>
      </c>
      <c r="C852" s="11" t="str">
        <f aca="false">IFERROR(SMALL(ZBUL3!Z:Z,ROW()-1),"")</f>
        <v/>
      </c>
      <c r="D852" s="11" t="str">
        <f aca="true">IF(C852="","",IF(AND($G$1=B852,SUM(INDIRECT(CONCATENATE("ZBUL3!F",C852,":H",C852),1))&gt;0),C852,""))</f>
        <v/>
      </c>
      <c r="E852" s="11" t="str">
        <f aca="true">IF(C852="","",IF(AND($G$1=B852,SUM(INDIRECT(CONCATENATE("ZBUL3!F",C852,":H",C852),1))=0),C852,""))</f>
        <v/>
      </c>
    </row>
    <row r="853" customFormat="false" ht="13.8" hidden="false" customHeight="false" outlineLevel="0" collapsed="false">
      <c r="A853" s="2" t="str">
        <f aca="true">IF(C853="","",INDIRECT("ZBUL3!B"&amp;C853,1))</f>
        <v/>
      </c>
      <c r="B853" s="2" t="str">
        <f aca="true">IF(C853="","",INDIRECT("ZBUL3!E"&amp;C853,1))</f>
        <v/>
      </c>
      <c r="C853" s="11" t="str">
        <f aca="false">IFERROR(SMALL(ZBUL3!Z:Z,ROW()-1),"")</f>
        <v/>
      </c>
      <c r="D853" s="11" t="str">
        <f aca="true">IF(C853="","",IF(AND($G$1=B853,SUM(INDIRECT(CONCATENATE("ZBUL3!F",C853,":H",C853),1))&gt;0),C853,""))</f>
        <v/>
      </c>
      <c r="E853" s="11" t="str">
        <f aca="true">IF(C853="","",IF(AND($G$1=B853,SUM(INDIRECT(CONCATENATE("ZBUL3!F",C853,":H",C853),1))=0),C853,""))</f>
        <v/>
      </c>
    </row>
    <row r="854" customFormat="false" ht="13.8" hidden="false" customHeight="false" outlineLevel="0" collapsed="false">
      <c r="A854" s="2" t="str">
        <f aca="true">IF(C854="","",INDIRECT("ZBUL3!B"&amp;C854,1))</f>
        <v/>
      </c>
      <c r="B854" s="2" t="str">
        <f aca="true">IF(C854="","",INDIRECT("ZBUL3!E"&amp;C854,1))</f>
        <v/>
      </c>
      <c r="C854" s="11" t="str">
        <f aca="false">IFERROR(SMALL(ZBUL3!Z:Z,ROW()-1),"")</f>
        <v/>
      </c>
      <c r="D854" s="11" t="str">
        <f aca="true">IF(C854="","",IF(AND($G$1=B854,SUM(INDIRECT(CONCATENATE("ZBUL3!F",C854,":H",C854),1))&gt;0),C854,""))</f>
        <v/>
      </c>
      <c r="E854" s="11" t="str">
        <f aca="true">IF(C854="","",IF(AND($G$1=B854,SUM(INDIRECT(CONCATENATE("ZBUL3!F",C854,":H",C854),1))=0),C854,""))</f>
        <v/>
      </c>
    </row>
    <row r="855" customFormat="false" ht="13.8" hidden="false" customHeight="false" outlineLevel="0" collapsed="false">
      <c r="A855" s="2" t="str">
        <f aca="true">IF(C855="","",INDIRECT("ZBUL3!B"&amp;C855,1))</f>
        <v/>
      </c>
      <c r="B855" s="2" t="str">
        <f aca="true">IF(C855="","",INDIRECT("ZBUL3!E"&amp;C855,1))</f>
        <v/>
      </c>
      <c r="C855" s="11" t="str">
        <f aca="false">IFERROR(SMALL(ZBUL3!Z:Z,ROW()-1),"")</f>
        <v/>
      </c>
      <c r="D855" s="11" t="str">
        <f aca="true">IF(C855="","",IF(AND($G$1=B855,SUM(INDIRECT(CONCATENATE("ZBUL3!F",C855,":H",C855),1))&gt;0),C855,""))</f>
        <v/>
      </c>
      <c r="E855" s="11" t="str">
        <f aca="true">IF(C855="","",IF(AND($G$1=B855,SUM(INDIRECT(CONCATENATE("ZBUL3!F",C855,":H",C855),1))=0),C855,""))</f>
        <v/>
      </c>
    </row>
    <row r="856" customFormat="false" ht="13.8" hidden="false" customHeight="false" outlineLevel="0" collapsed="false">
      <c r="A856" s="2" t="str">
        <f aca="true">IF(C856="","",INDIRECT("ZBUL3!B"&amp;C856,1))</f>
        <v/>
      </c>
      <c r="B856" s="2" t="str">
        <f aca="true">IF(C856="","",INDIRECT("ZBUL3!E"&amp;C856,1))</f>
        <v/>
      </c>
      <c r="C856" s="11" t="str">
        <f aca="false">IFERROR(SMALL(ZBUL3!Z:Z,ROW()-1),"")</f>
        <v/>
      </c>
      <c r="D856" s="11" t="str">
        <f aca="true">IF(C856="","",IF(AND($G$1=B856,SUM(INDIRECT(CONCATENATE("ZBUL3!F",C856,":H",C856),1))&gt;0),C856,""))</f>
        <v/>
      </c>
      <c r="E856" s="11" t="str">
        <f aca="true">IF(C856="","",IF(AND($G$1=B856,SUM(INDIRECT(CONCATENATE("ZBUL3!F",C856,":H",C856),1))=0),C856,""))</f>
        <v/>
      </c>
    </row>
    <row r="857" customFormat="false" ht="13.8" hidden="false" customHeight="false" outlineLevel="0" collapsed="false">
      <c r="A857" s="2" t="str">
        <f aca="true">IF(C857="","",INDIRECT("ZBUL3!B"&amp;C857,1))</f>
        <v/>
      </c>
      <c r="B857" s="2" t="str">
        <f aca="true">IF(C857="","",INDIRECT("ZBUL3!E"&amp;C857,1))</f>
        <v/>
      </c>
      <c r="C857" s="11" t="str">
        <f aca="false">IFERROR(SMALL(ZBUL3!Z:Z,ROW()-1),"")</f>
        <v/>
      </c>
      <c r="D857" s="11" t="str">
        <f aca="true">IF(C857="","",IF(AND($G$1=B857,SUM(INDIRECT(CONCATENATE("ZBUL3!F",C857,":H",C857),1))&gt;0),C857,""))</f>
        <v/>
      </c>
      <c r="E857" s="11" t="str">
        <f aca="true">IF(C857="","",IF(AND($G$1=B857,SUM(INDIRECT(CONCATENATE("ZBUL3!F",C857,":H",C857),1))=0),C857,""))</f>
        <v/>
      </c>
    </row>
    <row r="858" customFormat="false" ht="13.8" hidden="false" customHeight="false" outlineLevel="0" collapsed="false">
      <c r="A858" s="2" t="str">
        <f aca="true">IF(C858="","",INDIRECT("ZBUL3!B"&amp;C858,1))</f>
        <v/>
      </c>
      <c r="B858" s="2" t="str">
        <f aca="true">IF(C858="","",INDIRECT("ZBUL3!E"&amp;C858,1))</f>
        <v/>
      </c>
      <c r="C858" s="11" t="str">
        <f aca="false">IFERROR(SMALL(ZBUL3!Z:Z,ROW()-1),"")</f>
        <v/>
      </c>
      <c r="D858" s="11" t="str">
        <f aca="true">IF(C858="","",IF(AND($G$1=B858,SUM(INDIRECT(CONCATENATE("ZBUL3!F",C858,":H",C858),1))&gt;0),C858,""))</f>
        <v/>
      </c>
      <c r="E858" s="11" t="str">
        <f aca="true">IF(C858="","",IF(AND($G$1=B858,SUM(INDIRECT(CONCATENATE("ZBUL3!F",C858,":H",C858),1))=0),C858,""))</f>
        <v/>
      </c>
    </row>
    <row r="859" customFormat="false" ht="13.8" hidden="false" customHeight="false" outlineLevel="0" collapsed="false">
      <c r="A859" s="2" t="str">
        <f aca="true">IF(C859="","",INDIRECT("ZBUL3!B"&amp;C859,1))</f>
        <v/>
      </c>
      <c r="B859" s="2" t="str">
        <f aca="true">IF(C859="","",INDIRECT("ZBUL3!E"&amp;C859,1))</f>
        <v/>
      </c>
      <c r="C859" s="11" t="str">
        <f aca="false">IFERROR(SMALL(ZBUL3!Z:Z,ROW()-1),"")</f>
        <v/>
      </c>
      <c r="D859" s="11" t="str">
        <f aca="true">IF(C859="","",IF(AND($G$1=B859,SUM(INDIRECT(CONCATENATE("ZBUL3!F",C859,":H",C859),1))&gt;0),C859,""))</f>
        <v/>
      </c>
      <c r="E859" s="11" t="str">
        <f aca="true">IF(C859="","",IF(AND($G$1=B859,SUM(INDIRECT(CONCATENATE("ZBUL3!F",C859,":H",C859),1))=0),C859,""))</f>
        <v/>
      </c>
    </row>
    <row r="860" customFormat="false" ht="13.8" hidden="false" customHeight="false" outlineLevel="0" collapsed="false">
      <c r="A860" s="2" t="str">
        <f aca="true">IF(C860="","",INDIRECT("ZBUL3!B"&amp;C860,1))</f>
        <v/>
      </c>
      <c r="B860" s="2" t="str">
        <f aca="true">IF(C860="","",INDIRECT("ZBUL3!E"&amp;C860,1))</f>
        <v/>
      </c>
      <c r="C860" s="11" t="str">
        <f aca="false">IFERROR(SMALL(ZBUL3!Z:Z,ROW()-1),"")</f>
        <v/>
      </c>
      <c r="D860" s="11" t="str">
        <f aca="true">IF(C860="","",IF(AND($G$1=B860,SUM(INDIRECT(CONCATENATE("ZBUL3!F",C860,":H",C860),1))&gt;0),C860,""))</f>
        <v/>
      </c>
      <c r="E860" s="11" t="str">
        <f aca="true">IF(C860="","",IF(AND($G$1=B860,SUM(INDIRECT(CONCATENATE("ZBUL3!F",C860,":H",C860),1))=0),C860,""))</f>
        <v/>
      </c>
    </row>
    <row r="861" customFormat="false" ht="13.8" hidden="false" customHeight="false" outlineLevel="0" collapsed="false">
      <c r="A861" s="2" t="str">
        <f aca="true">IF(C861="","",INDIRECT("ZBUL3!B"&amp;C861,1))</f>
        <v/>
      </c>
      <c r="B861" s="2" t="str">
        <f aca="true">IF(C861="","",INDIRECT("ZBUL3!E"&amp;C861,1))</f>
        <v/>
      </c>
      <c r="C861" s="11" t="str">
        <f aca="false">IFERROR(SMALL(ZBUL3!Z:Z,ROW()-1),"")</f>
        <v/>
      </c>
      <c r="D861" s="11" t="str">
        <f aca="true">IF(C861="","",IF(AND($G$1=B861,SUM(INDIRECT(CONCATENATE("ZBUL3!F",C861,":H",C861),1))&gt;0),C861,""))</f>
        <v/>
      </c>
      <c r="E861" s="11" t="str">
        <f aca="true">IF(C861="","",IF(AND($G$1=B861,SUM(INDIRECT(CONCATENATE("ZBUL3!F",C861,":H",C861),1))=0),C861,""))</f>
        <v/>
      </c>
    </row>
    <row r="862" customFormat="false" ht="13.8" hidden="false" customHeight="false" outlineLevel="0" collapsed="false">
      <c r="A862" s="2" t="str">
        <f aca="true">IF(C862="","",INDIRECT("ZBUL3!B"&amp;C862,1))</f>
        <v/>
      </c>
      <c r="B862" s="2" t="str">
        <f aca="true">IF(C862="","",INDIRECT("ZBUL3!E"&amp;C862,1))</f>
        <v/>
      </c>
      <c r="C862" s="11" t="str">
        <f aca="false">IFERROR(SMALL(ZBUL3!Z:Z,ROW()-1),"")</f>
        <v/>
      </c>
      <c r="D862" s="11" t="str">
        <f aca="true">IF(C862="","",IF(AND($G$1=B862,SUM(INDIRECT(CONCATENATE("ZBUL3!F",C862,":H",C862),1))&gt;0),C862,""))</f>
        <v/>
      </c>
      <c r="E862" s="11" t="str">
        <f aca="true">IF(C862="","",IF(AND($G$1=B862,SUM(INDIRECT(CONCATENATE("ZBUL3!F",C862,":H",C862),1))=0),C862,""))</f>
        <v/>
      </c>
    </row>
    <row r="863" customFormat="false" ht="13.8" hidden="false" customHeight="false" outlineLevel="0" collapsed="false">
      <c r="A863" s="2" t="str">
        <f aca="true">IF(C863="","",INDIRECT("ZBUL3!B"&amp;C863,1))</f>
        <v/>
      </c>
      <c r="B863" s="2" t="str">
        <f aca="true">IF(C863="","",INDIRECT("ZBUL3!E"&amp;C863,1))</f>
        <v/>
      </c>
      <c r="C863" s="11" t="str">
        <f aca="false">IFERROR(SMALL(ZBUL3!Z:Z,ROW()-1),"")</f>
        <v/>
      </c>
      <c r="D863" s="11" t="str">
        <f aca="true">IF(C863="","",IF(AND($G$1=B863,SUM(INDIRECT(CONCATENATE("ZBUL3!F",C863,":H",C863),1))&gt;0),C863,""))</f>
        <v/>
      </c>
      <c r="E863" s="11" t="str">
        <f aca="true">IF(C863="","",IF(AND($G$1=B863,SUM(INDIRECT(CONCATENATE("ZBUL3!F",C863,":H",C863),1))=0),C863,""))</f>
        <v/>
      </c>
    </row>
    <row r="864" customFormat="false" ht="13.8" hidden="false" customHeight="false" outlineLevel="0" collapsed="false">
      <c r="A864" s="2" t="str">
        <f aca="true">IF(C864="","",INDIRECT("ZBUL3!B"&amp;C864,1))</f>
        <v/>
      </c>
      <c r="B864" s="2" t="str">
        <f aca="true">IF(C864="","",INDIRECT("ZBUL3!E"&amp;C864,1))</f>
        <v/>
      </c>
      <c r="C864" s="11" t="str">
        <f aca="false">IFERROR(SMALL(ZBUL3!Z:Z,ROW()-1),"")</f>
        <v/>
      </c>
      <c r="D864" s="11" t="str">
        <f aca="true">IF(C864="","",IF(AND($G$1=B864,SUM(INDIRECT(CONCATENATE("ZBUL3!F",C864,":H",C864),1))&gt;0),C864,""))</f>
        <v/>
      </c>
      <c r="E864" s="11" t="str">
        <f aca="true">IF(C864="","",IF(AND($G$1=B864,SUM(INDIRECT(CONCATENATE("ZBUL3!F",C864,":H",C864),1))=0),C864,""))</f>
        <v/>
      </c>
    </row>
    <row r="865" customFormat="false" ht="13.8" hidden="false" customHeight="false" outlineLevel="0" collapsed="false">
      <c r="A865" s="2" t="str">
        <f aca="true">IF(C865="","",INDIRECT("ZBUL3!B"&amp;C865,1))</f>
        <v/>
      </c>
      <c r="B865" s="2" t="str">
        <f aca="true">IF(C865="","",INDIRECT("ZBUL3!E"&amp;C865,1))</f>
        <v/>
      </c>
      <c r="C865" s="11" t="str">
        <f aca="false">IFERROR(SMALL(ZBUL3!Z:Z,ROW()-1),"")</f>
        <v/>
      </c>
      <c r="D865" s="11" t="str">
        <f aca="true">IF(C865="","",IF(AND($G$1=B865,SUM(INDIRECT(CONCATENATE("ZBUL3!F",C865,":H",C865),1))&gt;0),C865,""))</f>
        <v/>
      </c>
      <c r="E865" s="11" t="str">
        <f aca="true">IF(C865="","",IF(AND($G$1=B865,SUM(INDIRECT(CONCATENATE("ZBUL3!F",C865,":H",C865),1))=0),C865,""))</f>
        <v/>
      </c>
    </row>
    <row r="866" customFormat="false" ht="13.8" hidden="false" customHeight="false" outlineLevel="0" collapsed="false">
      <c r="A866" s="2" t="str">
        <f aca="true">IF(C866="","",INDIRECT("ZBUL3!B"&amp;C866,1))</f>
        <v/>
      </c>
      <c r="B866" s="2" t="str">
        <f aca="true">IF(C866="","",INDIRECT("ZBUL3!E"&amp;C866,1))</f>
        <v/>
      </c>
      <c r="C866" s="11" t="str">
        <f aca="false">IFERROR(SMALL(ZBUL3!Z:Z,ROW()-1),"")</f>
        <v/>
      </c>
      <c r="D866" s="11" t="str">
        <f aca="true">IF(C866="","",IF(AND($G$1=B866,SUM(INDIRECT(CONCATENATE("ZBUL3!F",C866,":H",C866),1))&gt;0),C866,""))</f>
        <v/>
      </c>
      <c r="E866" s="11" t="str">
        <f aca="true">IF(C866="","",IF(AND($G$1=B866,SUM(INDIRECT(CONCATENATE("ZBUL3!F",C866,":H",C866),1))=0),C866,""))</f>
        <v/>
      </c>
    </row>
    <row r="867" customFormat="false" ht="13.8" hidden="false" customHeight="false" outlineLevel="0" collapsed="false">
      <c r="A867" s="2" t="str">
        <f aca="true">IF(C867="","",INDIRECT("ZBUL3!B"&amp;C867,1))</f>
        <v/>
      </c>
      <c r="B867" s="2" t="str">
        <f aca="true">IF(C867="","",INDIRECT("ZBUL3!E"&amp;C867,1))</f>
        <v/>
      </c>
      <c r="C867" s="11" t="str">
        <f aca="false">IFERROR(SMALL(ZBUL3!Z:Z,ROW()-1),"")</f>
        <v/>
      </c>
      <c r="D867" s="11" t="str">
        <f aca="true">IF(C867="","",IF(AND($G$1=B867,SUM(INDIRECT(CONCATENATE("ZBUL3!F",C867,":H",C867),1))&gt;0),C867,""))</f>
        <v/>
      </c>
      <c r="E867" s="11" t="str">
        <f aca="true">IF(C867="","",IF(AND($G$1=B867,SUM(INDIRECT(CONCATENATE("ZBUL3!F",C867,":H",C867),1))=0),C867,""))</f>
        <v/>
      </c>
    </row>
    <row r="868" customFormat="false" ht="13.8" hidden="false" customHeight="false" outlineLevel="0" collapsed="false">
      <c r="A868" s="2" t="str">
        <f aca="true">IF(C868="","",INDIRECT("ZBUL3!B"&amp;C868,1))</f>
        <v/>
      </c>
      <c r="B868" s="2" t="str">
        <f aca="true">IF(C868="","",INDIRECT("ZBUL3!E"&amp;C868,1))</f>
        <v/>
      </c>
      <c r="C868" s="11" t="str">
        <f aca="false">IFERROR(SMALL(ZBUL3!Z:Z,ROW()-1),"")</f>
        <v/>
      </c>
      <c r="D868" s="11" t="str">
        <f aca="true">IF(C868="","",IF(AND($G$1=B868,SUM(INDIRECT(CONCATENATE("ZBUL3!F",C868,":H",C868),1))&gt;0),C868,""))</f>
        <v/>
      </c>
      <c r="E868" s="11" t="str">
        <f aca="true">IF(C868="","",IF(AND($G$1=B868,SUM(INDIRECT(CONCATENATE("ZBUL3!F",C868,":H",C868),1))=0),C868,""))</f>
        <v/>
      </c>
    </row>
    <row r="869" customFormat="false" ht="13.8" hidden="false" customHeight="false" outlineLevel="0" collapsed="false">
      <c r="A869" s="2" t="str">
        <f aca="true">IF(C869="","",INDIRECT("ZBUL3!B"&amp;C869,1))</f>
        <v/>
      </c>
      <c r="B869" s="2" t="str">
        <f aca="true">IF(C869="","",INDIRECT("ZBUL3!E"&amp;C869,1))</f>
        <v/>
      </c>
      <c r="C869" s="11" t="str">
        <f aca="false">IFERROR(SMALL(ZBUL3!Z:Z,ROW()-1),"")</f>
        <v/>
      </c>
      <c r="D869" s="11" t="str">
        <f aca="true">IF(C869="","",IF(AND($G$1=B869,SUM(INDIRECT(CONCATENATE("ZBUL3!F",C869,":H",C869),1))&gt;0),C869,""))</f>
        <v/>
      </c>
      <c r="E869" s="11" t="str">
        <f aca="true">IF(C869="","",IF(AND($G$1=B869,SUM(INDIRECT(CONCATENATE("ZBUL3!F",C869,":H",C869),1))=0),C869,""))</f>
        <v/>
      </c>
    </row>
    <row r="870" customFormat="false" ht="13.8" hidden="false" customHeight="false" outlineLevel="0" collapsed="false">
      <c r="A870" s="2" t="str">
        <f aca="true">IF(C870="","",INDIRECT("ZBUL3!B"&amp;C870,1))</f>
        <v/>
      </c>
      <c r="B870" s="2" t="str">
        <f aca="true">IF(C870="","",INDIRECT("ZBUL3!E"&amp;C870,1))</f>
        <v/>
      </c>
      <c r="C870" s="11" t="str">
        <f aca="false">IFERROR(SMALL(ZBUL3!Z:Z,ROW()-1),"")</f>
        <v/>
      </c>
      <c r="D870" s="11" t="str">
        <f aca="true">IF(C870="","",IF(AND($G$1=B870,SUM(INDIRECT(CONCATENATE("ZBUL3!F",C870,":H",C870),1))&gt;0),C870,""))</f>
        <v/>
      </c>
      <c r="E870" s="11" t="str">
        <f aca="true">IF(C870="","",IF(AND($G$1=B870,SUM(INDIRECT(CONCATENATE("ZBUL3!F",C870,":H",C870),1))=0),C870,""))</f>
        <v/>
      </c>
    </row>
    <row r="871" customFormat="false" ht="13.8" hidden="false" customHeight="false" outlineLevel="0" collapsed="false">
      <c r="A871" s="2" t="str">
        <f aca="true">IF(C871="","",INDIRECT("ZBUL3!B"&amp;C871,1))</f>
        <v/>
      </c>
      <c r="B871" s="2" t="str">
        <f aca="true">IF(C871="","",INDIRECT("ZBUL3!E"&amp;C871,1))</f>
        <v/>
      </c>
      <c r="C871" s="11" t="str">
        <f aca="false">IFERROR(SMALL(ZBUL3!Z:Z,ROW()-1),"")</f>
        <v/>
      </c>
      <c r="D871" s="11" t="str">
        <f aca="true">IF(C871="","",IF(AND($G$1=B871,SUM(INDIRECT(CONCATENATE("ZBUL3!F",C871,":H",C871),1))&gt;0),C871,""))</f>
        <v/>
      </c>
      <c r="E871" s="11" t="str">
        <f aca="true">IF(C871="","",IF(AND($G$1=B871,SUM(INDIRECT(CONCATENATE("ZBUL3!F",C871,":H",C871),1))=0),C871,""))</f>
        <v/>
      </c>
    </row>
    <row r="872" customFormat="false" ht="13.8" hidden="false" customHeight="false" outlineLevel="0" collapsed="false">
      <c r="A872" s="2" t="str">
        <f aca="true">IF(C872="","",INDIRECT("ZBUL3!B"&amp;C872,1))</f>
        <v/>
      </c>
      <c r="B872" s="2" t="str">
        <f aca="true">IF(C872="","",INDIRECT("ZBUL3!E"&amp;C872,1))</f>
        <v/>
      </c>
      <c r="C872" s="11" t="str">
        <f aca="false">IFERROR(SMALL(ZBUL3!Z:Z,ROW()-1),"")</f>
        <v/>
      </c>
      <c r="D872" s="11" t="str">
        <f aca="true">IF(C872="","",IF(AND($G$1=B872,SUM(INDIRECT(CONCATENATE("ZBUL3!F",C872,":H",C872),1))&gt;0),C872,""))</f>
        <v/>
      </c>
      <c r="E872" s="11" t="str">
        <f aca="true">IF(C872="","",IF(AND($G$1=B872,SUM(INDIRECT(CONCATENATE("ZBUL3!F",C872,":H",C872),1))=0),C872,""))</f>
        <v/>
      </c>
    </row>
    <row r="873" customFormat="false" ht="13.8" hidden="false" customHeight="false" outlineLevel="0" collapsed="false">
      <c r="A873" s="2" t="str">
        <f aca="true">IF(C873="","",INDIRECT("ZBUL3!B"&amp;C873,1))</f>
        <v/>
      </c>
      <c r="B873" s="2" t="str">
        <f aca="true">IF(C873="","",INDIRECT("ZBUL3!E"&amp;C873,1))</f>
        <v/>
      </c>
      <c r="C873" s="11" t="str">
        <f aca="false">IFERROR(SMALL(ZBUL3!Z:Z,ROW()-1),"")</f>
        <v/>
      </c>
      <c r="D873" s="11" t="str">
        <f aca="true">IF(C873="","",IF(AND($G$1=B873,SUM(INDIRECT(CONCATENATE("ZBUL3!F",C873,":H",C873),1))&gt;0),C873,""))</f>
        <v/>
      </c>
      <c r="E873" s="11" t="str">
        <f aca="true">IF(C873="","",IF(AND($G$1=B873,SUM(INDIRECT(CONCATENATE("ZBUL3!F",C873,":H",C873),1))=0),C873,""))</f>
        <v/>
      </c>
    </row>
    <row r="874" customFormat="false" ht="13.8" hidden="false" customHeight="false" outlineLevel="0" collapsed="false">
      <c r="A874" s="2" t="str">
        <f aca="true">IF(C874="","",INDIRECT("ZBUL3!B"&amp;C874,1))</f>
        <v/>
      </c>
      <c r="B874" s="2" t="str">
        <f aca="true">IF(C874="","",INDIRECT("ZBUL3!E"&amp;C874,1))</f>
        <v/>
      </c>
      <c r="C874" s="11" t="str">
        <f aca="false">IFERROR(SMALL(ZBUL3!Z:Z,ROW()-1),"")</f>
        <v/>
      </c>
      <c r="D874" s="11" t="str">
        <f aca="true">IF(C874="","",IF(AND($G$1=B874,SUM(INDIRECT(CONCATENATE("ZBUL3!F",C874,":H",C874),1))&gt;0),C874,""))</f>
        <v/>
      </c>
      <c r="E874" s="11" t="str">
        <f aca="true">IF(C874="","",IF(AND($G$1=B874,SUM(INDIRECT(CONCATENATE("ZBUL3!F",C874,":H",C874),1))=0),C874,""))</f>
        <v/>
      </c>
    </row>
    <row r="875" customFormat="false" ht="13.8" hidden="false" customHeight="false" outlineLevel="0" collapsed="false">
      <c r="A875" s="2" t="str">
        <f aca="true">IF(C875="","",INDIRECT("ZBUL3!B"&amp;C875,1))</f>
        <v/>
      </c>
      <c r="B875" s="2" t="str">
        <f aca="true">IF(C875="","",INDIRECT("ZBUL3!E"&amp;C875,1))</f>
        <v/>
      </c>
      <c r="C875" s="11" t="str">
        <f aca="false">IFERROR(SMALL(ZBUL3!Z:Z,ROW()-1),"")</f>
        <v/>
      </c>
      <c r="D875" s="11" t="str">
        <f aca="true">IF(C875="","",IF(AND($G$1=B875,SUM(INDIRECT(CONCATENATE("ZBUL3!F",C875,":H",C875),1))&gt;0),C875,""))</f>
        <v/>
      </c>
      <c r="E875" s="11" t="str">
        <f aca="true">IF(C875="","",IF(AND($G$1=B875,SUM(INDIRECT(CONCATENATE("ZBUL3!F",C875,":H",C875),1))=0),C875,""))</f>
        <v/>
      </c>
    </row>
    <row r="876" customFormat="false" ht="13.8" hidden="false" customHeight="false" outlineLevel="0" collapsed="false">
      <c r="A876" s="2" t="str">
        <f aca="true">IF(C876="","",INDIRECT("ZBUL3!B"&amp;C876,1))</f>
        <v/>
      </c>
      <c r="B876" s="2" t="str">
        <f aca="true">IF(C876="","",INDIRECT("ZBUL3!E"&amp;C876,1))</f>
        <v/>
      </c>
      <c r="C876" s="11" t="str">
        <f aca="false">IFERROR(SMALL(ZBUL3!Z:Z,ROW()-1),"")</f>
        <v/>
      </c>
      <c r="D876" s="11" t="str">
        <f aca="true">IF(C876="","",IF(AND($G$1=B876,SUM(INDIRECT(CONCATENATE("ZBUL3!F",C876,":H",C876),1))&gt;0),C876,""))</f>
        <v/>
      </c>
      <c r="E876" s="11" t="str">
        <f aca="true">IF(C876="","",IF(AND($G$1=B876,SUM(INDIRECT(CONCATENATE("ZBUL3!F",C876,":H",C876),1))=0),C876,""))</f>
        <v/>
      </c>
    </row>
    <row r="877" customFormat="false" ht="13.8" hidden="false" customHeight="false" outlineLevel="0" collapsed="false">
      <c r="A877" s="2" t="str">
        <f aca="true">IF(C877="","",INDIRECT("ZBUL3!B"&amp;C877,1))</f>
        <v/>
      </c>
      <c r="B877" s="2" t="str">
        <f aca="true">IF(C877="","",INDIRECT("ZBUL3!E"&amp;C877,1))</f>
        <v/>
      </c>
      <c r="C877" s="11" t="str">
        <f aca="false">IFERROR(SMALL(ZBUL3!Z:Z,ROW()-1),"")</f>
        <v/>
      </c>
      <c r="D877" s="11" t="str">
        <f aca="true">IF(C877="","",IF(AND($G$1=B877,SUM(INDIRECT(CONCATENATE("ZBUL3!F",C877,":H",C877),1))&gt;0),C877,""))</f>
        <v/>
      </c>
      <c r="E877" s="11" t="str">
        <f aca="true">IF(C877="","",IF(AND($G$1=B877,SUM(INDIRECT(CONCATENATE("ZBUL3!F",C877,":H",C877),1))=0),C877,""))</f>
        <v/>
      </c>
    </row>
    <row r="878" customFormat="false" ht="13.8" hidden="false" customHeight="false" outlineLevel="0" collapsed="false">
      <c r="A878" s="2" t="str">
        <f aca="true">IF(C878="","",INDIRECT("ZBUL3!B"&amp;C878,1))</f>
        <v/>
      </c>
      <c r="B878" s="2" t="str">
        <f aca="true">IF(C878="","",INDIRECT("ZBUL3!E"&amp;C878,1))</f>
        <v/>
      </c>
      <c r="C878" s="11" t="str">
        <f aca="false">IFERROR(SMALL(ZBUL3!Z:Z,ROW()-1),"")</f>
        <v/>
      </c>
      <c r="D878" s="11" t="str">
        <f aca="true">IF(C878="","",IF(AND($G$1=B878,SUM(INDIRECT(CONCATENATE("ZBUL3!F",C878,":H",C878),1))&gt;0),C878,""))</f>
        <v/>
      </c>
      <c r="E878" s="11" t="str">
        <f aca="true">IF(C878="","",IF(AND($G$1=B878,SUM(INDIRECT(CONCATENATE("ZBUL3!F",C878,":H",C878),1))=0),C878,""))</f>
        <v/>
      </c>
    </row>
    <row r="879" customFormat="false" ht="13.8" hidden="false" customHeight="false" outlineLevel="0" collapsed="false">
      <c r="A879" s="2" t="str">
        <f aca="true">IF(C879="","",INDIRECT("ZBUL3!B"&amp;C879,1))</f>
        <v/>
      </c>
      <c r="B879" s="2" t="str">
        <f aca="true">IF(C879="","",INDIRECT("ZBUL3!E"&amp;C879,1))</f>
        <v/>
      </c>
      <c r="C879" s="11" t="str">
        <f aca="false">IFERROR(SMALL(ZBUL3!Z:Z,ROW()-1),"")</f>
        <v/>
      </c>
      <c r="D879" s="11" t="str">
        <f aca="true">IF(C879="","",IF(AND($G$1=B879,SUM(INDIRECT(CONCATENATE("ZBUL3!F",C879,":H",C879),1))&gt;0),C879,""))</f>
        <v/>
      </c>
      <c r="E879" s="11" t="str">
        <f aca="true">IF(C879="","",IF(AND($G$1=B879,SUM(INDIRECT(CONCATENATE("ZBUL3!F",C879,":H",C879),1))=0),C879,""))</f>
        <v/>
      </c>
    </row>
    <row r="880" customFormat="false" ht="13.8" hidden="false" customHeight="false" outlineLevel="0" collapsed="false">
      <c r="A880" s="2" t="str">
        <f aca="true">IF(C880="","",INDIRECT("ZBUL3!B"&amp;C880,1))</f>
        <v/>
      </c>
      <c r="B880" s="2" t="str">
        <f aca="true">IF(C880="","",INDIRECT("ZBUL3!E"&amp;C880,1))</f>
        <v/>
      </c>
      <c r="C880" s="11" t="str">
        <f aca="false">IFERROR(SMALL(ZBUL3!Z:Z,ROW()-1),"")</f>
        <v/>
      </c>
      <c r="D880" s="11" t="str">
        <f aca="true">IF(C880="","",IF(AND($G$1=B880,SUM(INDIRECT(CONCATENATE("ZBUL3!F",C880,":H",C880),1))&gt;0),C880,""))</f>
        <v/>
      </c>
      <c r="E880" s="11" t="str">
        <f aca="true">IF(C880="","",IF(AND($G$1=B880,SUM(INDIRECT(CONCATENATE("ZBUL3!F",C880,":H",C880),1))=0),C880,""))</f>
        <v/>
      </c>
    </row>
    <row r="881" customFormat="false" ht="13.8" hidden="false" customHeight="false" outlineLevel="0" collapsed="false">
      <c r="A881" s="2" t="str">
        <f aca="true">IF(C881="","",INDIRECT("ZBUL3!B"&amp;C881,1))</f>
        <v/>
      </c>
      <c r="B881" s="2" t="str">
        <f aca="true">IF(C881="","",INDIRECT("ZBUL3!E"&amp;C881,1))</f>
        <v/>
      </c>
      <c r="C881" s="11" t="str">
        <f aca="false">IFERROR(SMALL(ZBUL3!Z:Z,ROW()-1),"")</f>
        <v/>
      </c>
      <c r="D881" s="11" t="str">
        <f aca="true">IF(C881="","",IF(AND($G$1=B881,SUM(INDIRECT(CONCATENATE("ZBUL3!F",C881,":H",C881),1))&gt;0),C881,""))</f>
        <v/>
      </c>
      <c r="E881" s="11" t="str">
        <f aca="true">IF(C881="","",IF(AND($G$1=B881,SUM(INDIRECT(CONCATENATE("ZBUL3!F",C881,":H",C881),1))=0),C881,""))</f>
        <v/>
      </c>
    </row>
    <row r="882" customFormat="false" ht="13.8" hidden="false" customHeight="false" outlineLevel="0" collapsed="false">
      <c r="A882" s="2" t="str">
        <f aca="true">IF(C882="","",INDIRECT("ZBUL3!B"&amp;C882,1))</f>
        <v/>
      </c>
      <c r="B882" s="2" t="str">
        <f aca="true">IF(C882="","",INDIRECT("ZBUL3!E"&amp;C882,1))</f>
        <v/>
      </c>
      <c r="C882" s="11" t="str">
        <f aca="false">IFERROR(SMALL(ZBUL3!Z:Z,ROW()-1),"")</f>
        <v/>
      </c>
      <c r="D882" s="11" t="str">
        <f aca="true">IF(C882="","",IF(AND($G$1=B882,SUM(INDIRECT(CONCATENATE("ZBUL3!F",C882,":H",C882),1))&gt;0),C882,""))</f>
        <v/>
      </c>
      <c r="E882" s="11" t="str">
        <f aca="true">IF(C882="","",IF(AND($G$1=B882,SUM(INDIRECT(CONCATENATE("ZBUL3!F",C882,":H",C882),1))=0),C882,""))</f>
        <v/>
      </c>
    </row>
    <row r="883" customFormat="false" ht="13.8" hidden="false" customHeight="false" outlineLevel="0" collapsed="false">
      <c r="A883" s="2" t="str">
        <f aca="true">IF(C883="","",INDIRECT("ZBUL3!B"&amp;C883,1))</f>
        <v/>
      </c>
      <c r="B883" s="2" t="str">
        <f aca="true">IF(C883="","",INDIRECT("ZBUL3!E"&amp;C883,1))</f>
        <v/>
      </c>
      <c r="C883" s="11" t="str">
        <f aca="false">IFERROR(SMALL(ZBUL3!Z:Z,ROW()-1),"")</f>
        <v/>
      </c>
      <c r="D883" s="11" t="str">
        <f aca="true">IF(C883="","",IF(AND($G$1=B883,SUM(INDIRECT(CONCATENATE("ZBUL3!F",C883,":H",C883),1))&gt;0),C883,""))</f>
        <v/>
      </c>
      <c r="E883" s="11" t="str">
        <f aca="true">IF(C883="","",IF(AND($G$1=B883,SUM(INDIRECT(CONCATENATE("ZBUL3!F",C883,":H",C883),1))=0),C883,""))</f>
        <v/>
      </c>
    </row>
    <row r="884" customFormat="false" ht="13.8" hidden="false" customHeight="false" outlineLevel="0" collapsed="false">
      <c r="A884" s="2" t="str">
        <f aca="true">IF(C884="","",INDIRECT("ZBUL3!B"&amp;C884,1))</f>
        <v/>
      </c>
      <c r="B884" s="2" t="str">
        <f aca="true">IF(C884="","",INDIRECT("ZBUL3!E"&amp;C884,1))</f>
        <v/>
      </c>
      <c r="C884" s="11" t="str">
        <f aca="false">IFERROR(SMALL(ZBUL3!Z:Z,ROW()-1),"")</f>
        <v/>
      </c>
      <c r="D884" s="11" t="str">
        <f aca="true">IF(C884="","",IF(AND($G$1=B884,SUM(INDIRECT(CONCATENATE("ZBUL3!F",C884,":H",C884),1))&gt;0),C884,""))</f>
        <v/>
      </c>
      <c r="E884" s="11" t="str">
        <f aca="true">IF(C884="","",IF(AND($G$1=B884,SUM(INDIRECT(CONCATENATE("ZBUL3!F",C884,":H",C884),1))=0),C884,""))</f>
        <v/>
      </c>
    </row>
    <row r="885" customFormat="false" ht="13.8" hidden="false" customHeight="false" outlineLevel="0" collapsed="false">
      <c r="A885" s="2" t="str">
        <f aca="true">IF(C885="","",INDIRECT("ZBUL3!B"&amp;C885,1))</f>
        <v/>
      </c>
      <c r="B885" s="2" t="str">
        <f aca="true">IF(C885="","",INDIRECT("ZBUL3!E"&amp;C885,1))</f>
        <v/>
      </c>
      <c r="C885" s="11" t="str">
        <f aca="false">IFERROR(SMALL(ZBUL3!Z:Z,ROW()-1),"")</f>
        <v/>
      </c>
      <c r="D885" s="11" t="str">
        <f aca="true">IF(C885="","",IF(AND($G$1=B885,SUM(INDIRECT(CONCATENATE("ZBUL3!F",C885,":H",C885),1))&gt;0),C885,""))</f>
        <v/>
      </c>
      <c r="E885" s="11" t="str">
        <f aca="true">IF(C885="","",IF(AND($G$1=B885,SUM(INDIRECT(CONCATENATE("ZBUL3!F",C885,":H",C885),1))=0),C885,""))</f>
        <v/>
      </c>
    </row>
    <row r="886" customFormat="false" ht="13.8" hidden="false" customHeight="false" outlineLevel="0" collapsed="false">
      <c r="A886" s="2" t="str">
        <f aca="true">IF(C886="","",INDIRECT("ZBUL3!B"&amp;C886,1))</f>
        <v/>
      </c>
      <c r="B886" s="2" t="str">
        <f aca="true">IF(C886="","",INDIRECT("ZBUL3!E"&amp;C886,1))</f>
        <v/>
      </c>
      <c r="C886" s="11" t="str">
        <f aca="false">IFERROR(SMALL(ZBUL3!Z:Z,ROW()-1),"")</f>
        <v/>
      </c>
      <c r="D886" s="11" t="str">
        <f aca="true">IF(C886="","",IF(AND($G$1=B886,SUM(INDIRECT(CONCATENATE("ZBUL3!F",C886,":H",C886),1))&gt;0),C886,""))</f>
        <v/>
      </c>
      <c r="E886" s="11" t="str">
        <f aca="true">IF(C886="","",IF(AND($G$1=B886,SUM(INDIRECT(CONCATENATE("ZBUL3!F",C886,":H",C886),1))=0),C886,""))</f>
        <v/>
      </c>
    </row>
    <row r="887" customFormat="false" ht="13.8" hidden="false" customHeight="false" outlineLevel="0" collapsed="false">
      <c r="A887" s="2" t="str">
        <f aca="true">IF(C887="","",INDIRECT("ZBUL3!B"&amp;C887,1))</f>
        <v/>
      </c>
      <c r="B887" s="2" t="str">
        <f aca="true">IF(C887="","",INDIRECT("ZBUL3!E"&amp;C887,1))</f>
        <v/>
      </c>
      <c r="C887" s="11" t="str">
        <f aca="false">IFERROR(SMALL(ZBUL3!Z:Z,ROW()-1),"")</f>
        <v/>
      </c>
      <c r="D887" s="11" t="str">
        <f aca="true">IF(C887="","",IF(AND($G$1=B887,SUM(INDIRECT(CONCATENATE("ZBUL3!F",C887,":H",C887),1))&gt;0),C887,""))</f>
        <v/>
      </c>
      <c r="E887" s="11" t="str">
        <f aca="true">IF(C887="","",IF(AND($G$1=B887,SUM(INDIRECT(CONCATENATE("ZBUL3!F",C887,":H",C887),1))=0),C887,""))</f>
        <v/>
      </c>
    </row>
    <row r="888" customFormat="false" ht="13.8" hidden="false" customHeight="false" outlineLevel="0" collapsed="false">
      <c r="A888" s="2" t="str">
        <f aca="true">IF(C888="","",INDIRECT("ZBUL3!B"&amp;C888,1))</f>
        <v/>
      </c>
      <c r="B888" s="2" t="str">
        <f aca="true">IF(C888="","",INDIRECT("ZBUL3!E"&amp;C888,1))</f>
        <v/>
      </c>
      <c r="C888" s="11" t="str">
        <f aca="false">IFERROR(SMALL(ZBUL3!Z:Z,ROW()-1),"")</f>
        <v/>
      </c>
      <c r="D888" s="11" t="str">
        <f aca="true">IF(C888="","",IF(AND($G$1=B888,SUM(INDIRECT(CONCATENATE("ZBUL3!F",C888,":H",C888),1))&gt;0),C888,""))</f>
        <v/>
      </c>
      <c r="E888" s="11" t="str">
        <f aca="true">IF(C888="","",IF(AND($G$1=B888,SUM(INDIRECT(CONCATENATE("ZBUL3!F",C888,":H",C888),1))=0),C888,""))</f>
        <v/>
      </c>
    </row>
    <row r="889" customFormat="false" ht="13.8" hidden="false" customHeight="false" outlineLevel="0" collapsed="false">
      <c r="A889" s="2" t="str">
        <f aca="true">IF(C889="","",INDIRECT("ZBUL3!B"&amp;C889,1))</f>
        <v/>
      </c>
      <c r="B889" s="2" t="str">
        <f aca="true">IF(C889="","",INDIRECT("ZBUL3!E"&amp;C889,1))</f>
        <v/>
      </c>
      <c r="C889" s="11" t="str">
        <f aca="false">IFERROR(SMALL(ZBUL3!Z:Z,ROW()-1),"")</f>
        <v/>
      </c>
      <c r="D889" s="11" t="str">
        <f aca="true">IF(C889="","",IF(AND($G$1=B889,SUM(INDIRECT(CONCATENATE("ZBUL3!F",C889,":H",C889),1))&gt;0),C889,""))</f>
        <v/>
      </c>
      <c r="E889" s="11" t="str">
        <f aca="true">IF(C889="","",IF(AND($G$1=B889,SUM(INDIRECT(CONCATENATE("ZBUL3!F",C889,":H",C889),1))=0),C889,""))</f>
        <v/>
      </c>
    </row>
    <row r="890" customFormat="false" ht="13.8" hidden="false" customHeight="false" outlineLevel="0" collapsed="false">
      <c r="A890" s="2" t="str">
        <f aca="true">IF(C890="","",INDIRECT("ZBUL3!B"&amp;C890,1))</f>
        <v/>
      </c>
      <c r="B890" s="2" t="str">
        <f aca="true">IF(C890="","",INDIRECT("ZBUL3!E"&amp;C890,1))</f>
        <v/>
      </c>
      <c r="C890" s="11" t="str">
        <f aca="false">IFERROR(SMALL(ZBUL3!Z:Z,ROW()-1),"")</f>
        <v/>
      </c>
      <c r="D890" s="11" t="str">
        <f aca="true">IF(C890="","",IF(AND($G$1=B890,SUM(INDIRECT(CONCATENATE("ZBUL3!F",C890,":H",C890),1))&gt;0),C890,""))</f>
        <v/>
      </c>
      <c r="E890" s="11" t="str">
        <f aca="true">IF(C890="","",IF(AND($G$1=B890,SUM(INDIRECT(CONCATENATE("ZBUL3!F",C890,":H",C890),1))=0),C890,""))</f>
        <v/>
      </c>
    </row>
    <row r="891" customFormat="false" ht="13.8" hidden="false" customHeight="false" outlineLevel="0" collapsed="false">
      <c r="A891" s="2" t="str">
        <f aca="true">IF(C891="","",INDIRECT("ZBUL3!B"&amp;C891,1))</f>
        <v/>
      </c>
      <c r="B891" s="2" t="str">
        <f aca="true">IF(C891="","",INDIRECT("ZBUL3!E"&amp;C891,1))</f>
        <v/>
      </c>
      <c r="C891" s="11" t="str">
        <f aca="false">IFERROR(SMALL(ZBUL3!Z:Z,ROW()-1),"")</f>
        <v/>
      </c>
      <c r="D891" s="11" t="str">
        <f aca="true">IF(C891="","",IF(AND($G$1=B891,SUM(INDIRECT(CONCATENATE("ZBUL3!F",C891,":H",C891),1))&gt;0),C891,""))</f>
        <v/>
      </c>
      <c r="E891" s="11" t="str">
        <f aca="true">IF(C891="","",IF(AND($G$1=B891,SUM(INDIRECT(CONCATENATE("ZBUL3!F",C891,":H",C891),1))=0),C891,""))</f>
        <v/>
      </c>
    </row>
    <row r="892" customFormat="false" ht="13.8" hidden="false" customHeight="false" outlineLevel="0" collapsed="false">
      <c r="A892" s="2" t="str">
        <f aca="true">IF(C892="","",INDIRECT("ZBUL3!B"&amp;C892,1))</f>
        <v/>
      </c>
      <c r="B892" s="2" t="str">
        <f aca="true">IF(C892="","",INDIRECT("ZBUL3!E"&amp;C892,1))</f>
        <v/>
      </c>
      <c r="C892" s="11" t="str">
        <f aca="false">IFERROR(SMALL(ZBUL3!Z:Z,ROW()-1),"")</f>
        <v/>
      </c>
      <c r="D892" s="11" t="str">
        <f aca="true">IF(C892="","",IF(AND($G$1=B892,SUM(INDIRECT(CONCATENATE("ZBUL3!F",C892,":H",C892),1))&gt;0),C892,""))</f>
        <v/>
      </c>
      <c r="E892" s="11" t="str">
        <f aca="true">IF(C892="","",IF(AND($G$1=B892,SUM(INDIRECT(CONCATENATE("ZBUL3!F",C892,":H",C892),1))=0),C892,""))</f>
        <v/>
      </c>
    </row>
    <row r="893" customFormat="false" ht="13.8" hidden="false" customHeight="false" outlineLevel="0" collapsed="false">
      <c r="A893" s="2" t="str">
        <f aca="true">IF(C893="","",INDIRECT("ZBUL3!B"&amp;C893,1))</f>
        <v/>
      </c>
      <c r="B893" s="2" t="str">
        <f aca="true">IF(C893="","",INDIRECT("ZBUL3!E"&amp;C893,1))</f>
        <v/>
      </c>
      <c r="C893" s="11" t="str">
        <f aca="false">IFERROR(SMALL(ZBUL3!Z:Z,ROW()-1),"")</f>
        <v/>
      </c>
      <c r="D893" s="11" t="str">
        <f aca="true">IF(C893="","",IF(AND($G$1=B893,SUM(INDIRECT(CONCATENATE("ZBUL3!F",C893,":H",C893),1))&gt;0),C893,""))</f>
        <v/>
      </c>
      <c r="E893" s="11" t="str">
        <f aca="true">IF(C893="","",IF(AND($G$1=B893,SUM(INDIRECT(CONCATENATE("ZBUL3!F",C893,":H",C893),1))=0),C893,""))</f>
        <v/>
      </c>
    </row>
    <row r="894" customFormat="false" ht="13.8" hidden="false" customHeight="false" outlineLevel="0" collapsed="false">
      <c r="A894" s="2" t="str">
        <f aca="true">IF(C894="","",INDIRECT("ZBUL3!B"&amp;C894,1))</f>
        <v/>
      </c>
      <c r="B894" s="2" t="str">
        <f aca="true">IF(C894="","",INDIRECT("ZBUL3!E"&amp;C894,1))</f>
        <v/>
      </c>
      <c r="C894" s="11" t="str">
        <f aca="false">IFERROR(SMALL(ZBUL3!Z:Z,ROW()-1),"")</f>
        <v/>
      </c>
      <c r="D894" s="11" t="str">
        <f aca="true">IF(C894="","",IF(AND($G$1=B894,SUM(INDIRECT(CONCATENATE("ZBUL3!F",C894,":H",C894),1))&gt;0),C894,""))</f>
        <v/>
      </c>
      <c r="E894" s="11" t="str">
        <f aca="true">IF(C894="","",IF(AND($G$1=B894,SUM(INDIRECT(CONCATENATE("ZBUL3!F",C894,":H",C894),1))=0),C894,""))</f>
        <v/>
      </c>
    </row>
    <row r="895" customFormat="false" ht="13.8" hidden="false" customHeight="false" outlineLevel="0" collapsed="false">
      <c r="A895" s="2" t="str">
        <f aca="true">IF(C895="","",INDIRECT("ZBUL3!B"&amp;C895,1))</f>
        <v/>
      </c>
      <c r="B895" s="2" t="str">
        <f aca="true">IF(C895="","",INDIRECT("ZBUL3!E"&amp;C895,1))</f>
        <v/>
      </c>
      <c r="C895" s="11" t="str">
        <f aca="false">IFERROR(SMALL(ZBUL3!Z:Z,ROW()-1),"")</f>
        <v/>
      </c>
      <c r="D895" s="11" t="str">
        <f aca="true">IF(C895="","",IF(AND($G$1=B895,SUM(INDIRECT(CONCATENATE("ZBUL3!F",C895,":H",C895),1))&gt;0),C895,""))</f>
        <v/>
      </c>
      <c r="E895" s="11" t="str">
        <f aca="true">IF(C895="","",IF(AND($G$1=B895,SUM(INDIRECT(CONCATENATE("ZBUL3!F",C895,":H",C895),1))=0),C895,""))</f>
        <v/>
      </c>
    </row>
    <row r="896" customFormat="false" ht="13.8" hidden="false" customHeight="false" outlineLevel="0" collapsed="false">
      <c r="A896" s="2" t="str">
        <f aca="true">IF(C896="","",INDIRECT("ZBUL3!B"&amp;C896,1))</f>
        <v/>
      </c>
      <c r="B896" s="2" t="str">
        <f aca="true">IF(C896="","",INDIRECT("ZBUL3!E"&amp;C896,1))</f>
        <v/>
      </c>
      <c r="C896" s="11" t="str">
        <f aca="false">IFERROR(SMALL(ZBUL3!Z:Z,ROW()-1),"")</f>
        <v/>
      </c>
      <c r="D896" s="11" t="str">
        <f aca="true">IF(C896="","",IF(AND($G$1=B896,SUM(INDIRECT(CONCATENATE("ZBUL3!F",C896,":H",C896),1))&gt;0),C896,""))</f>
        <v/>
      </c>
      <c r="E896" s="11" t="str">
        <f aca="true">IF(C896="","",IF(AND($G$1=B896,SUM(INDIRECT(CONCATENATE("ZBUL3!F",C896,":H",C896),1))=0),C896,""))</f>
        <v/>
      </c>
    </row>
    <row r="897" customFormat="false" ht="13.8" hidden="false" customHeight="false" outlineLevel="0" collapsed="false">
      <c r="A897" s="2" t="str">
        <f aca="true">IF(C897="","",INDIRECT("ZBUL3!B"&amp;C897,1))</f>
        <v/>
      </c>
      <c r="B897" s="2" t="str">
        <f aca="true">IF(C897="","",INDIRECT("ZBUL3!E"&amp;C897,1))</f>
        <v/>
      </c>
      <c r="C897" s="11" t="str">
        <f aca="false">IFERROR(SMALL(ZBUL3!Z:Z,ROW()-1),"")</f>
        <v/>
      </c>
      <c r="D897" s="11" t="str">
        <f aca="true">IF(C897="","",IF(AND($G$1=B897,SUM(INDIRECT(CONCATENATE("ZBUL3!F",C897,":H",C897),1))&gt;0),C897,""))</f>
        <v/>
      </c>
      <c r="E897" s="11" t="str">
        <f aca="true">IF(C897="","",IF(AND($G$1=B897,SUM(INDIRECT(CONCATENATE("ZBUL3!F",C897,":H",C897),1))=0),C897,""))</f>
        <v/>
      </c>
    </row>
    <row r="898" customFormat="false" ht="13.8" hidden="false" customHeight="false" outlineLevel="0" collapsed="false">
      <c r="A898" s="2" t="str">
        <f aca="true">IF(C898="","",INDIRECT("ZBUL3!B"&amp;C898,1))</f>
        <v/>
      </c>
      <c r="B898" s="2" t="str">
        <f aca="true">IF(C898="","",INDIRECT("ZBUL3!E"&amp;C898,1))</f>
        <v/>
      </c>
      <c r="C898" s="11" t="str">
        <f aca="false">IFERROR(SMALL(ZBUL3!Z:Z,ROW()-1),"")</f>
        <v/>
      </c>
      <c r="D898" s="11" t="str">
        <f aca="true">IF(C898="","",IF(AND($G$1=B898,SUM(INDIRECT(CONCATENATE("ZBUL3!F",C898,":H",C898),1))&gt;0),C898,""))</f>
        <v/>
      </c>
      <c r="E898" s="11" t="str">
        <f aca="true">IF(C898="","",IF(AND($G$1=B898,SUM(INDIRECT(CONCATENATE("ZBUL3!F",C898,":H",C898),1))=0),C898,""))</f>
        <v/>
      </c>
    </row>
    <row r="899" customFormat="false" ht="13.8" hidden="false" customHeight="false" outlineLevel="0" collapsed="false">
      <c r="A899" s="2" t="str">
        <f aca="true">IF(C899="","",INDIRECT("ZBUL3!B"&amp;C899,1))</f>
        <v/>
      </c>
      <c r="B899" s="2" t="str">
        <f aca="true">IF(C899="","",INDIRECT("ZBUL3!E"&amp;C899,1))</f>
        <v/>
      </c>
      <c r="C899" s="11" t="str">
        <f aca="false">IFERROR(SMALL(ZBUL3!Z:Z,ROW()-1),"")</f>
        <v/>
      </c>
      <c r="D899" s="11" t="str">
        <f aca="true">IF(C899="","",IF(AND($G$1=B899,SUM(INDIRECT(CONCATENATE("ZBUL3!F",C899,":H",C899),1))&gt;0),C899,""))</f>
        <v/>
      </c>
      <c r="E899" s="11" t="str">
        <f aca="true">IF(C899="","",IF(AND($G$1=B899,SUM(INDIRECT(CONCATENATE("ZBUL3!F",C899,":H",C899),1))=0),C899,""))</f>
        <v/>
      </c>
    </row>
    <row r="900" customFormat="false" ht="13.8" hidden="false" customHeight="false" outlineLevel="0" collapsed="false">
      <c r="A900" s="2" t="str">
        <f aca="true">IF(C900="","",INDIRECT("ZBUL3!B"&amp;C900,1))</f>
        <v/>
      </c>
      <c r="B900" s="2" t="str">
        <f aca="true">IF(C900="","",INDIRECT("ZBUL3!E"&amp;C900,1))</f>
        <v/>
      </c>
      <c r="C900" s="11" t="str">
        <f aca="false">IFERROR(SMALL(ZBUL3!Z:Z,ROW()-1),"")</f>
        <v/>
      </c>
      <c r="D900" s="11" t="str">
        <f aca="true">IF(C900="","",IF(AND($G$1=B900,SUM(INDIRECT(CONCATENATE("ZBUL3!F",C900,":H",C900),1))&gt;0),C900,""))</f>
        <v/>
      </c>
      <c r="E900" s="11" t="str">
        <f aca="true">IF(C900="","",IF(AND($G$1=B900,SUM(INDIRECT(CONCATENATE("ZBUL3!F",C900,":H",C900),1))=0),C900,""))</f>
        <v/>
      </c>
    </row>
    <row r="901" customFormat="false" ht="13.8" hidden="false" customHeight="false" outlineLevel="0" collapsed="false">
      <c r="A901" s="2" t="str">
        <f aca="true">IF(C901="","",INDIRECT("ZBUL3!B"&amp;C901,1))</f>
        <v/>
      </c>
      <c r="B901" s="2" t="str">
        <f aca="true">IF(C901="","",INDIRECT("ZBUL3!E"&amp;C901,1))</f>
        <v/>
      </c>
      <c r="C901" s="11" t="str">
        <f aca="false">IFERROR(SMALL(ZBUL3!Z:Z,ROW()-1),"")</f>
        <v/>
      </c>
      <c r="D901" s="11" t="str">
        <f aca="true">IF(C901="","",IF(AND($G$1=B901,SUM(INDIRECT(CONCATENATE("ZBUL3!F",C901,":H",C901),1))&gt;0),C901,""))</f>
        <v/>
      </c>
      <c r="E901" s="11" t="str">
        <f aca="true">IF(C901="","",IF(AND($G$1=B901,SUM(INDIRECT(CONCATENATE("ZBUL3!F",C901,":H",C901),1))=0),C901,""))</f>
        <v/>
      </c>
    </row>
    <row r="902" customFormat="false" ht="13.8" hidden="false" customHeight="false" outlineLevel="0" collapsed="false">
      <c r="A902" s="2" t="str">
        <f aca="true">IF(C902="","",INDIRECT("ZBUL3!B"&amp;C902,1))</f>
        <v/>
      </c>
      <c r="B902" s="2" t="str">
        <f aca="true">IF(C902="","",INDIRECT("ZBUL3!E"&amp;C902,1))</f>
        <v/>
      </c>
      <c r="C902" s="11" t="str">
        <f aca="false">IFERROR(SMALL(ZBUL3!Z:Z,ROW()-1),"")</f>
        <v/>
      </c>
      <c r="D902" s="11" t="str">
        <f aca="true">IF(C902="","",IF(AND($G$1=B902,SUM(INDIRECT(CONCATENATE("ZBUL3!F",C902,":H",C902),1))&gt;0),C902,""))</f>
        <v/>
      </c>
      <c r="E902" s="11" t="str">
        <f aca="true">IF(C902="","",IF(AND($G$1=B902,SUM(INDIRECT(CONCATENATE("ZBUL3!F",C902,":H",C902),1))=0),C902,""))</f>
        <v/>
      </c>
    </row>
    <row r="903" customFormat="false" ht="13.8" hidden="false" customHeight="false" outlineLevel="0" collapsed="false">
      <c r="A903" s="2" t="str">
        <f aca="true">IF(C903="","",INDIRECT("ZBUL3!B"&amp;C903,1))</f>
        <v/>
      </c>
      <c r="B903" s="2" t="str">
        <f aca="true">IF(C903="","",INDIRECT("ZBUL3!E"&amp;C903,1))</f>
        <v/>
      </c>
      <c r="C903" s="11" t="str">
        <f aca="false">IFERROR(SMALL(ZBUL3!Z:Z,ROW()-1),"")</f>
        <v/>
      </c>
      <c r="D903" s="11" t="str">
        <f aca="true">IF(C903="","",IF(AND($G$1=B903,SUM(INDIRECT(CONCATENATE("ZBUL3!F",C903,":H",C903),1))&gt;0),C903,""))</f>
        <v/>
      </c>
      <c r="E903" s="11" t="str">
        <f aca="true">IF(C903="","",IF(AND($G$1=B903,SUM(INDIRECT(CONCATENATE("ZBUL3!F",C903,":H",C903),1))=0),C903,""))</f>
        <v/>
      </c>
    </row>
    <row r="904" customFormat="false" ht="13.8" hidden="false" customHeight="false" outlineLevel="0" collapsed="false">
      <c r="A904" s="2" t="str">
        <f aca="true">IF(C904="","",INDIRECT("ZBUL3!B"&amp;C904,1))</f>
        <v/>
      </c>
      <c r="B904" s="2" t="str">
        <f aca="true">IF(C904="","",INDIRECT("ZBUL3!E"&amp;C904,1))</f>
        <v/>
      </c>
      <c r="C904" s="11" t="str">
        <f aca="false">IFERROR(SMALL(ZBUL3!Z:Z,ROW()-1),"")</f>
        <v/>
      </c>
      <c r="D904" s="11" t="str">
        <f aca="true">IF(C904="","",IF(AND($G$1=B904,SUM(INDIRECT(CONCATENATE("ZBUL3!F",C904,":H",C904),1))&gt;0),C904,""))</f>
        <v/>
      </c>
      <c r="E904" s="11" t="str">
        <f aca="true">IF(C904="","",IF(AND($G$1=B904,SUM(INDIRECT(CONCATENATE("ZBUL3!F",C904,":H",C904),1))=0),C904,""))</f>
        <v/>
      </c>
    </row>
    <row r="905" customFormat="false" ht="13.8" hidden="false" customHeight="false" outlineLevel="0" collapsed="false">
      <c r="A905" s="2" t="str">
        <f aca="true">IF(C905="","",INDIRECT("ZBUL3!B"&amp;C905,1))</f>
        <v/>
      </c>
      <c r="B905" s="2" t="str">
        <f aca="true">IF(C905="","",INDIRECT("ZBUL3!E"&amp;C905,1))</f>
        <v/>
      </c>
      <c r="C905" s="11" t="str">
        <f aca="false">IFERROR(SMALL(ZBUL3!Z:Z,ROW()-1),"")</f>
        <v/>
      </c>
      <c r="D905" s="11" t="str">
        <f aca="true">IF(C905="","",IF(AND($G$1=B905,SUM(INDIRECT(CONCATENATE("ZBUL3!F",C905,":H",C905),1))&gt;0),C905,""))</f>
        <v/>
      </c>
      <c r="E905" s="11" t="str">
        <f aca="true">IF(C905="","",IF(AND($G$1=B905,SUM(INDIRECT(CONCATENATE("ZBUL3!F",C905,":H",C905),1))=0),C905,""))</f>
        <v/>
      </c>
    </row>
    <row r="906" customFormat="false" ht="13.8" hidden="false" customHeight="false" outlineLevel="0" collapsed="false">
      <c r="A906" s="2" t="str">
        <f aca="true">IF(C906="","",INDIRECT("ZBUL3!B"&amp;C906,1))</f>
        <v/>
      </c>
      <c r="B906" s="2" t="str">
        <f aca="true">IF(C906="","",INDIRECT("ZBUL3!E"&amp;C906,1))</f>
        <v/>
      </c>
      <c r="C906" s="11" t="str">
        <f aca="false">IFERROR(SMALL(ZBUL3!Z:Z,ROW()-1),"")</f>
        <v/>
      </c>
      <c r="D906" s="11" t="str">
        <f aca="true">IF(C906="","",IF(AND($G$1=B906,SUM(INDIRECT(CONCATENATE("ZBUL3!F",C906,":H",C906),1))&gt;0),C906,""))</f>
        <v/>
      </c>
      <c r="E906" s="11" t="str">
        <f aca="true">IF(C906="","",IF(AND($G$1=B906,SUM(INDIRECT(CONCATENATE("ZBUL3!F",C906,":H",C906),1))=0),C906,""))</f>
        <v/>
      </c>
    </row>
    <row r="907" customFormat="false" ht="13.8" hidden="false" customHeight="false" outlineLevel="0" collapsed="false">
      <c r="A907" s="2" t="str">
        <f aca="true">IF(C907="","",INDIRECT("ZBUL3!B"&amp;C907,1))</f>
        <v/>
      </c>
      <c r="B907" s="2" t="str">
        <f aca="true">IF(C907="","",INDIRECT("ZBUL3!E"&amp;C907,1))</f>
        <v/>
      </c>
      <c r="C907" s="11" t="str">
        <f aca="false">IFERROR(SMALL(ZBUL3!Z:Z,ROW()-1),"")</f>
        <v/>
      </c>
      <c r="D907" s="11" t="str">
        <f aca="true">IF(C907="","",IF(AND($G$1=B907,SUM(INDIRECT(CONCATENATE("ZBUL3!F",C907,":H",C907),1))&gt;0),C907,""))</f>
        <v/>
      </c>
      <c r="E907" s="11" t="str">
        <f aca="true">IF(C907="","",IF(AND($G$1=B907,SUM(INDIRECT(CONCATENATE("ZBUL3!F",C907,":H",C907),1))=0),C907,""))</f>
        <v/>
      </c>
    </row>
    <row r="908" customFormat="false" ht="13.8" hidden="false" customHeight="false" outlineLevel="0" collapsed="false">
      <c r="A908" s="2" t="str">
        <f aca="true">IF(C908="","",INDIRECT("ZBUL3!B"&amp;C908,1))</f>
        <v/>
      </c>
      <c r="B908" s="2" t="str">
        <f aca="true">IF(C908="","",INDIRECT("ZBUL3!E"&amp;C908,1))</f>
        <v/>
      </c>
      <c r="C908" s="11" t="str">
        <f aca="false">IFERROR(SMALL(ZBUL3!Z:Z,ROW()-1),"")</f>
        <v/>
      </c>
      <c r="D908" s="11" t="str">
        <f aca="true">IF(C908="","",IF(AND($G$1=B908,SUM(INDIRECT(CONCATENATE("ZBUL3!F",C908,":H",C908),1))&gt;0),C908,""))</f>
        <v/>
      </c>
      <c r="E908" s="11" t="str">
        <f aca="true">IF(C908="","",IF(AND($G$1=B908,SUM(INDIRECT(CONCATENATE("ZBUL3!F",C908,":H",C908),1))=0),C908,""))</f>
        <v/>
      </c>
    </row>
    <row r="909" customFormat="false" ht="13.8" hidden="false" customHeight="false" outlineLevel="0" collapsed="false">
      <c r="A909" s="2" t="str">
        <f aca="true">IF(C909="","",INDIRECT("ZBUL3!B"&amp;C909,1))</f>
        <v/>
      </c>
      <c r="B909" s="2" t="str">
        <f aca="true">IF(C909="","",INDIRECT("ZBUL3!E"&amp;C909,1))</f>
        <v/>
      </c>
      <c r="C909" s="11" t="str">
        <f aca="false">IFERROR(SMALL(ZBUL3!Z:Z,ROW()-1),"")</f>
        <v/>
      </c>
      <c r="D909" s="11" t="str">
        <f aca="true">IF(C909="","",IF(AND($G$1=B909,SUM(INDIRECT(CONCATENATE("ZBUL3!F",C909,":H",C909),1))&gt;0),C909,""))</f>
        <v/>
      </c>
      <c r="E909" s="11" t="str">
        <f aca="true">IF(C909="","",IF(AND($G$1=B909,SUM(INDIRECT(CONCATENATE("ZBUL3!F",C909,":H",C909),1))=0),C909,""))</f>
        <v/>
      </c>
    </row>
    <row r="910" customFormat="false" ht="13.8" hidden="false" customHeight="false" outlineLevel="0" collapsed="false">
      <c r="A910" s="2" t="str">
        <f aca="true">IF(C910="","",INDIRECT("ZBUL3!B"&amp;C910,1))</f>
        <v/>
      </c>
      <c r="B910" s="2" t="str">
        <f aca="true">IF(C910="","",INDIRECT("ZBUL3!E"&amp;C910,1))</f>
        <v/>
      </c>
      <c r="C910" s="11" t="str">
        <f aca="false">IFERROR(SMALL(ZBUL3!Z:Z,ROW()-1),"")</f>
        <v/>
      </c>
      <c r="D910" s="11" t="str">
        <f aca="true">IF(C910="","",IF(AND($G$1=B910,SUM(INDIRECT(CONCATENATE("ZBUL3!F",C910,":H",C910),1))&gt;0),C910,""))</f>
        <v/>
      </c>
      <c r="E910" s="11" t="str">
        <f aca="true">IF(C910="","",IF(AND($G$1=B910,SUM(INDIRECT(CONCATENATE("ZBUL3!F",C910,":H",C910),1))=0),C910,""))</f>
        <v/>
      </c>
    </row>
    <row r="911" customFormat="false" ht="13.8" hidden="false" customHeight="false" outlineLevel="0" collapsed="false">
      <c r="A911" s="2" t="str">
        <f aca="true">IF(C911="","",INDIRECT("ZBUL3!B"&amp;C911,1))</f>
        <v/>
      </c>
      <c r="B911" s="2" t="str">
        <f aca="true">IF(C911="","",INDIRECT("ZBUL3!E"&amp;C911,1))</f>
        <v/>
      </c>
      <c r="C911" s="11" t="str">
        <f aca="false">IFERROR(SMALL(ZBUL3!Z:Z,ROW()-1),"")</f>
        <v/>
      </c>
      <c r="D911" s="11" t="str">
        <f aca="true">IF(C911="","",IF(AND($G$1=B911,SUM(INDIRECT(CONCATENATE("ZBUL3!F",C911,":H",C911),1))&gt;0),C911,""))</f>
        <v/>
      </c>
      <c r="E911" s="11" t="str">
        <f aca="true">IF(C911="","",IF(AND($G$1=B911,SUM(INDIRECT(CONCATENATE("ZBUL3!F",C911,":H",C911),1))=0),C911,""))</f>
        <v/>
      </c>
    </row>
    <row r="912" customFormat="false" ht="13.8" hidden="false" customHeight="false" outlineLevel="0" collapsed="false">
      <c r="A912" s="2" t="str">
        <f aca="true">IF(C912="","",INDIRECT("ZBUL3!B"&amp;C912,1))</f>
        <v/>
      </c>
      <c r="B912" s="2" t="str">
        <f aca="true">IF(C912="","",INDIRECT("ZBUL3!E"&amp;C912,1))</f>
        <v/>
      </c>
      <c r="C912" s="11" t="str">
        <f aca="false">IFERROR(SMALL(ZBUL3!Z:Z,ROW()-1),"")</f>
        <v/>
      </c>
      <c r="D912" s="11" t="str">
        <f aca="true">IF(C912="","",IF(AND($G$1=B912,SUM(INDIRECT(CONCATENATE("ZBUL3!F",C912,":H",C912),1))&gt;0),C912,""))</f>
        <v/>
      </c>
      <c r="E912" s="11" t="str">
        <f aca="true">IF(C912="","",IF(AND($G$1=B912,SUM(INDIRECT(CONCATENATE("ZBUL3!F",C912,":H",C912),1))=0),C912,""))</f>
        <v/>
      </c>
    </row>
    <row r="913" customFormat="false" ht="13.8" hidden="false" customHeight="false" outlineLevel="0" collapsed="false">
      <c r="A913" s="2" t="str">
        <f aca="true">IF(C913="","",INDIRECT("ZBUL3!B"&amp;C913,1))</f>
        <v/>
      </c>
      <c r="B913" s="2" t="str">
        <f aca="true">IF(C913="","",INDIRECT("ZBUL3!E"&amp;C913,1))</f>
        <v/>
      </c>
      <c r="C913" s="11" t="str">
        <f aca="false">IFERROR(SMALL(ZBUL3!Z:Z,ROW()-1),"")</f>
        <v/>
      </c>
      <c r="D913" s="11" t="str">
        <f aca="true">IF(C913="","",IF(AND($G$1=B913,SUM(INDIRECT(CONCATENATE("ZBUL3!F",C913,":H",C913),1))&gt;0),C913,""))</f>
        <v/>
      </c>
      <c r="E913" s="11" t="str">
        <f aca="true">IF(C913="","",IF(AND($G$1=B913,SUM(INDIRECT(CONCATENATE("ZBUL3!F",C913,":H",C913),1))=0),C913,""))</f>
        <v/>
      </c>
    </row>
    <row r="914" customFormat="false" ht="13.8" hidden="false" customHeight="false" outlineLevel="0" collapsed="false">
      <c r="A914" s="2" t="str">
        <f aca="true">IF(C914="","",INDIRECT("ZBUL3!B"&amp;C914,1))</f>
        <v/>
      </c>
      <c r="B914" s="2" t="str">
        <f aca="true">IF(C914="","",INDIRECT("ZBUL3!E"&amp;C914,1))</f>
        <v/>
      </c>
      <c r="C914" s="11" t="str">
        <f aca="false">IFERROR(SMALL(ZBUL3!Z:Z,ROW()-1),"")</f>
        <v/>
      </c>
      <c r="D914" s="11" t="str">
        <f aca="true">IF(C914="","",IF(AND($G$1=B914,SUM(INDIRECT(CONCATENATE("ZBUL3!F",C914,":H",C914),1))&gt;0),C914,""))</f>
        <v/>
      </c>
      <c r="E914" s="11" t="str">
        <f aca="true">IF(C914="","",IF(AND($G$1=B914,SUM(INDIRECT(CONCATENATE("ZBUL3!F",C914,":H",C914),1))=0),C914,""))</f>
        <v/>
      </c>
    </row>
    <row r="915" customFormat="false" ht="13.8" hidden="false" customHeight="false" outlineLevel="0" collapsed="false">
      <c r="A915" s="2" t="str">
        <f aca="true">IF(C915="","",INDIRECT("ZBUL3!B"&amp;C915,1))</f>
        <v/>
      </c>
      <c r="B915" s="2" t="str">
        <f aca="true">IF(C915="","",INDIRECT("ZBUL3!E"&amp;C915,1))</f>
        <v/>
      </c>
      <c r="C915" s="11" t="str">
        <f aca="false">IFERROR(SMALL(ZBUL3!Z:Z,ROW()-1),"")</f>
        <v/>
      </c>
      <c r="D915" s="11" t="str">
        <f aca="true">IF(C915="","",IF(AND($G$1=B915,SUM(INDIRECT(CONCATENATE("ZBUL3!F",C915,":H",C915),1))&gt;0),C915,""))</f>
        <v/>
      </c>
      <c r="E915" s="11" t="str">
        <f aca="true">IF(C915="","",IF(AND($G$1=B915,SUM(INDIRECT(CONCATENATE("ZBUL3!F",C915,":H",C915),1))=0),C915,""))</f>
        <v/>
      </c>
    </row>
    <row r="916" customFormat="false" ht="13.8" hidden="false" customHeight="false" outlineLevel="0" collapsed="false">
      <c r="A916" s="2" t="str">
        <f aca="true">IF(C916="","",INDIRECT("ZBUL3!B"&amp;C916,1))</f>
        <v/>
      </c>
      <c r="B916" s="2" t="str">
        <f aca="true">IF(C916="","",INDIRECT("ZBUL3!E"&amp;C916,1))</f>
        <v/>
      </c>
      <c r="C916" s="11" t="str">
        <f aca="false">IFERROR(SMALL(ZBUL3!Z:Z,ROW()-1),"")</f>
        <v/>
      </c>
      <c r="D916" s="11" t="str">
        <f aca="true">IF(C916="","",IF(AND($G$1=B916,SUM(INDIRECT(CONCATENATE("ZBUL3!F",C916,":H",C916),1))&gt;0),C916,""))</f>
        <v/>
      </c>
      <c r="E916" s="11" t="str">
        <f aca="true">IF(C916="","",IF(AND($G$1=B916,SUM(INDIRECT(CONCATENATE("ZBUL3!F",C916,":H",C916),1))=0),C916,""))</f>
        <v/>
      </c>
    </row>
    <row r="917" customFormat="false" ht="13.8" hidden="false" customHeight="false" outlineLevel="0" collapsed="false">
      <c r="A917" s="2" t="str">
        <f aca="true">IF(C917="","",INDIRECT("ZBUL3!B"&amp;C917,1))</f>
        <v/>
      </c>
      <c r="B917" s="2" t="str">
        <f aca="true">IF(C917="","",INDIRECT("ZBUL3!E"&amp;C917,1))</f>
        <v/>
      </c>
      <c r="C917" s="11" t="str">
        <f aca="false">IFERROR(SMALL(ZBUL3!Z:Z,ROW()-1),"")</f>
        <v/>
      </c>
      <c r="D917" s="11" t="str">
        <f aca="true">IF(C917="","",IF(AND($G$1=B917,SUM(INDIRECT(CONCATENATE("ZBUL3!F",C917,":H",C917),1))&gt;0),C917,""))</f>
        <v/>
      </c>
      <c r="E917" s="11" t="str">
        <f aca="true">IF(C917="","",IF(AND($G$1=B917,SUM(INDIRECT(CONCATENATE("ZBUL3!F",C917,":H",C917),1))=0),C917,""))</f>
        <v/>
      </c>
    </row>
    <row r="918" customFormat="false" ht="13.8" hidden="false" customHeight="false" outlineLevel="0" collapsed="false">
      <c r="A918" s="2" t="str">
        <f aca="true">IF(C918="","",INDIRECT("ZBUL3!B"&amp;C918,1))</f>
        <v/>
      </c>
      <c r="B918" s="2" t="str">
        <f aca="true">IF(C918="","",INDIRECT("ZBUL3!E"&amp;C918,1))</f>
        <v/>
      </c>
      <c r="C918" s="11" t="str">
        <f aca="false">IFERROR(SMALL(ZBUL3!Z:Z,ROW()-1),"")</f>
        <v/>
      </c>
      <c r="D918" s="11" t="str">
        <f aca="true">IF(C918="","",IF(AND($G$1=B918,SUM(INDIRECT(CONCATENATE("ZBUL3!F",C918,":H",C918),1))&gt;0),C918,""))</f>
        <v/>
      </c>
      <c r="E918" s="11" t="str">
        <f aca="true">IF(C918="","",IF(AND($G$1=B918,SUM(INDIRECT(CONCATENATE("ZBUL3!F",C918,":H",C918),1))=0),C918,""))</f>
        <v/>
      </c>
    </row>
    <row r="919" customFormat="false" ht="13.8" hidden="false" customHeight="false" outlineLevel="0" collapsed="false">
      <c r="A919" s="2" t="str">
        <f aca="true">IF(C919="","",INDIRECT("ZBUL3!B"&amp;C919,1))</f>
        <v/>
      </c>
      <c r="B919" s="2" t="str">
        <f aca="true">IF(C919="","",INDIRECT("ZBUL3!E"&amp;C919,1))</f>
        <v/>
      </c>
      <c r="C919" s="11" t="str">
        <f aca="false">IFERROR(SMALL(ZBUL3!Z:Z,ROW()-1),"")</f>
        <v/>
      </c>
      <c r="D919" s="11" t="str">
        <f aca="true">IF(C919="","",IF(AND($G$1=B919,SUM(INDIRECT(CONCATENATE("ZBUL3!F",C919,":H",C919),1))&gt;0),C919,""))</f>
        <v/>
      </c>
      <c r="E919" s="11" t="str">
        <f aca="true">IF(C919="","",IF(AND($G$1=B919,SUM(INDIRECT(CONCATENATE("ZBUL3!F",C919,":H",C919),1))=0),C919,""))</f>
        <v/>
      </c>
    </row>
    <row r="920" customFormat="false" ht="13.8" hidden="false" customHeight="false" outlineLevel="0" collapsed="false">
      <c r="A920" s="2" t="str">
        <f aca="true">IF(C920="","",INDIRECT("ZBUL3!B"&amp;C920,1))</f>
        <v/>
      </c>
      <c r="B920" s="2" t="str">
        <f aca="true">IF(C920="","",INDIRECT("ZBUL3!E"&amp;C920,1))</f>
        <v/>
      </c>
      <c r="C920" s="11" t="str">
        <f aca="false">IFERROR(SMALL(ZBUL3!Z:Z,ROW()-1),"")</f>
        <v/>
      </c>
      <c r="D920" s="11" t="str">
        <f aca="true">IF(C920="","",IF(AND($G$1=B920,SUM(INDIRECT(CONCATENATE("ZBUL3!F",C920,":H",C920),1))&gt;0),C920,""))</f>
        <v/>
      </c>
      <c r="E920" s="11" t="str">
        <f aca="true">IF(C920="","",IF(AND($G$1=B920,SUM(INDIRECT(CONCATENATE("ZBUL3!F",C920,":H",C920),1))=0),C920,""))</f>
        <v/>
      </c>
    </row>
    <row r="921" customFormat="false" ht="13.8" hidden="false" customHeight="false" outlineLevel="0" collapsed="false">
      <c r="A921" s="2" t="str">
        <f aca="true">IF(C921="","",INDIRECT("ZBUL3!B"&amp;C921,1))</f>
        <v/>
      </c>
      <c r="B921" s="2" t="str">
        <f aca="true">IF(C921="","",INDIRECT("ZBUL3!E"&amp;C921,1))</f>
        <v/>
      </c>
      <c r="C921" s="11" t="str">
        <f aca="false">IFERROR(SMALL(ZBUL3!Z:Z,ROW()-1),"")</f>
        <v/>
      </c>
      <c r="D921" s="11" t="str">
        <f aca="true">IF(C921="","",IF(AND($G$1=B921,SUM(INDIRECT(CONCATENATE("ZBUL3!F",C921,":H",C921),1))&gt;0),C921,""))</f>
        <v/>
      </c>
      <c r="E921" s="11" t="str">
        <f aca="true">IF(C921="","",IF(AND($G$1=B921,SUM(INDIRECT(CONCATENATE("ZBUL3!F",C921,":H",C921),1))=0),C921,""))</f>
        <v/>
      </c>
    </row>
    <row r="922" customFormat="false" ht="13.8" hidden="false" customHeight="false" outlineLevel="0" collapsed="false">
      <c r="A922" s="2" t="str">
        <f aca="true">IF(C922="","",INDIRECT("ZBUL3!B"&amp;C922,1))</f>
        <v/>
      </c>
      <c r="B922" s="2" t="str">
        <f aca="true">IF(C922="","",INDIRECT("ZBUL3!E"&amp;C922,1))</f>
        <v/>
      </c>
      <c r="C922" s="11" t="str">
        <f aca="false">IFERROR(SMALL(ZBUL3!Z:Z,ROW()-1),"")</f>
        <v/>
      </c>
      <c r="D922" s="11" t="str">
        <f aca="true">IF(C922="","",IF(AND($G$1=B922,SUM(INDIRECT(CONCATENATE("ZBUL3!F",C922,":H",C922),1))&gt;0),C922,""))</f>
        <v/>
      </c>
      <c r="E922" s="11" t="str">
        <f aca="true">IF(C922="","",IF(AND($G$1=B922,SUM(INDIRECT(CONCATENATE("ZBUL3!F",C922,":H",C922),1))=0),C922,""))</f>
        <v/>
      </c>
    </row>
    <row r="923" customFormat="false" ht="13.8" hidden="false" customHeight="false" outlineLevel="0" collapsed="false">
      <c r="A923" s="2" t="str">
        <f aca="true">IF(C923="","",INDIRECT("ZBUL3!B"&amp;C923,1))</f>
        <v/>
      </c>
      <c r="B923" s="2" t="str">
        <f aca="true">IF(C923="","",INDIRECT("ZBUL3!E"&amp;C923,1))</f>
        <v/>
      </c>
      <c r="C923" s="11" t="str">
        <f aca="false">IFERROR(SMALL(ZBUL3!Z:Z,ROW()-1),"")</f>
        <v/>
      </c>
      <c r="D923" s="11" t="str">
        <f aca="true">IF(C923="","",IF(AND($G$1=B923,SUM(INDIRECT(CONCATENATE("ZBUL3!F",C923,":H",C923),1))&gt;0),C923,""))</f>
        <v/>
      </c>
      <c r="E923" s="11" t="str">
        <f aca="true">IF(C923="","",IF(AND($G$1=B923,SUM(INDIRECT(CONCATENATE("ZBUL3!F",C923,":H",C923),1))=0),C923,""))</f>
        <v/>
      </c>
    </row>
    <row r="924" customFormat="false" ht="13.8" hidden="false" customHeight="false" outlineLevel="0" collapsed="false">
      <c r="A924" s="2" t="str">
        <f aca="true">IF(C924="","",INDIRECT("ZBUL3!B"&amp;C924,1))</f>
        <v/>
      </c>
      <c r="B924" s="2" t="str">
        <f aca="true">IF(C924="","",INDIRECT("ZBUL3!E"&amp;C924,1))</f>
        <v/>
      </c>
      <c r="C924" s="11" t="str">
        <f aca="false">IFERROR(SMALL(ZBUL3!Z:Z,ROW()-1),"")</f>
        <v/>
      </c>
      <c r="D924" s="11" t="str">
        <f aca="true">IF(C924="","",IF(AND($G$1=B924,SUM(INDIRECT(CONCATENATE("ZBUL3!F",C924,":H",C924),1))&gt;0),C924,""))</f>
        <v/>
      </c>
      <c r="E924" s="11" t="str">
        <f aca="true">IF(C924="","",IF(AND($G$1=B924,SUM(INDIRECT(CONCATENATE("ZBUL3!F",C924,":H",C924),1))=0),C924,""))</f>
        <v/>
      </c>
    </row>
    <row r="925" customFormat="false" ht="13.8" hidden="false" customHeight="false" outlineLevel="0" collapsed="false">
      <c r="A925" s="2" t="str">
        <f aca="true">IF(C925="","",INDIRECT("ZBUL3!B"&amp;C925,1))</f>
        <v/>
      </c>
      <c r="B925" s="2" t="str">
        <f aca="true">IF(C925="","",INDIRECT("ZBUL3!E"&amp;C925,1))</f>
        <v/>
      </c>
      <c r="C925" s="11" t="str">
        <f aca="false">IFERROR(SMALL(ZBUL3!Z:Z,ROW()-1),"")</f>
        <v/>
      </c>
      <c r="D925" s="11" t="str">
        <f aca="true">IF(C925="","",IF(AND($G$1=B925,SUM(INDIRECT(CONCATENATE("ZBUL3!F",C925,":H",C925),1))&gt;0),C925,""))</f>
        <v/>
      </c>
      <c r="E925" s="11" t="str">
        <f aca="true">IF(C925="","",IF(AND($G$1=B925,SUM(INDIRECT(CONCATENATE("ZBUL3!F",C925,":H",C925),1))=0),C925,""))</f>
        <v/>
      </c>
    </row>
    <row r="926" customFormat="false" ht="13.8" hidden="false" customHeight="false" outlineLevel="0" collapsed="false">
      <c r="A926" s="2" t="str">
        <f aca="true">IF(C926="","",INDIRECT("ZBUL3!B"&amp;C926,1))</f>
        <v/>
      </c>
      <c r="B926" s="2" t="str">
        <f aca="true">IF(C926="","",INDIRECT("ZBUL3!E"&amp;C926,1))</f>
        <v/>
      </c>
      <c r="C926" s="11" t="str">
        <f aca="false">IFERROR(SMALL(ZBUL3!Z:Z,ROW()-1),"")</f>
        <v/>
      </c>
      <c r="D926" s="11" t="str">
        <f aca="true">IF(C926="","",IF(AND($G$1=B926,SUM(INDIRECT(CONCATENATE("ZBUL3!F",C926,":H",C926),1))&gt;0),C926,""))</f>
        <v/>
      </c>
      <c r="E926" s="11" t="str">
        <f aca="true">IF(C926="","",IF(AND($G$1=B926,SUM(INDIRECT(CONCATENATE("ZBUL3!F",C926,":H",C926),1))=0),C926,""))</f>
        <v/>
      </c>
    </row>
    <row r="927" customFormat="false" ht="13.8" hidden="false" customHeight="false" outlineLevel="0" collapsed="false">
      <c r="A927" s="2" t="str">
        <f aca="true">IF(C927="","",INDIRECT("ZBUL3!B"&amp;C927,1))</f>
        <v/>
      </c>
      <c r="B927" s="2" t="str">
        <f aca="true">IF(C927="","",INDIRECT("ZBUL3!E"&amp;C927,1))</f>
        <v/>
      </c>
      <c r="C927" s="11" t="str">
        <f aca="false">IFERROR(SMALL(ZBUL3!Z:Z,ROW()-1),"")</f>
        <v/>
      </c>
      <c r="D927" s="11" t="str">
        <f aca="true">IF(C927="","",IF(AND($G$1=B927,SUM(INDIRECT(CONCATENATE("ZBUL3!F",C927,":H",C927),1))&gt;0),C927,""))</f>
        <v/>
      </c>
      <c r="E927" s="11" t="str">
        <f aca="true">IF(C927="","",IF(AND($G$1=B927,SUM(INDIRECT(CONCATENATE("ZBUL3!F",C927,":H",C927),1))=0),C927,""))</f>
        <v/>
      </c>
    </row>
    <row r="928" customFormat="false" ht="13.8" hidden="false" customHeight="false" outlineLevel="0" collapsed="false">
      <c r="A928" s="2" t="str">
        <f aca="true">IF(C928="","",INDIRECT("ZBUL3!B"&amp;C928,1))</f>
        <v/>
      </c>
      <c r="B928" s="2" t="str">
        <f aca="true">IF(C928="","",INDIRECT("ZBUL3!E"&amp;C928,1))</f>
        <v/>
      </c>
      <c r="C928" s="11" t="str">
        <f aca="false">IFERROR(SMALL(ZBUL3!Z:Z,ROW()-1),"")</f>
        <v/>
      </c>
      <c r="D928" s="11" t="str">
        <f aca="true">IF(C928="","",IF(AND($G$1=B928,SUM(INDIRECT(CONCATENATE("ZBUL3!F",C928,":H",C928),1))&gt;0),C928,""))</f>
        <v/>
      </c>
      <c r="E928" s="11" t="str">
        <f aca="true">IF(C928="","",IF(AND($G$1=B928,SUM(INDIRECT(CONCATENATE("ZBUL3!F",C928,":H",C928),1))=0),C928,""))</f>
        <v/>
      </c>
    </row>
    <row r="929" customFormat="false" ht="13.8" hidden="false" customHeight="false" outlineLevel="0" collapsed="false">
      <c r="A929" s="2" t="str">
        <f aca="true">IF(C929="","",INDIRECT("ZBUL3!B"&amp;C929,1))</f>
        <v/>
      </c>
      <c r="B929" s="2" t="str">
        <f aca="true">IF(C929="","",INDIRECT("ZBUL3!E"&amp;C929,1))</f>
        <v/>
      </c>
      <c r="C929" s="11" t="str">
        <f aca="false">IFERROR(SMALL(ZBUL3!Z:Z,ROW()-1),"")</f>
        <v/>
      </c>
      <c r="D929" s="11" t="str">
        <f aca="true">IF(C929="","",IF(AND($G$1=B929,SUM(INDIRECT(CONCATENATE("ZBUL3!F",C929,":H",C929),1))&gt;0),C929,""))</f>
        <v/>
      </c>
      <c r="E929" s="11" t="str">
        <f aca="true">IF(C929="","",IF(AND($G$1=B929,SUM(INDIRECT(CONCATENATE("ZBUL3!F",C929,":H",C929),1))=0),C929,""))</f>
        <v/>
      </c>
    </row>
    <row r="930" customFormat="false" ht="13.8" hidden="false" customHeight="false" outlineLevel="0" collapsed="false">
      <c r="A930" s="2" t="str">
        <f aca="true">IF(C930="","",INDIRECT("ZBUL3!B"&amp;C930,1))</f>
        <v/>
      </c>
      <c r="B930" s="2" t="str">
        <f aca="true">IF(C930="","",INDIRECT("ZBUL3!E"&amp;C930,1))</f>
        <v/>
      </c>
      <c r="C930" s="11" t="str">
        <f aca="false">IFERROR(SMALL(ZBUL3!Z:Z,ROW()-1),"")</f>
        <v/>
      </c>
      <c r="D930" s="11" t="str">
        <f aca="true">IF(C930="","",IF(AND($G$1=B930,SUM(INDIRECT(CONCATENATE("ZBUL3!F",C930,":H",C930),1))&gt;0),C930,""))</f>
        <v/>
      </c>
      <c r="E930" s="11" t="str">
        <f aca="true">IF(C930="","",IF(AND($G$1=B930,SUM(INDIRECT(CONCATENATE("ZBUL3!F",C930,":H",C930),1))=0),C930,""))</f>
        <v/>
      </c>
    </row>
    <row r="931" customFormat="false" ht="13.8" hidden="false" customHeight="false" outlineLevel="0" collapsed="false">
      <c r="A931" s="2" t="str">
        <f aca="true">IF(C931="","",INDIRECT("ZBUL3!B"&amp;C931,1))</f>
        <v/>
      </c>
      <c r="B931" s="2" t="str">
        <f aca="true">IF(C931="","",INDIRECT("ZBUL3!E"&amp;C931,1))</f>
        <v/>
      </c>
      <c r="C931" s="11" t="str">
        <f aca="false">IFERROR(SMALL(ZBUL3!Z:Z,ROW()-1),"")</f>
        <v/>
      </c>
      <c r="D931" s="11" t="str">
        <f aca="true">IF(C931="","",IF(AND($G$1=B931,SUM(INDIRECT(CONCATENATE("ZBUL3!F",C931,":H",C931),1))&gt;0),C931,""))</f>
        <v/>
      </c>
      <c r="E931" s="11" t="str">
        <f aca="true">IF(C931="","",IF(AND($G$1=B931,SUM(INDIRECT(CONCATENATE("ZBUL3!F",C931,":H",C931),1))=0),C931,""))</f>
        <v/>
      </c>
    </row>
    <row r="932" customFormat="false" ht="13.8" hidden="false" customHeight="false" outlineLevel="0" collapsed="false">
      <c r="A932" s="2" t="str">
        <f aca="true">IF(C932="","",INDIRECT("ZBUL3!B"&amp;C932,1))</f>
        <v/>
      </c>
      <c r="B932" s="2" t="str">
        <f aca="true">IF(C932="","",INDIRECT("ZBUL3!E"&amp;C932,1))</f>
        <v/>
      </c>
      <c r="C932" s="11" t="str">
        <f aca="false">IFERROR(SMALL(ZBUL3!Z:Z,ROW()-1),"")</f>
        <v/>
      </c>
      <c r="D932" s="11" t="str">
        <f aca="true">IF(C932="","",IF(AND($G$1=B932,SUM(INDIRECT(CONCATENATE("ZBUL3!F",C932,":H",C932),1))&gt;0),C932,""))</f>
        <v/>
      </c>
      <c r="E932" s="11" t="str">
        <f aca="true">IF(C932="","",IF(AND($G$1=B932,SUM(INDIRECT(CONCATENATE("ZBUL3!F",C932,":H",C932),1))=0),C932,""))</f>
        <v/>
      </c>
    </row>
    <row r="933" customFormat="false" ht="13.8" hidden="false" customHeight="false" outlineLevel="0" collapsed="false">
      <c r="A933" s="2" t="str">
        <f aca="true">IF(C933="","",INDIRECT("ZBUL3!B"&amp;C933,1))</f>
        <v/>
      </c>
      <c r="B933" s="2" t="str">
        <f aca="true">IF(C933="","",INDIRECT("ZBUL3!E"&amp;C933,1))</f>
        <v/>
      </c>
      <c r="C933" s="11" t="str">
        <f aca="false">IFERROR(SMALL(ZBUL3!Z:Z,ROW()-1),"")</f>
        <v/>
      </c>
      <c r="D933" s="11" t="str">
        <f aca="true">IF(C933="","",IF(AND($G$1=B933,SUM(INDIRECT(CONCATENATE("ZBUL3!F",C933,":H",C933),1))&gt;0),C933,""))</f>
        <v/>
      </c>
      <c r="E933" s="11" t="str">
        <f aca="true">IF(C933="","",IF(AND($G$1=B933,SUM(INDIRECT(CONCATENATE("ZBUL3!F",C933,":H",C933),1))=0),C933,""))</f>
        <v/>
      </c>
    </row>
    <row r="934" customFormat="false" ht="13.8" hidden="false" customHeight="false" outlineLevel="0" collapsed="false">
      <c r="A934" s="2" t="str">
        <f aca="true">IF(C934="","",INDIRECT("ZBUL3!B"&amp;C934,1))</f>
        <v/>
      </c>
      <c r="B934" s="2" t="str">
        <f aca="true">IF(C934="","",INDIRECT("ZBUL3!E"&amp;C934,1))</f>
        <v/>
      </c>
      <c r="C934" s="11" t="str">
        <f aca="false">IFERROR(SMALL(ZBUL3!Z:Z,ROW()-1),"")</f>
        <v/>
      </c>
      <c r="D934" s="11" t="str">
        <f aca="true">IF(C934="","",IF(AND($G$1=B934,SUM(INDIRECT(CONCATENATE("ZBUL3!F",C934,":H",C934),1))&gt;0),C934,""))</f>
        <v/>
      </c>
      <c r="E934" s="11" t="str">
        <f aca="true">IF(C934="","",IF(AND($G$1=B934,SUM(INDIRECT(CONCATENATE("ZBUL3!F",C934,":H",C934),1))=0),C934,""))</f>
        <v/>
      </c>
    </row>
    <row r="935" customFormat="false" ht="13.8" hidden="false" customHeight="false" outlineLevel="0" collapsed="false">
      <c r="A935" s="2" t="str">
        <f aca="true">IF(C935="","",INDIRECT("ZBUL3!B"&amp;C935,1))</f>
        <v/>
      </c>
      <c r="B935" s="2" t="str">
        <f aca="true">IF(C935="","",INDIRECT("ZBUL3!E"&amp;C935,1))</f>
        <v/>
      </c>
      <c r="C935" s="11" t="str">
        <f aca="false">IFERROR(SMALL(ZBUL3!Z:Z,ROW()-1),"")</f>
        <v/>
      </c>
      <c r="D935" s="11" t="str">
        <f aca="true">IF(C935="","",IF(AND($G$1=B935,SUM(INDIRECT(CONCATENATE("ZBUL3!F",C935,":H",C935),1))&gt;0),C935,""))</f>
        <v/>
      </c>
      <c r="E935" s="11" t="str">
        <f aca="true">IF(C935="","",IF(AND($G$1=B935,SUM(INDIRECT(CONCATENATE("ZBUL3!F",C935,":H",C935),1))=0),C935,""))</f>
        <v/>
      </c>
    </row>
    <row r="936" customFormat="false" ht="13.8" hidden="false" customHeight="false" outlineLevel="0" collapsed="false">
      <c r="A936" s="2" t="str">
        <f aca="true">IF(C936="","",INDIRECT("ZBUL3!B"&amp;C936,1))</f>
        <v/>
      </c>
      <c r="B936" s="2" t="str">
        <f aca="true">IF(C936="","",INDIRECT("ZBUL3!E"&amp;C936,1))</f>
        <v/>
      </c>
      <c r="C936" s="11" t="str">
        <f aca="false">IFERROR(SMALL(ZBUL3!Z:Z,ROW()-1),"")</f>
        <v/>
      </c>
      <c r="D936" s="11" t="str">
        <f aca="true">IF(C936="","",IF(AND($G$1=B936,SUM(INDIRECT(CONCATENATE("ZBUL3!F",C936,":H",C936),1))&gt;0),C936,""))</f>
        <v/>
      </c>
      <c r="E936" s="11" t="str">
        <f aca="true">IF(C936="","",IF(AND($G$1=B936,SUM(INDIRECT(CONCATENATE("ZBUL3!F",C936,":H",C936),1))=0),C936,""))</f>
        <v/>
      </c>
    </row>
    <row r="937" customFormat="false" ht="13.8" hidden="false" customHeight="false" outlineLevel="0" collapsed="false">
      <c r="A937" s="2" t="str">
        <f aca="true">IF(C937="","",INDIRECT("ZBUL3!B"&amp;C937,1))</f>
        <v/>
      </c>
      <c r="B937" s="2" t="str">
        <f aca="true">IF(C937="","",INDIRECT("ZBUL3!E"&amp;C937,1))</f>
        <v/>
      </c>
      <c r="C937" s="11" t="str">
        <f aca="false">IFERROR(SMALL(ZBUL3!Z:Z,ROW()-1),"")</f>
        <v/>
      </c>
      <c r="D937" s="11" t="str">
        <f aca="true">IF(C937="","",IF(AND($G$1=B937,SUM(INDIRECT(CONCATENATE("ZBUL3!F",C937,":H",C937),1))&gt;0),C937,""))</f>
        <v/>
      </c>
      <c r="E937" s="11" t="str">
        <f aca="true">IF(C937="","",IF(AND($G$1=B937,SUM(INDIRECT(CONCATENATE("ZBUL3!F",C937,":H",C937),1))=0),C937,""))</f>
        <v/>
      </c>
    </row>
    <row r="938" customFormat="false" ht="13.8" hidden="false" customHeight="false" outlineLevel="0" collapsed="false">
      <c r="A938" s="2" t="str">
        <f aca="true">IF(C938="","",INDIRECT("ZBUL3!B"&amp;C938,1))</f>
        <v/>
      </c>
      <c r="B938" s="2" t="str">
        <f aca="true">IF(C938="","",INDIRECT("ZBUL3!E"&amp;C938,1))</f>
        <v/>
      </c>
      <c r="C938" s="11" t="str">
        <f aca="false">IFERROR(SMALL(ZBUL3!Z:Z,ROW()-1),"")</f>
        <v/>
      </c>
      <c r="D938" s="11" t="str">
        <f aca="true">IF(C938="","",IF(AND($G$1=B938,SUM(INDIRECT(CONCATENATE("ZBUL3!F",C938,":H",C938),1))&gt;0),C938,""))</f>
        <v/>
      </c>
      <c r="E938" s="11" t="str">
        <f aca="true">IF(C938="","",IF(AND($G$1=B938,SUM(INDIRECT(CONCATENATE("ZBUL3!F",C938,":H",C938),1))=0),C938,""))</f>
        <v/>
      </c>
    </row>
    <row r="939" customFormat="false" ht="13.8" hidden="false" customHeight="false" outlineLevel="0" collapsed="false">
      <c r="A939" s="2" t="str">
        <f aca="true">IF(C939="","",INDIRECT("ZBUL3!B"&amp;C939,1))</f>
        <v/>
      </c>
      <c r="B939" s="2" t="str">
        <f aca="true">IF(C939="","",INDIRECT("ZBUL3!E"&amp;C939,1))</f>
        <v/>
      </c>
      <c r="C939" s="11" t="str">
        <f aca="false">IFERROR(SMALL(ZBUL3!Z:Z,ROW()-1),"")</f>
        <v/>
      </c>
      <c r="D939" s="11" t="str">
        <f aca="true">IF(C939="","",IF(AND($G$1=B939,SUM(INDIRECT(CONCATENATE("ZBUL3!F",C939,":H",C939),1))&gt;0),C939,""))</f>
        <v/>
      </c>
      <c r="E939" s="11" t="str">
        <f aca="true">IF(C939="","",IF(AND($G$1=B939,SUM(INDIRECT(CONCATENATE("ZBUL3!F",C939,":H",C939),1))=0),C939,""))</f>
        <v/>
      </c>
    </row>
    <row r="940" customFormat="false" ht="13.8" hidden="false" customHeight="false" outlineLevel="0" collapsed="false">
      <c r="A940" s="2" t="str">
        <f aca="true">IF(C940="","",INDIRECT("ZBUL3!B"&amp;C940,1))</f>
        <v/>
      </c>
      <c r="B940" s="2" t="str">
        <f aca="true">IF(C940="","",INDIRECT("ZBUL3!E"&amp;C940,1))</f>
        <v/>
      </c>
      <c r="C940" s="11" t="str">
        <f aca="false">IFERROR(SMALL(ZBUL3!Z:Z,ROW()-1),"")</f>
        <v/>
      </c>
      <c r="D940" s="11" t="str">
        <f aca="true">IF(C940="","",IF(AND($G$1=B940,SUM(INDIRECT(CONCATENATE("ZBUL3!F",C940,":H",C940),1))&gt;0),C940,""))</f>
        <v/>
      </c>
      <c r="E940" s="11" t="str">
        <f aca="true">IF(C940="","",IF(AND($G$1=B940,SUM(INDIRECT(CONCATENATE("ZBUL3!F",C940,":H",C940),1))=0),C940,""))</f>
        <v/>
      </c>
    </row>
    <row r="941" customFormat="false" ht="13.8" hidden="false" customHeight="false" outlineLevel="0" collapsed="false">
      <c r="A941" s="2" t="str">
        <f aca="true">IF(C941="","",INDIRECT("ZBUL3!B"&amp;C941,1))</f>
        <v/>
      </c>
      <c r="B941" s="2" t="str">
        <f aca="true">IF(C941="","",INDIRECT("ZBUL3!E"&amp;C941,1))</f>
        <v/>
      </c>
      <c r="C941" s="11" t="str">
        <f aca="false">IFERROR(SMALL(ZBUL3!Z:Z,ROW()-1),"")</f>
        <v/>
      </c>
      <c r="D941" s="11" t="str">
        <f aca="true">IF(C941="","",IF(AND($G$1=B941,SUM(INDIRECT(CONCATENATE("ZBUL3!F",C941,":H",C941),1))&gt;0),C941,""))</f>
        <v/>
      </c>
      <c r="E941" s="11" t="str">
        <f aca="true">IF(C941="","",IF(AND($G$1=B941,SUM(INDIRECT(CONCATENATE("ZBUL3!F",C941,":H",C941),1))=0),C941,""))</f>
        <v/>
      </c>
    </row>
    <row r="942" customFormat="false" ht="13.8" hidden="false" customHeight="false" outlineLevel="0" collapsed="false">
      <c r="A942" s="2" t="str">
        <f aca="true">IF(C942="","",INDIRECT("ZBUL3!B"&amp;C942,1))</f>
        <v/>
      </c>
      <c r="B942" s="2" t="str">
        <f aca="true">IF(C942="","",INDIRECT("ZBUL3!E"&amp;C942,1))</f>
        <v/>
      </c>
      <c r="C942" s="11" t="str">
        <f aca="false">IFERROR(SMALL(ZBUL3!Z:Z,ROW()-1),"")</f>
        <v/>
      </c>
      <c r="D942" s="11" t="str">
        <f aca="true">IF(C942="","",IF(AND($G$1=B942,SUM(INDIRECT(CONCATENATE("ZBUL3!F",C942,":H",C942),1))&gt;0),C942,""))</f>
        <v/>
      </c>
      <c r="E942" s="11" t="str">
        <f aca="true">IF(C942="","",IF(AND($G$1=B942,SUM(INDIRECT(CONCATENATE("ZBUL3!F",C942,":H",C942),1))=0),C942,""))</f>
        <v/>
      </c>
    </row>
    <row r="943" customFormat="false" ht="13.8" hidden="false" customHeight="false" outlineLevel="0" collapsed="false">
      <c r="A943" s="2" t="str">
        <f aca="true">IF(C943="","",INDIRECT("ZBUL3!B"&amp;C943,1))</f>
        <v/>
      </c>
      <c r="B943" s="2" t="str">
        <f aca="true">IF(C943="","",INDIRECT("ZBUL3!E"&amp;C943,1))</f>
        <v/>
      </c>
      <c r="C943" s="11" t="str">
        <f aca="false">IFERROR(SMALL(ZBUL3!Z:Z,ROW()-1),"")</f>
        <v/>
      </c>
      <c r="D943" s="11" t="str">
        <f aca="true">IF(C943="","",IF(AND($G$1=B943,SUM(INDIRECT(CONCATENATE("ZBUL3!F",C943,":H",C943),1))&gt;0),C943,""))</f>
        <v/>
      </c>
      <c r="E943" s="11" t="str">
        <f aca="true">IF(C943="","",IF(AND($G$1=B943,SUM(INDIRECT(CONCATENATE("ZBUL3!F",C943,":H",C943),1))=0),C943,""))</f>
        <v/>
      </c>
    </row>
    <row r="944" customFormat="false" ht="13.8" hidden="false" customHeight="false" outlineLevel="0" collapsed="false">
      <c r="A944" s="2" t="str">
        <f aca="true">IF(C944="","",INDIRECT("ZBUL3!B"&amp;C944,1))</f>
        <v/>
      </c>
      <c r="B944" s="2" t="str">
        <f aca="true">IF(C944="","",INDIRECT("ZBUL3!E"&amp;C944,1))</f>
        <v/>
      </c>
      <c r="C944" s="11" t="str">
        <f aca="false">IFERROR(SMALL(ZBUL3!Z:Z,ROW()-1),"")</f>
        <v/>
      </c>
      <c r="D944" s="11" t="str">
        <f aca="true">IF(C944="","",IF(AND($G$1=B944,SUM(INDIRECT(CONCATENATE("ZBUL3!F",C944,":H",C944),1))&gt;0),C944,""))</f>
        <v/>
      </c>
      <c r="E944" s="11" t="str">
        <f aca="true">IF(C944="","",IF(AND($G$1=B944,SUM(INDIRECT(CONCATENATE("ZBUL3!F",C944,":H",C944),1))=0),C944,""))</f>
        <v/>
      </c>
    </row>
    <row r="945" customFormat="false" ht="13.8" hidden="false" customHeight="false" outlineLevel="0" collapsed="false">
      <c r="A945" s="2" t="str">
        <f aca="true">IF(C945="","",INDIRECT("ZBUL3!B"&amp;C945,1))</f>
        <v/>
      </c>
      <c r="B945" s="2" t="str">
        <f aca="true">IF(C945="","",INDIRECT("ZBUL3!E"&amp;C945,1))</f>
        <v/>
      </c>
      <c r="C945" s="11" t="str">
        <f aca="false">IFERROR(SMALL(ZBUL3!Z:Z,ROW()-1),"")</f>
        <v/>
      </c>
      <c r="D945" s="11" t="str">
        <f aca="true">IF(C945="","",IF(AND($G$1=B945,SUM(INDIRECT(CONCATENATE("ZBUL3!F",C945,":H",C945),1))&gt;0),C945,""))</f>
        <v/>
      </c>
      <c r="E945" s="11" t="str">
        <f aca="true">IF(C945="","",IF(AND($G$1=B945,SUM(INDIRECT(CONCATENATE("ZBUL3!F",C945,":H",C945),1))=0),C945,""))</f>
        <v/>
      </c>
    </row>
    <row r="946" customFormat="false" ht="13.8" hidden="false" customHeight="false" outlineLevel="0" collapsed="false">
      <c r="A946" s="2" t="str">
        <f aca="true">IF(C946="","",INDIRECT("ZBUL3!B"&amp;C946,1))</f>
        <v/>
      </c>
      <c r="B946" s="2" t="str">
        <f aca="true">IF(C946="","",INDIRECT("ZBUL3!E"&amp;C946,1))</f>
        <v/>
      </c>
      <c r="C946" s="11" t="str">
        <f aca="false">IFERROR(SMALL(ZBUL3!Z:Z,ROW()-1),"")</f>
        <v/>
      </c>
      <c r="D946" s="11" t="str">
        <f aca="true">IF(C946="","",IF(AND($G$1=B946,SUM(INDIRECT(CONCATENATE("ZBUL3!F",C946,":H",C946),1))&gt;0),C946,""))</f>
        <v/>
      </c>
      <c r="E946" s="11" t="str">
        <f aca="true">IF(C946="","",IF(AND($G$1=B946,SUM(INDIRECT(CONCATENATE("ZBUL3!F",C946,":H",C946),1))=0),C946,""))</f>
        <v/>
      </c>
    </row>
    <row r="947" customFormat="false" ht="13.8" hidden="false" customHeight="false" outlineLevel="0" collapsed="false">
      <c r="A947" s="2" t="str">
        <f aca="true">IF(C947="","",INDIRECT("ZBUL3!B"&amp;C947,1))</f>
        <v/>
      </c>
      <c r="B947" s="2" t="str">
        <f aca="true">IF(C947="","",INDIRECT("ZBUL3!E"&amp;C947,1))</f>
        <v/>
      </c>
      <c r="C947" s="11" t="str">
        <f aca="false">IFERROR(SMALL(ZBUL3!Z:Z,ROW()-1),"")</f>
        <v/>
      </c>
      <c r="D947" s="11" t="str">
        <f aca="true">IF(C947="","",IF(AND($G$1=B947,SUM(INDIRECT(CONCATENATE("ZBUL3!F",C947,":H",C947),1))&gt;0),C947,""))</f>
        <v/>
      </c>
      <c r="E947" s="11" t="str">
        <f aca="true">IF(C947="","",IF(AND($G$1=B947,SUM(INDIRECT(CONCATENATE("ZBUL3!F",C947,":H",C947),1))=0),C947,""))</f>
        <v/>
      </c>
    </row>
    <row r="948" customFormat="false" ht="13.8" hidden="false" customHeight="false" outlineLevel="0" collapsed="false">
      <c r="A948" s="2" t="str">
        <f aca="true">IF(C948="","",INDIRECT("ZBUL3!B"&amp;C948,1))</f>
        <v/>
      </c>
      <c r="B948" s="2" t="str">
        <f aca="true">IF(C948="","",INDIRECT("ZBUL3!E"&amp;C948,1))</f>
        <v/>
      </c>
      <c r="C948" s="11" t="str">
        <f aca="false">IFERROR(SMALL(ZBUL3!Z:Z,ROW()-1),"")</f>
        <v/>
      </c>
      <c r="D948" s="11" t="str">
        <f aca="true">IF(C948="","",IF(AND($G$1=B948,SUM(INDIRECT(CONCATENATE("ZBUL3!F",C948,":H",C948),1))&gt;0),C948,""))</f>
        <v/>
      </c>
      <c r="E948" s="11" t="str">
        <f aca="true">IF(C948="","",IF(AND($G$1=B948,SUM(INDIRECT(CONCATENATE("ZBUL3!F",C948,":H",C948),1))=0),C948,""))</f>
        <v/>
      </c>
    </row>
    <row r="949" customFormat="false" ht="13.8" hidden="false" customHeight="false" outlineLevel="0" collapsed="false">
      <c r="A949" s="2" t="str">
        <f aca="true">IF(C949="","",INDIRECT("ZBUL3!B"&amp;C949,1))</f>
        <v/>
      </c>
      <c r="B949" s="2" t="str">
        <f aca="true">IF(C949="","",INDIRECT("ZBUL3!E"&amp;C949,1))</f>
        <v/>
      </c>
      <c r="C949" s="11" t="str">
        <f aca="false">IFERROR(SMALL(ZBUL3!Z:Z,ROW()-1),"")</f>
        <v/>
      </c>
      <c r="D949" s="11" t="str">
        <f aca="true">IF(C949="","",IF(AND($G$1=B949,SUM(INDIRECT(CONCATENATE("ZBUL3!F",C949,":H",C949),1))&gt;0),C949,""))</f>
        <v/>
      </c>
      <c r="E949" s="11" t="str">
        <f aca="true">IF(C949="","",IF(AND($G$1=B949,SUM(INDIRECT(CONCATENATE("ZBUL3!F",C949,":H",C949),1))=0),C949,""))</f>
        <v/>
      </c>
    </row>
    <row r="950" customFormat="false" ht="13.8" hidden="false" customHeight="false" outlineLevel="0" collapsed="false">
      <c r="A950" s="2" t="str">
        <f aca="true">IF(C950="","",INDIRECT("ZBUL3!B"&amp;C950,1))</f>
        <v/>
      </c>
      <c r="B950" s="2" t="str">
        <f aca="true">IF(C950="","",INDIRECT("ZBUL3!E"&amp;C950,1))</f>
        <v/>
      </c>
      <c r="C950" s="11" t="str">
        <f aca="false">IFERROR(SMALL(ZBUL3!Z:Z,ROW()-1),"")</f>
        <v/>
      </c>
      <c r="D950" s="11" t="str">
        <f aca="true">IF(C950="","",IF(AND($G$1=B950,SUM(INDIRECT(CONCATENATE("ZBUL3!F",C950,":H",C950),1))&gt;0),C950,""))</f>
        <v/>
      </c>
      <c r="E950" s="11" t="str">
        <f aca="true">IF(C950="","",IF(AND($G$1=B950,SUM(INDIRECT(CONCATENATE("ZBUL3!F",C950,":H",C950),1))=0),C950,""))</f>
        <v/>
      </c>
    </row>
    <row r="951" customFormat="false" ht="13.8" hidden="false" customHeight="false" outlineLevel="0" collapsed="false">
      <c r="A951" s="2" t="str">
        <f aca="true">IF(C951="","",INDIRECT("ZBUL3!B"&amp;C951,1))</f>
        <v/>
      </c>
      <c r="B951" s="2" t="str">
        <f aca="true">IF(C951="","",INDIRECT("ZBUL3!E"&amp;C951,1))</f>
        <v/>
      </c>
      <c r="C951" s="11" t="str">
        <f aca="false">IFERROR(SMALL(ZBUL3!Z:Z,ROW()-1),"")</f>
        <v/>
      </c>
      <c r="D951" s="11" t="str">
        <f aca="true">IF(C951="","",IF(AND($G$1=B951,SUM(INDIRECT(CONCATENATE("ZBUL3!F",C951,":H",C951),1))&gt;0),C951,""))</f>
        <v/>
      </c>
      <c r="E951" s="11" t="str">
        <f aca="true">IF(C951="","",IF(AND($G$1=B951,SUM(INDIRECT(CONCATENATE("ZBUL3!F",C951,":H",C951),1))=0),C951,""))</f>
        <v/>
      </c>
    </row>
    <row r="952" customFormat="false" ht="13.8" hidden="false" customHeight="false" outlineLevel="0" collapsed="false">
      <c r="A952" s="2" t="str">
        <f aca="true">IF(C952="","",INDIRECT("ZBUL3!B"&amp;C952,1))</f>
        <v/>
      </c>
      <c r="B952" s="2" t="str">
        <f aca="true">IF(C952="","",INDIRECT("ZBUL3!E"&amp;C952,1))</f>
        <v/>
      </c>
      <c r="C952" s="11" t="str">
        <f aca="false">IFERROR(SMALL(ZBUL3!Z:Z,ROW()-1),"")</f>
        <v/>
      </c>
      <c r="D952" s="11" t="str">
        <f aca="true">IF(C952="","",IF(AND($G$1=B952,SUM(INDIRECT(CONCATENATE("ZBUL3!F",C952,":H",C952),1))&gt;0),C952,""))</f>
        <v/>
      </c>
      <c r="E952" s="11" t="str">
        <f aca="true">IF(C952="","",IF(AND($G$1=B952,SUM(INDIRECT(CONCATENATE("ZBUL3!F",C952,":H",C952),1))=0),C952,""))</f>
        <v/>
      </c>
    </row>
    <row r="953" customFormat="false" ht="13.8" hidden="false" customHeight="false" outlineLevel="0" collapsed="false">
      <c r="A953" s="2" t="str">
        <f aca="true">IF(C953="","",INDIRECT("ZBUL3!B"&amp;C953,1))</f>
        <v/>
      </c>
      <c r="B953" s="2" t="str">
        <f aca="true">IF(C953="","",INDIRECT("ZBUL3!E"&amp;C953,1))</f>
        <v/>
      </c>
      <c r="C953" s="11" t="str">
        <f aca="false">IFERROR(SMALL(ZBUL3!Z:Z,ROW()-1),"")</f>
        <v/>
      </c>
      <c r="D953" s="11" t="str">
        <f aca="true">IF(C953="","",IF(AND($G$1=B953,SUM(INDIRECT(CONCATENATE("ZBUL3!F",C953,":H",C953),1))&gt;0),C953,""))</f>
        <v/>
      </c>
      <c r="E953" s="11" t="str">
        <f aca="true">IF(C953="","",IF(AND($G$1=B953,SUM(INDIRECT(CONCATENATE("ZBUL3!F",C953,":H",C953),1))=0),C953,""))</f>
        <v/>
      </c>
    </row>
    <row r="954" customFormat="false" ht="13.8" hidden="false" customHeight="false" outlineLevel="0" collapsed="false">
      <c r="A954" s="2" t="str">
        <f aca="true">IF(C954="","",INDIRECT("ZBUL3!B"&amp;C954,1))</f>
        <v/>
      </c>
      <c r="B954" s="2" t="str">
        <f aca="true">IF(C954="","",INDIRECT("ZBUL3!E"&amp;C954,1))</f>
        <v/>
      </c>
      <c r="C954" s="11" t="str">
        <f aca="false">IFERROR(SMALL(ZBUL3!Z:Z,ROW()-1),"")</f>
        <v/>
      </c>
      <c r="D954" s="11" t="str">
        <f aca="true">IF(C954="","",IF(AND($G$1=B954,SUM(INDIRECT(CONCATENATE("ZBUL3!F",C954,":H",C954),1))&gt;0),C954,""))</f>
        <v/>
      </c>
      <c r="E954" s="11" t="str">
        <f aca="true">IF(C954="","",IF(AND($G$1=B954,SUM(INDIRECT(CONCATENATE("ZBUL3!F",C954,":H",C954),1))=0),C954,""))</f>
        <v/>
      </c>
    </row>
    <row r="955" customFormat="false" ht="13.8" hidden="false" customHeight="false" outlineLevel="0" collapsed="false">
      <c r="A955" s="2" t="str">
        <f aca="true">IF(C955="","",INDIRECT("ZBUL3!B"&amp;C955,1))</f>
        <v/>
      </c>
      <c r="B955" s="2" t="str">
        <f aca="true">IF(C955="","",INDIRECT("ZBUL3!E"&amp;C955,1))</f>
        <v/>
      </c>
      <c r="C955" s="11" t="str">
        <f aca="false">IFERROR(SMALL(ZBUL3!Z:Z,ROW()-1),"")</f>
        <v/>
      </c>
      <c r="D955" s="11" t="str">
        <f aca="true">IF(C955="","",IF(AND($G$1=B955,SUM(INDIRECT(CONCATENATE("ZBUL3!F",C955,":H",C955),1))&gt;0),C955,""))</f>
        <v/>
      </c>
      <c r="E955" s="11" t="str">
        <f aca="true">IF(C955="","",IF(AND($G$1=B955,SUM(INDIRECT(CONCATENATE("ZBUL3!F",C955,":H",C955),1))=0),C955,""))</f>
        <v/>
      </c>
    </row>
    <row r="956" customFormat="false" ht="13.8" hidden="false" customHeight="false" outlineLevel="0" collapsed="false">
      <c r="A956" s="2" t="str">
        <f aca="true">IF(C956="","",INDIRECT("ZBUL3!B"&amp;C956,1))</f>
        <v/>
      </c>
      <c r="B956" s="2" t="str">
        <f aca="true">IF(C956="","",INDIRECT("ZBUL3!E"&amp;C956,1))</f>
        <v/>
      </c>
      <c r="C956" s="11" t="str">
        <f aca="false">IFERROR(SMALL(ZBUL3!Z:Z,ROW()-1),"")</f>
        <v/>
      </c>
      <c r="D956" s="11" t="str">
        <f aca="true">IF(C956="","",IF(AND($G$1=B956,SUM(INDIRECT(CONCATENATE("ZBUL3!F",C956,":H",C956),1))&gt;0),C956,""))</f>
        <v/>
      </c>
      <c r="E956" s="11" t="str">
        <f aca="true">IF(C956="","",IF(AND($G$1=B956,SUM(INDIRECT(CONCATENATE("ZBUL3!F",C956,":H",C956),1))=0),C956,""))</f>
        <v/>
      </c>
    </row>
    <row r="957" customFormat="false" ht="13.8" hidden="false" customHeight="false" outlineLevel="0" collapsed="false">
      <c r="A957" s="2" t="str">
        <f aca="true">IF(C957="","",INDIRECT("ZBUL3!B"&amp;C957,1))</f>
        <v/>
      </c>
      <c r="B957" s="2" t="str">
        <f aca="true">IF(C957="","",INDIRECT("ZBUL3!E"&amp;C957,1))</f>
        <v/>
      </c>
      <c r="C957" s="11" t="str">
        <f aca="false">IFERROR(SMALL(ZBUL3!Z:Z,ROW()-1),"")</f>
        <v/>
      </c>
      <c r="D957" s="11" t="str">
        <f aca="true">IF(C957="","",IF(AND($G$1=B957,SUM(INDIRECT(CONCATENATE("ZBUL3!F",C957,":H",C957),1))&gt;0),C957,""))</f>
        <v/>
      </c>
      <c r="E957" s="11" t="str">
        <f aca="true">IF(C957="","",IF(AND($G$1=B957,SUM(INDIRECT(CONCATENATE("ZBUL3!F",C957,":H",C957),1))=0),C957,""))</f>
        <v/>
      </c>
    </row>
    <row r="958" customFormat="false" ht="13.8" hidden="false" customHeight="false" outlineLevel="0" collapsed="false">
      <c r="A958" s="2" t="str">
        <f aca="true">IF(C958="","",INDIRECT("ZBUL3!B"&amp;C958,1))</f>
        <v/>
      </c>
      <c r="B958" s="2" t="str">
        <f aca="true">IF(C958="","",INDIRECT("ZBUL3!E"&amp;C958,1))</f>
        <v/>
      </c>
      <c r="C958" s="11" t="str">
        <f aca="false">IFERROR(SMALL(ZBUL3!Z:Z,ROW()-1),"")</f>
        <v/>
      </c>
      <c r="D958" s="11" t="str">
        <f aca="true">IF(C958="","",IF(AND($G$1=B958,SUM(INDIRECT(CONCATENATE("ZBUL3!F",C958,":H",C958),1))&gt;0),C958,""))</f>
        <v/>
      </c>
      <c r="E958" s="11" t="str">
        <f aca="true">IF(C958="","",IF(AND($G$1=B958,SUM(INDIRECT(CONCATENATE("ZBUL3!F",C958,":H",C958),1))=0),C958,""))</f>
        <v/>
      </c>
    </row>
    <row r="959" customFormat="false" ht="13.8" hidden="false" customHeight="false" outlineLevel="0" collapsed="false">
      <c r="A959" s="2" t="str">
        <f aca="true">IF(C959="","",INDIRECT("ZBUL3!B"&amp;C959,1))</f>
        <v/>
      </c>
      <c r="B959" s="2" t="str">
        <f aca="true">IF(C959="","",INDIRECT("ZBUL3!E"&amp;C959,1))</f>
        <v/>
      </c>
      <c r="C959" s="11" t="str">
        <f aca="false">IFERROR(SMALL(ZBUL3!Z:Z,ROW()-1),"")</f>
        <v/>
      </c>
      <c r="D959" s="11" t="str">
        <f aca="true">IF(C959="","",IF(AND($G$1=B959,SUM(INDIRECT(CONCATENATE("ZBUL3!F",C959,":H",C959),1))&gt;0),C959,""))</f>
        <v/>
      </c>
      <c r="E959" s="11" t="str">
        <f aca="true">IF(C959="","",IF(AND($G$1=B959,SUM(INDIRECT(CONCATENATE("ZBUL3!F",C959,":H",C959),1))=0),C959,""))</f>
        <v/>
      </c>
    </row>
    <row r="960" customFormat="false" ht="13.8" hidden="false" customHeight="false" outlineLevel="0" collapsed="false">
      <c r="A960" s="2" t="str">
        <f aca="true">IF(C960="","",INDIRECT("ZBUL3!B"&amp;C960,1))</f>
        <v/>
      </c>
      <c r="B960" s="2" t="str">
        <f aca="true">IF(C960="","",INDIRECT("ZBUL3!E"&amp;C960,1))</f>
        <v/>
      </c>
      <c r="C960" s="11" t="str">
        <f aca="false">IFERROR(SMALL(ZBUL3!Z:Z,ROW()-1),"")</f>
        <v/>
      </c>
      <c r="D960" s="11" t="str">
        <f aca="true">IF(C960="","",IF(AND($G$1=B960,SUM(INDIRECT(CONCATENATE("ZBUL3!F",C960,":H",C960),1))&gt;0),C960,""))</f>
        <v/>
      </c>
      <c r="E960" s="11" t="str">
        <f aca="true">IF(C960="","",IF(AND($G$1=B960,SUM(INDIRECT(CONCATENATE("ZBUL3!F",C960,":H",C960),1))=0),C960,""))</f>
        <v/>
      </c>
    </row>
    <row r="961" customFormat="false" ht="13.8" hidden="false" customHeight="false" outlineLevel="0" collapsed="false">
      <c r="A961" s="2" t="str">
        <f aca="true">IF(C961="","",INDIRECT("ZBUL3!B"&amp;C961,1))</f>
        <v/>
      </c>
      <c r="B961" s="2" t="str">
        <f aca="true">IF(C961="","",INDIRECT("ZBUL3!E"&amp;C961,1))</f>
        <v/>
      </c>
      <c r="C961" s="11" t="str">
        <f aca="false">IFERROR(SMALL(ZBUL3!Z:Z,ROW()-1),"")</f>
        <v/>
      </c>
      <c r="D961" s="11" t="str">
        <f aca="true">IF(C961="","",IF(AND($G$1=B961,SUM(INDIRECT(CONCATENATE("ZBUL3!F",C961,":H",C961),1))&gt;0),C961,""))</f>
        <v/>
      </c>
      <c r="E961" s="11" t="str">
        <f aca="true">IF(C961="","",IF(AND($G$1=B961,SUM(INDIRECT(CONCATENATE("ZBUL3!F",C961,":H",C961),1))=0),C961,""))</f>
        <v/>
      </c>
    </row>
    <row r="962" customFormat="false" ht="13.8" hidden="false" customHeight="false" outlineLevel="0" collapsed="false">
      <c r="A962" s="2" t="str">
        <f aca="true">IF(C962="","",INDIRECT("ZBUL3!B"&amp;C962,1))</f>
        <v/>
      </c>
      <c r="B962" s="2" t="str">
        <f aca="true">IF(C962="","",INDIRECT("ZBUL3!E"&amp;C962,1))</f>
        <v/>
      </c>
      <c r="C962" s="11" t="str">
        <f aca="false">IFERROR(SMALL(ZBUL3!Z:Z,ROW()-1),"")</f>
        <v/>
      </c>
      <c r="D962" s="11" t="str">
        <f aca="true">IF(C962="","",IF(AND($G$1=B962,SUM(INDIRECT(CONCATENATE("ZBUL3!F",C962,":H",C962),1))&gt;0),C962,""))</f>
        <v/>
      </c>
      <c r="E962" s="11" t="str">
        <f aca="true">IF(C962="","",IF(AND($G$1=B962,SUM(INDIRECT(CONCATENATE("ZBUL3!F",C962,":H",C962),1))=0),C962,""))</f>
        <v/>
      </c>
    </row>
    <row r="963" customFormat="false" ht="13.8" hidden="false" customHeight="false" outlineLevel="0" collapsed="false">
      <c r="A963" s="2" t="str">
        <f aca="true">IF(C963="","",INDIRECT("ZBUL3!B"&amp;C963,1))</f>
        <v/>
      </c>
      <c r="B963" s="2" t="str">
        <f aca="true">IF(C963="","",INDIRECT("ZBUL3!E"&amp;C963,1))</f>
        <v/>
      </c>
      <c r="C963" s="11" t="str">
        <f aca="false">IFERROR(SMALL(ZBUL3!Z:Z,ROW()-1),"")</f>
        <v/>
      </c>
      <c r="D963" s="11" t="str">
        <f aca="true">IF(C963="","",IF(AND($G$1=B963,SUM(INDIRECT(CONCATENATE("ZBUL3!F",C963,":H",C963),1))&gt;0),C963,""))</f>
        <v/>
      </c>
      <c r="E963" s="11" t="str">
        <f aca="true">IF(C963="","",IF(AND($G$1=B963,SUM(INDIRECT(CONCATENATE("ZBUL3!F",C963,":H",C963),1))=0),C963,""))</f>
        <v/>
      </c>
    </row>
    <row r="964" customFormat="false" ht="13.8" hidden="false" customHeight="false" outlineLevel="0" collapsed="false">
      <c r="A964" s="2" t="str">
        <f aca="true">IF(C964="","",INDIRECT("ZBUL3!B"&amp;C964,1))</f>
        <v/>
      </c>
      <c r="B964" s="2" t="str">
        <f aca="true">IF(C964="","",INDIRECT("ZBUL3!E"&amp;C964,1))</f>
        <v/>
      </c>
      <c r="C964" s="11" t="str">
        <f aca="false">IFERROR(SMALL(ZBUL3!Z:Z,ROW()-1),"")</f>
        <v/>
      </c>
      <c r="D964" s="11" t="str">
        <f aca="true">IF(C964="","",IF(AND($G$1=B964,SUM(INDIRECT(CONCATENATE("ZBUL3!F",C964,":H",C964),1))&gt;0),C964,""))</f>
        <v/>
      </c>
      <c r="E964" s="11" t="str">
        <f aca="true">IF(C964="","",IF(AND($G$1=B964,SUM(INDIRECT(CONCATENATE("ZBUL3!F",C964,":H",C964),1))=0),C964,""))</f>
        <v/>
      </c>
    </row>
    <row r="965" customFormat="false" ht="13.8" hidden="false" customHeight="false" outlineLevel="0" collapsed="false">
      <c r="A965" s="2" t="str">
        <f aca="true">IF(C965="","",INDIRECT("ZBUL3!B"&amp;C965,1))</f>
        <v/>
      </c>
      <c r="B965" s="2" t="str">
        <f aca="true">IF(C965="","",INDIRECT("ZBUL3!E"&amp;C965,1))</f>
        <v/>
      </c>
      <c r="C965" s="11" t="str">
        <f aca="false">IFERROR(SMALL(ZBUL3!Z:Z,ROW()-1),"")</f>
        <v/>
      </c>
      <c r="D965" s="11" t="str">
        <f aca="true">IF(C965="","",IF(AND($G$1=B965,SUM(INDIRECT(CONCATENATE("ZBUL3!F",C965,":H",C965),1))&gt;0),C965,""))</f>
        <v/>
      </c>
      <c r="E965" s="11" t="str">
        <f aca="true">IF(C965="","",IF(AND($G$1=B965,SUM(INDIRECT(CONCATENATE("ZBUL3!F",C965,":H",C965),1))=0),C965,""))</f>
        <v/>
      </c>
    </row>
    <row r="966" customFormat="false" ht="13.8" hidden="false" customHeight="false" outlineLevel="0" collapsed="false">
      <c r="A966" s="2" t="str">
        <f aca="true">IF(C966="","",INDIRECT("ZBUL3!B"&amp;C966,1))</f>
        <v/>
      </c>
      <c r="B966" s="2" t="str">
        <f aca="true">IF(C966="","",INDIRECT("ZBUL3!E"&amp;C966,1))</f>
        <v/>
      </c>
      <c r="C966" s="11" t="str">
        <f aca="false">IFERROR(SMALL(ZBUL3!Z:Z,ROW()-1),"")</f>
        <v/>
      </c>
      <c r="D966" s="11" t="str">
        <f aca="true">IF(C966="","",IF(AND($G$1=B966,SUM(INDIRECT(CONCATENATE("ZBUL3!F",C966,":H",C966),1))&gt;0),C966,""))</f>
        <v/>
      </c>
      <c r="E966" s="11" t="str">
        <f aca="true">IF(C966="","",IF(AND($G$1=B966,SUM(INDIRECT(CONCATENATE("ZBUL3!F",C966,":H",C966),1))=0),C966,""))</f>
        <v/>
      </c>
    </row>
    <row r="967" customFormat="false" ht="13.8" hidden="false" customHeight="false" outlineLevel="0" collapsed="false">
      <c r="A967" s="2" t="str">
        <f aca="true">IF(C967="","",INDIRECT("ZBUL3!B"&amp;C967,1))</f>
        <v/>
      </c>
      <c r="B967" s="2" t="str">
        <f aca="true">IF(C967="","",INDIRECT("ZBUL3!E"&amp;C967,1))</f>
        <v/>
      </c>
      <c r="C967" s="11" t="str">
        <f aca="false">IFERROR(SMALL(ZBUL3!Z:Z,ROW()-1),"")</f>
        <v/>
      </c>
      <c r="D967" s="11" t="str">
        <f aca="true">IF(C967="","",IF(AND($G$1=B967,SUM(INDIRECT(CONCATENATE("ZBUL3!F",C967,":H",C967),1))&gt;0),C967,""))</f>
        <v/>
      </c>
      <c r="E967" s="11" t="str">
        <f aca="true">IF(C967="","",IF(AND($G$1=B967,SUM(INDIRECT(CONCATENATE("ZBUL3!F",C967,":H",C967),1))=0),C967,""))</f>
        <v/>
      </c>
    </row>
    <row r="968" customFormat="false" ht="13.8" hidden="false" customHeight="false" outlineLevel="0" collapsed="false">
      <c r="A968" s="2" t="str">
        <f aca="true">IF(C968="","",INDIRECT("ZBUL3!B"&amp;C968,1))</f>
        <v/>
      </c>
      <c r="B968" s="2" t="str">
        <f aca="true">IF(C968="","",INDIRECT("ZBUL3!E"&amp;C968,1))</f>
        <v/>
      </c>
      <c r="C968" s="11" t="str">
        <f aca="false">IFERROR(SMALL(ZBUL3!Z:Z,ROW()-1),"")</f>
        <v/>
      </c>
      <c r="D968" s="11" t="str">
        <f aca="true">IF(C968="","",IF(AND($G$1=B968,SUM(INDIRECT(CONCATENATE("ZBUL3!F",C968,":H",C968),1))&gt;0),C968,""))</f>
        <v/>
      </c>
      <c r="E968" s="11" t="str">
        <f aca="true">IF(C968="","",IF(AND($G$1=B968,SUM(INDIRECT(CONCATENATE("ZBUL3!F",C968,":H",C968),1))=0),C968,""))</f>
        <v/>
      </c>
    </row>
    <row r="969" customFormat="false" ht="13.8" hidden="false" customHeight="false" outlineLevel="0" collapsed="false">
      <c r="A969" s="2" t="str">
        <f aca="true">IF(C969="","",INDIRECT("ZBUL3!B"&amp;C969,1))</f>
        <v/>
      </c>
      <c r="B969" s="2" t="str">
        <f aca="true">IF(C969="","",INDIRECT("ZBUL3!E"&amp;C969,1))</f>
        <v/>
      </c>
      <c r="C969" s="11" t="str">
        <f aca="false">IFERROR(SMALL(ZBUL3!Z:Z,ROW()-1),"")</f>
        <v/>
      </c>
      <c r="D969" s="11" t="str">
        <f aca="true">IF(C969="","",IF(AND($G$1=B969,SUM(INDIRECT(CONCATENATE("ZBUL3!F",C969,":H",C969),1))&gt;0),C969,""))</f>
        <v/>
      </c>
      <c r="E969" s="11" t="str">
        <f aca="true">IF(C969="","",IF(AND($G$1=B969,SUM(INDIRECT(CONCATENATE("ZBUL3!F",C969,":H",C969),1))=0),C969,""))</f>
        <v/>
      </c>
    </row>
    <row r="970" customFormat="false" ht="13.8" hidden="false" customHeight="false" outlineLevel="0" collapsed="false">
      <c r="A970" s="2" t="str">
        <f aca="true">IF(C970="","",INDIRECT("ZBUL3!B"&amp;C970,1))</f>
        <v/>
      </c>
      <c r="B970" s="2" t="str">
        <f aca="true">IF(C970="","",INDIRECT("ZBUL3!E"&amp;C970,1))</f>
        <v/>
      </c>
      <c r="C970" s="11" t="str">
        <f aca="false">IFERROR(SMALL(ZBUL3!Z:Z,ROW()-1),"")</f>
        <v/>
      </c>
      <c r="D970" s="11" t="str">
        <f aca="true">IF(C970="","",IF(AND($G$1=B970,SUM(INDIRECT(CONCATENATE("ZBUL3!F",C970,":H",C970),1))&gt;0),C970,""))</f>
        <v/>
      </c>
      <c r="E970" s="11" t="str">
        <f aca="true">IF(C970="","",IF(AND($G$1=B970,SUM(INDIRECT(CONCATENATE("ZBUL3!F",C970,":H",C970),1))=0),C970,""))</f>
        <v/>
      </c>
    </row>
    <row r="971" customFormat="false" ht="13.8" hidden="false" customHeight="false" outlineLevel="0" collapsed="false">
      <c r="A971" s="2" t="str">
        <f aca="true">IF(C971="","",INDIRECT("ZBUL3!B"&amp;C971,1))</f>
        <v/>
      </c>
      <c r="B971" s="2" t="str">
        <f aca="true">IF(C971="","",INDIRECT("ZBUL3!E"&amp;C971,1))</f>
        <v/>
      </c>
      <c r="C971" s="11" t="str">
        <f aca="false">IFERROR(SMALL(ZBUL3!Z:Z,ROW()-1),"")</f>
        <v/>
      </c>
      <c r="D971" s="11" t="str">
        <f aca="true">IF(C971="","",IF(AND($G$1=B971,SUM(INDIRECT(CONCATENATE("ZBUL3!F",C971,":H",C971),1))&gt;0),C971,""))</f>
        <v/>
      </c>
      <c r="E971" s="11" t="str">
        <f aca="true">IF(C971="","",IF(AND($G$1=B971,SUM(INDIRECT(CONCATENATE("ZBUL3!F",C971,":H",C971),1))=0),C971,""))</f>
        <v/>
      </c>
    </row>
    <row r="972" customFormat="false" ht="13.8" hidden="false" customHeight="false" outlineLevel="0" collapsed="false">
      <c r="A972" s="2" t="str">
        <f aca="true">IF(C972="","",INDIRECT("ZBUL3!B"&amp;C972,1))</f>
        <v/>
      </c>
      <c r="B972" s="2" t="str">
        <f aca="true">IF(C972="","",INDIRECT("ZBUL3!E"&amp;C972,1))</f>
        <v/>
      </c>
      <c r="C972" s="11" t="str">
        <f aca="false">IFERROR(SMALL(ZBUL3!Z:Z,ROW()-1),"")</f>
        <v/>
      </c>
      <c r="D972" s="11" t="str">
        <f aca="true">IF(C972="","",IF(AND($G$1=B972,SUM(INDIRECT(CONCATENATE("ZBUL3!F",C972,":H",C972),1))&gt;0),C972,""))</f>
        <v/>
      </c>
      <c r="E972" s="11" t="str">
        <f aca="true">IF(C972="","",IF(AND($G$1=B972,SUM(INDIRECT(CONCATENATE("ZBUL3!F",C972,":H",C972),1))=0),C972,""))</f>
        <v/>
      </c>
    </row>
    <row r="973" customFormat="false" ht="13.8" hidden="false" customHeight="false" outlineLevel="0" collapsed="false">
      <c r="A973" s="2" t="str">
        <f aca="true">IF(C973="","",INDIRECT("ZBUL3!B"&amp;C973,1))</f>
        <v/>
      </c>
      <c r="B973" s="2" t="str">
        <f aca="true">IF(C973="","",INDIRECT("ZBUL3!E"&amp;C973,1))</f>
        <v/>
      </c>
      <c r="C973" s="11" t="str">
        <f aca="false">IFERROR(SMALL(ZBUL3!Z:Z,ROW()-1),"")</f>
        <v/>
      </c>
      <c r="D973" s="11" t="str">
        <f aca="true">IF(C973="","",IF(AND($G$1=B973,SUM(INDIRECT(CONCATENATE("ZBUL3!F",C973,":H",C973),1))&gt;0),C973,""))</f>
        <v/>
      </c>
      <c r="E973" s="11" t="str">
        <f aca="true">IF(C973="","",IF(AND($G$1=B973,SUM(INDIRECT(CONCATENATE("ZBUL3!F",C973,":H",C973),1))=0),C973,""))</f>
        <v/>
      </c>
    </row>
    <row r="974" customFormat="false" ht="13.8" hidden="false" customHeight="false" outlineLevel="0" collapsed="false">
      <c r="A974" s="2" t="str">
        <f aca="true">IF(C974="","",INDIRECT("ZBUL3!B"&amp;C974,1))</f>
        <v/>
      </c>
      <c r="B974" s="2" t="str">
        <f aca="true">IF(C974="","",INDIRECT("ZBUL3!E"&amp;C974,1))</f>
        <v/>
      </c>
      <c r="C974" s="11" t="str">
        <f aca="false">IFERROR(SMALL(ZBUL3!Z:Z,ROW()-1),"")</f>
        <v/>
      </c>
      <c r="D974" s="11" t="str">
        <f aca="true">IF(C974="","",IF(AND($G$1=B974,SUM(INDIRECT(CONCATENATE("ZBUL3!F",C974,":H",C974),1))&gt;0),C974,""))</f>
        <v/>
      </c>
      <c r="E974" s="11" t="str">
        <f aca="true">IF(C974="","",IF(AND($G$1=B974,SUM(INDIRECT(CONCATENATE("ZBUL3!F",C974,":H",C974),1))=0),C974,""))</f>
        <v/>
      </c>
    </row>
    <row r="975" customFormat="false" ht="13.8" hidden="false" customHeight="false" outlineLevel="0" collapsed="false">
      <c r="A975" s="2" t="str">
        <f aca="true">IF(C975="","",INDIRECT("ZBUL3!B"&amp;C975,1))</f>
        <v/>
      </c>
      <c r="B975" s="2" t="str">
        <f aca="true">IF(C975="","",INDIRECT("ZBUL3!E"&amp;C975,1))</f>
        <v/>
      </c>
      <c r="C975" s="11" t="str">
        <f aca="false">IFERROR(SMALL(ZBUL3!Z:Z,ROW()-1),"")</f>
        <v/>
      </c>
      <c r="D975" s="11" t="str">
        <f aca="true">IF(C975="","",IF(AND($G$1=B975,SUM(INDIRECT(CONCATENATE("ZBUL3!F",C975,":H",C975),1))&gt;0),C975,""))</f>
        <v/>
      </c>
      <c r="E975" s="11" t="str">
        <f aca="true">IF(C975="","",IF(AND($G$1=B975,SUM(INDIRECT(CONCATENATE("ZBUL3!F",C975,":H",C975),1))=0),C975,""))</f>
        <v/>
      </c>
    </row>
    <row r="976" customFormat="false" ht="13.8" hidden="false" customHeight="false" outlineLevel="0" collapsed="false">
      <c r="A976" s="2" t="str">
        <f aca="true">IF(C976="","",INDIRECT("ZBUL3!B"&amp;C976,1))</f>
        <v/>
      </c>
      <c r="B976" s="2" t="str">
        <f aca="true">IF(C976="","",INDIRECT("ZBUL3!E"&amp;C976,1))</f>
        <v/>
      </c>
      <c r="C976" s="11" t="str">
        <f aca="false">IFERROR(SMALL(ZBUL3!Z:Z,ROW()-1),"")</f>
        <v/>
      </c>
      <c r="D976" s="11" t="str">
        <f aca="true">IF(C976="","",IF(AND($G$1=B976,SUM(INDIRECT(CONCATENATE("ZBUL3!F",C976,":H",C976),1))&gt;0),C976,""))</f>
        <v/>
      </c>
      <c r="E976" s="11" t="str">
        <f aca="true">IF(C976="","",IF(AND($G$1=B976,SUM(INDIRECT(CONCATENATE("ZBUL3!F",C976,":H",C976),1))=0),C976,""))</f>
        <v/>
      </c>
    </row>
    <row r="977" customFormat="false" ht="13.8" hidden="false" customHeight="false" outlineLevel="0" collapsed="false">
      <c r="A977" s="2" t="str">
        <f aca="true">IF(C977="","",INDIRECT("ZBUL3!B"&amp;C977,1))</f>
        <v/>
      </c>
      <c r="B977" s="2" t="str">
        <f aca="true">IF(C977="","",INDIRECT("ZBUL3!E"&amp;C977,1))</f>
        <v/>
      </c>
      <c r="C977" s="11" t="str">
        <f aca="false">IFERROR(SMALL(ZBUL3!Z:Z,ROW()-1),"")</f>
        <v/>
      </c>
      <c r="D977" s="11" t="str">
        <f aca="true">IF(C977="","",IF(AND($G$1=B977,SUM(INDIRECT(CONCATENATE("ZBUL3!F",C977,":H",C977),1))&gt;0),C977,""))</f>
        <v/>
      </c>
      <c r="E977" s="11" t="str">
        <f aca="true">IF(C977="","",IF(AND($G$1=B977,SUM(INDIRECT(CONCATENATE("ZBUL3!F",C977,":H",C977),1))=0),C977,""))</f>
        <v/>
      </c>
    </row>
    <row r="978" customFormat="false" ht="13.8" hidden="false" customHeight="false" outlineLevel="0" collapsed="false">
      <c r="A978" s="2" t="str">
        <f aca="true">IF(C978="","",INDIRECT("ZBUL3!B"&amp;C978,1))</f>
        <v/>
      </c>
      <c r="B978" s="2" t="str">
        <f aca="true">IF(C978="","",INDIRECT("ZBUL3!E"&amp;C978,1))</f>
        <v/>
      </c>
      <c r="C978" s="11" t="str">
        <f aca="false">IFERROR(SMALL(ZBUL3!Z:Z,ROW()-1),"")</f>
        <v/>
      </c>
      <c r="D978" s="11" t="str">
        <f aca="true">IF(C978="","",IF(AND($G$1=B978,SUM(INDIRECT(CONCATENATE("ZBUL3!F",C978,":H",C978),1))&gt;0),C978,""))</f>
        <v/>
      </c>
      <c r="E978" s="11" t="str">
        <f aca="true">IF(C978="","",IF(AND($G$1=B978,SUM(INDIRECT(CONCATENATE("ZBUL3!F",C978,":H",C978),1))=0),C978,""))</f>
        <v/>
      </c>
    </row>
    <row r="979" customFormat="false" ht="13.8" hidden="false" customHeight="false" outlineLevel="0" collapsed="false">
      <c r="A979" s="2" t="str">
        <f aca="true">IF(C979="","",INDIRECT("ZBUL3!B"&amp;C979,1))</f>
        <v/>
      </c>
      <c r="B979" s="2" t="str">
        <f aca="true">IF(C979="","",INDIRECT("ZBUL3!E"&amp;C979,1))</f>
        <v/>
      </c>
      <c r="C979" s="11" t="str">
        <f aca="false">IFERROR(SMALL(ZBUL3!Z:Z,ROW()-1),"")</f>
        <v/>
      </c>
      <c r="D979" s="11" t="str">
        <f aca="true">IF(C979="","",IF(AND($G$1=B979,SUM(INDIRECT(CONCATENATE("ZBUL3!F",C979,":H",C979),1))&gt;0),C979,""))</f>
        <v/>
      </c>
      <c r="E979" s="11" t="str">
        <f aca="true">IF(C979="","",IF(AND($G$1=B979,SUM(INDIRECT(CONCATENATE("ZBUL3!F",C979,":H",C979),1))=0),C979,""))</f>
        <v/>
      </c>
    </row>
    <row r="980" customFormat="false" ht="13.8" hidden="false" customHeight="false" outlineLevel="0" collapsed="false">
      <c r="A980" s="2" t="str">
        <f aca="true">IF(C980="","",INDIRECT("ZBUL3!B"&amp;C980,1))</f>
        <v/>
      </c>
      <c r="B980" s="2" t="str">
        <f aca="true">IF(C980="","",INDIRECT("ZBUL3!E"&amp;C980,1))</f>
        <v/>
      </c>
      <c r="C980" s="11" t="str">
        <f aca="false">IFERROR(SMALL(ZBUL3!Z:Z,ROW()-1),"")</f>
        <v/>
      </c>
      <c r="D980" s="11" t="str">
        <f aca="true">IF(C980="","",IF(AND($G$1=B980,SUM(INDIRECT(CONCATENATE("ZBUL3!F",C980,":H",C980),1))&gt;0),C980,""))</f>
        <v/>
      </c>
      <c r="E980" s="11" t="str">
        <f aca="true">IF(C980="","",IF(AND($G$1=B980,SUM(INDIRECT(CONCATENATE("ZBUL3!F",C980,":H",C980),1))=0),C980,""))</f>
        <v/>
      </c>
    </row>
    <row r="981" customFormat="false" ht="13.8" hidden="false" customHeight="false" outlineLevel="0" collapsed="false">
      <c r="A981" s="2" t="str">
        <f aca="true">IF(C981="","",INDIRECT("ZBUL3!B"&amp;C981,1))</f>
        <v/>
      </c>
      <c r="B981" s="2" t="str">
        <f aca="true">IF(C981="","",INDIRECT("ZBUL3!E"&amp;C981,1))</f>
        <v/>
      </c>
      <c r="C981" s="11" t="str">
        <f aca="false">IFERROR(SMALL(ZBUL3!Z:Z,ROW()-1),"")</f>
        <v/>
      </c>
      <c r="D981" s="11" t="str">
        <f aca="true">IF(C981="","",IF(AND($G$1=B981,SUM(INDIRECT(CONCATENATE("ZBUL3!F",C981,":H",C981),1))&gt;0),C981,""))</f>
        <v/>
      </c>
      <c r="E981" s="11" t="str">
        <f aca="true">IF(C981="","",IF(AND($G$1=B981,SUM(INDIRECT(CONCATENATE("ZBUL3!F",C981,":H",C981),1))=0),C981,""))</f>
        <v/>
      </c>
    </row>
    <row r="982" customFormat="false" ht="13.8" hidden="false" customHeight="false" outlineLevel="0" collapsed="false">
      <c r="A982" s="2" t="str">
        <f aca="true">IF(C982="","",INDIRECT("ZBUL3!B"&amp;C982,1))</f>
        <v/>
      </c>
      <c r="B982" s="2" t="str">
        <f aca="true">IF(C982="","",INDIRECT("ZBUL3!E"&amp;C982,1))</f>
        <v/>
      </c>
      <c r="C982" s="11" t="str">
        <f aca="false">IFERROR(SMALL(ZBUL3!Z:Z,ROW()-1),"")</f>
        <v/>
      </c>
      <c r="D982" s="11" t="str">
        <f aca="true">IF(C982="","",IF(AND($G$1=B982,SUM(INDIRECT(CONCATENATE("ZBUL3!F",C982,":H",C982),1))&gt;0),C982,""))</f>
        <v/>
      </c>
      <c r="E982" s="11" t="str">
        <f aca="true">IF(C982="","",IF(AND($G$1=B982,SUM(INDIRECT(CONCATENATE("ZBUL3!F",C982,":H",C982),1))=0),C982,""))</f>
        <v/>
      </c>
    </row>
    <row r="983" customFormat="false" ht="13.8" hidden="false" customHeight="false" outlineLevel="0" collapsed="false">
      <c r="A983" s="2" t="str">
        <f aca="true">IF(C983="","",INDIRECT("ZBUL3!B"&amp;C983,1))</f>
        <v/>
      </c>
      <c r="B983" s="2" t="str">
        <f aca="true">IF(C983="","",INDIRECT("ZBUL3!E"&amp;C983,1))</f>
        <v/>
      </c>
      <c r="C983" s="11" t="str">
        <f aca="false">IFERROR(SMALL(ZBUL3!Z:Z,ROW()-1),"")</f>
        <v/>
      </c>
      <c r="D983" s="11" t="str">
        <f aca="true">IF(C983="","",IF(AND($G$1=B983,SUM(INDIRECT(CONCATENATE("ZBUL3!F",C983,":H",C983),1))&gt;0),C983,""))</f>
        <v/>
      </c>
      <c r="E983" s="11" t="str">
        <f aca="true">IF(C983="","",IF(AND($G$1=B983,SUM(INDIRECT(CONCATENATE("ZBUL3!F",C983,":H",C983),1))=0),C983,""))</f>
        <v/>
      </c>
    </row>
    <row r="984" customFormat="false" ht="13.8" hidden="false" customHeight="false" outlineLevel="0" collapsed="false">
      <c r="A984" s="2" t="str">
        <f aca="true">IF(C984="","",INDIRECT("ZBUL3!B"&amp;C984,1))</f>
        <v/>
      </c>
      <c r="B984" s="2" t="str">
        <f aca="true">IF(C984="","",INDIRECT("ZBUL3!E"&amp;C984,1))</f>
        <v/>
      </c>
      <c r="C984" s="11" t="str">
        <f aca="false">IFERROR(SMALL(ZBUL3!Z:Z,ROW()-1),"")</f>
        <v/>
      </c>
      <c r="D984" s="11" t="str">
        <f aca="true">IF(C984="","",IF(AND($G$1=B984,SUM(INDIRECT(CONCATENATE("ZBUL3!F",C984,":H",C984),1))&gt;0),C984,""))</f>
        <v/>
      </c>
      <c r="E984" s="11" t="str">
        <f aca="true">IF(C984="","",IF(AND($G$1=B984,SUM(INDIRECT(CONCATENATE("ZBUL3!F",C984,":H",C984),1))=0),C984,""))</f>
        <v/>
      </c>
    </row>
    <row r="985" customFormat="false" ht="13.8" hidden="false" customHeight="false" outlineLevel="0" collapsed="false">
      <c r="A985" s="2" t="str">
        <f aca="true">IF(C985="","",INDIRECT("ZBUL3!B"&amp;C985,1))</f>
        <v/>
      </c>
      <c r="B985" s="2" t="str">
        <f aca="true">IF(C985="","",INDIRECT("ZBUL3!E"&amp;C985,1))</f>
        <v/>
      </c>
      <c r="C985" s="11" t="str">
        <f aca="false">IFERROR(SMALL(ZBUL3!Z:Z,ROW()-1),"")</f>
        <v/>
      </c>
      <c r="D985" s="11" t="str">
        <f aca="true">IF(C985="","",IF(AND($G$1=B985,SUM(INDIRECT(CONCATENATE("ZBUL3!F",C985,":H",C985),1))&gt;0),C985,""))</f>
        <v/>
      </c>
      <c r="E985" s="11" t="str">
        <f aca="true">IF(C985="","",IF(AND($G$1=B985,SUM(INDIRECT(CONCATENATE("ZBUL3!F",C985,":H",C985),1))=0),C985,""))</f>
        <v/>
      </c>
    </row>
    <row r="986" customFormat="false" ht="13.8" hidden="false" customHeight="false" outlineLevel="0" collapsed="false">
      <c r="A986" s="2" t="str">
        <f aca="true">IF(C986="","",INDIRECT("ZBUL3!B"&amp;C986,1))</f>
        <v/>
      </c>
      <c r="B986" s="2" t="str">
        <f aca="true">IF(C986="","",INDIRECT("ZBUL3!E"&amp;C986,1))</f>
        <v/>
      </c>
      <c r="C986" s="11" t="str">
        <f aca="false">IFERROR(SMALL(ZBUL3!Z:Z,ROW()-1),"")</f>
        <v/>
      </c>
      <c r="D986" s="11" t="str">
        <f aca="true">IF(C986="","",IF(AND($G$1=B986,SUM(INDIRECT(CONCATENATE("ZBUL3!F",C986,":H",C986),1))&gt;0),C986,""))</f>
        <v/>
      </c>
      <c r="E986" s="11" t="str">
        <f aca="true">IF(C986="","",IF(AND($G$1=B986,SUM(INDIRECT(CONCATENATE("ZBUL3!F",C986,":H",C986),1))=0),C986,""))</f>
        <v/>
      </c>
    </row>
    <row r="987" customFormat="false" ht="13.8" hidden="false" customHeight="false" outlineLevel="0" collapsed="false">
      <c r="A987" s="2" t="str">
        <f aca="true">IF(C987="","",INDIRECT("ZBUL3!B"&amp;C987,1))</f>
        <v/>
      </c>
      <c r="B987" s="2" t="str">
        <f aca="true">IF(C987="","",INDIRECT("ZBUL3!E"&amp;C987,1))</f>
        <v/>
      </c>
      <c r="C987" s="11" t="str">
        <f aca="false">IFERROR(SMALL(ZBUL3!Z:Z,ROW()-1),"")</f>
        <v/>
      </c>
      <c r="D987" s="11" t="str">
        <f aca="true">IF(C987="","",IF(AND($G$1=B987,SUM(INDIRECT(CONCATENATE("ZBUL3!F",C987,":H",C987),1))&gt;0),C987,""))</f>
        <v/>
      </c>
      <c r="E987" s="11" t="str">
        <f aca="true">IF(C987="","",IF(AND($G$1=B987,SUM(INDIRECT(CONCATENATE("ZBUL3!F",C987,":H",C987),1))=0),C987,""))</f>
        <v/>
      </c>
    </row>
    <row r="988" customFormat="false" ht="13.8" hidden="false" customHeight="false" outlineLevel="0" collapsed="false">
      <c r="A988" s="2" t="str">
        <f aca="true">IF(C988="","",INDIRECT("ZBUL3!B"&amp;C988,1))</f>
        <v/>
      </c>
      <c r="B988" s="2" t="str">
        <f aca="true">IF(C988="","",INDIRECT("ZBUL3!E"&amp;C988,1))</f>
        <v/>
      </c>
      <c r="C988" s="11" t="str">
        <f aca="false">IFERROR(SMALL(ZBUL3!Z:Z,ROW()-1),"")</f>
        <v/>
      </c>
      <c r="D988" s="11" t="str">
        <f aca="true">IF(C988="","",IF(AND($G$1=B988,SUM(INDIRECT(CONCATENATE("ZBUL3!F",C988,":H",C988),1))&gt;0),C988,""))</f>
        <v/>
      </c>
      <c r="E988" s="11" t="str">
        <f aca="true">IF(C988="","",IF(AND($G$1=B988,SUM(INDIRECT(CONCATENATE("ZBUL3!F",C988,":H",C988),1))=0),C988,""))</f>
        <v/>
      </c>
    </row>
    <row r="989" customFormat="false" ht="13.8" hidden="false" customHeight="false" outlineLevel="0" collapsed="false">
      <c r="A989" s="2" t="str">
        <f aca="true">IF(C989="","",INDIRECT("ZBUL3!B"&amp;C989,1))</f>
        <v/>
      </c>
      <c r="B989" s="2" t="str">
        <f aca="true">IF(C989="","",INDIRECT("ZBUL3!E"&amp;C989,1))</f>
        <v/>
      </c>
      <c r="C989" s="11" t="str">
        <f aca="false">IFERROR(SMALL(ZBUL3!Z:Z,ROW()-1),"")</f>
        <v/>
      </c>
      <c r="D989" s="11" t="str">
        <f aca="true">IF(C989="","",IF(AND($G$1=B989,SUM(INDIRECT(CONCATENATE("ZBUL3!F",C989,":H",C989),1))&gt;0),C989,""))</f>
        <v/>
      </c>
      <c r="E989" s="11" t="str">
        <f aca="true">IF(C989="","",IF(AND($G$1=B989,SUM(INDIRECT(CONCATENATE("ZBUL3!F",C989,":H",C989),1))=0),C989,""))</f>
        <v/>
      </c>
    </row>
    <row r="990" customFormat="false" ht="13.8" hidden="false" customHeight="false" outlineLevel="0" collapsed="false">
      <c r="A990" s="2" t="str">
        <f aca="true">IF(C990="","",INDIRECT("ZBUL3!B"&amp;C990,1))</f>
        <v/>
      </c>
      <c r="B990" s="2" t="str">
        <f aca="true">IF(C990="","",INDIRECT("ZBUL3!E"&amp;C990,1))</f>
        <v/>
      </c>
      <c r="C990" s="11" t="str">
        <f aca="false">IFERROR(SMALL(ZBUL3!Z:Z,ROW()-1),"")</f>
        <v/>
      </c>
      <c r="D990" s="11" t="str">
        <f aca="true">IF(C990="","",IF(AND($G$1=B990,SUM(INDIRECT(CONCATENATE("ZBUL3!F",C990,":H",C990),1))&gt;0),C990,""))</f>
        <v/>
      </c>
      <c r="E990" s="11" t="str">
        <f aca="true">IF(C990="","",IF(AND($G$1=B990,SUM(INDIRECT(CONCATENATE("ZBUL3!F",C990,":H",C990),1))=0),C990,""))</f>
        <v/>
      </c>
    </row>
    <row r="991" customFormat="false" ht="13.8" hidden="false" customHeight="false" outlineLevel="0" collapsed="false">
      <c r="A991" s="2" t="str">
        <f aca="true">IF(C991="","",INDIRECT("ZBUL3!B"&amp;C991,1))</f>
        <v/>
      </c>
      <c r="B991" s="2" t="str">
        <f aca="true">IF(C991="","",INDIRECT("ZBUL3!E"&amp;C991,1))</f>
        <v/>
      </c>
      <c r="C991" s="11" t="str">
        <f aca="false">IFERROR(SMALL(ZBUL3!Z:Z,ROW()-1),"")</f>
        <v/>
      </c>
      <c r="D991" s="11" t="str">
        <f aca="true">IF(C991="","",IF(AND($G$1=B991,SUM(INDIRECT(CONCATENATE("ZBUL3!F",C991,":H",C991),1))&gt;0),C991,""))</f>
        <v/>
      </c>
      <c r="E991" s="11" t="str">
        <f aca="true">IF(C991="","",IF(AND($G$1=B991,SUM(INDIRECT(CONCATENATE("ZBUL3!F",C991,":H",C991),1))=0),C991,""))</f>
        <v/>
      </c>
    </row>
    <row r="992" customFormat="false" ht="13.8" hidden="false" customHeight="false" outlineLevel="0" collapsed="false">
      <c r="A992" s="2" t="str">
        <f aca="true">IF(C992="","",INDIRECT("ZBUL3!B"&amp;C992,1))</f>
        <v/>
      </c>
      <c r="B992" s="2" t="str">
        <f aca="true">IF(C992="","",INDIRECT("ZBUL3!E"&amp;C992,1))</f>
        <v/>
      </c>
      <c r="C992" s="11" t="str">
        <f aca="false">IFERROR(SMALL(ZBUL3!Z:Z,ROW()-1),"")</f>
        <v/>
      </c>
      <c r="D992" s="11" t="str">
        <f aca="true">IF(C992="","",IF(AND($G$1=B992,SUM(INDIRECT(CONCATENATE("ZBUL3!F",C992,":H",C992),1))&gt;0),C992,""))</f>
        <v/>
      </c>
      <c r="E992" s="11" t="str">
        <f aca="true">IF(C992="","",IF(AND($G$1=B992,SUM(INDIRECT(CONCATENATE("ZBUL3!F",C992,":H",C992),1))=0),C992,""))</f>
        <v/>
      </c>
    </row>
    <row r="993" customFormat="false" ht="13.8" hidden="false" customHeight="false" outlineLevel="0" collapsed="false">
      <c r="A993" s="2" t="str">
        <f aca="true">IF(C993="","",INDIRECT("ZBUL3!B"&amp;C993,1))</f>
        <v/>
      </c>
      <c r="B993" s="2" t="str">
        <f aca="true">IF(C993="","",INDIRECT("ZBUL3!E"&amp;C993,1))</f>
        <v/>
      </c>
      <c r="C993" s="11" t="str">
        <f aca="false">IFERROR(SMALL(ZBUL3!Z:Z,ROW()-1),"")</f>
        <v/>
      </c>
      <c r="D993" s="11" t="str">
        <f aca="true">IF(C993="","",IF(AND($G$1=B993,SUM(INDIRECT(CONCATENATE("ZBUL3!F",C993,":H",C993),1))&gt;0),C993,""))</f>
        <v/>
      </c>
      <c r="E993" s="11" t="str">
        <f aca="true">IF(C993="","",IF(AND($G$1=B993,SUM(INDIRECT(CONCATENATE("ZBUL3!F",C993,":H",C993),1))=0),C993,""))</f>
        <v/>
      </c>
    </row>
    <row r="994" customFormat="false" ht="13.8" hidden="false" customHeight="false" outlineLevel="0" collapsed="false">
      <c r="A994" s="2" t="str">
        <f aca="true">IF(C994="","",INDIRECT("ZBUL3!B"&amp;C994,1))</f>
        <v/>
      </c>
      <c r="B994" s="2" t="str">
        <f aca="true">IF(C994="","",INDIRECT("ZBUL3!E"&amp;C994,1))</f>
        <v/>
      </c>
      <c r="C994" s="11" t="str">
        <f aca="false">IFERROR(SMALL(ZBUL3!Z:Z,ROW()-1),"")</f>
        <v/>
      </c>
      <c r="D994" s="11" t="str">
        <f aca="true">IF(C994="","",IF(AND($G$1=B994,SUM(INDIRECT(CONCATENATE("ZBUL3!F",C994,":H",C994),1))&gt;0),C994,""))</f>
        <v/>
      </c>
      <c r="E994" s="11" t="str">
        <f aca="true">IF(C994="","",IF(AND($G$1=B994,SUM(INDIRECT(CONCATENATE("ZBUL3!F",C994,":H",C994),1))=0),C994,""))</f>
        <v/>
      </c>
    </row>
    <row r="995" customFormat="false" ht="13.8" hidden="false" customHeight="false" outlineLevel="0" collapsed="false">
      <c r="A995" s="2" t="str">
        <f aca="true">IF(C995="","",INDIRECT("ZBUL3!B"&amp;C995,1))</f>
        <v/>
      </c>
      <c r="B995" s="2" t="str">
        <f aca="true">IF(C995="","",INDIRECT("ZBUL3!E"&amp;C995,1))</f>
        <v/>
      </c>
      <c r="C995" s="11" t="str">
        <f aca="false">IFERROR(SMALL(ZBUL3!Z:Z,ROW()-1),"")</f>
        <v/>
      </c>
      <c r="D995" s="11" t="str">
        <f aca="true">IF(C995="","",IF(AND($G$1=B995,SUM(INDIRECT(CONCATENATE("ZBUL3!F",C995,":H",C995),1))&gt;0),C995,""))</f>
        <v/>
      </c>
      <c r="E995" s="11" t="str">
        <f aca="true">IF(C995="","",IF(AND($G$1=B995,SUM(INDIRECT(CONCATENATE("ZBUL3!F",C995,":H",C995),1))=0),C995,""))</f>
        <v/>
      </c>
    </row>
    <row r="996" customFormat="false" ht="13.8" hidden="false" customHeight="false" outlineLevel="0" collapsed="false">
      <c r="A996" s="2" t="str">
        <f aca="true">IF(C996="","",INDIRECT("ZBUL3!B"&amp;C996,1))</f>
        <v/>
      </c>
      <c r="B996" s="2" t="str">
        <f aca="true">IF(C996="","",INDIRECT("ZBUL3!E"&amp;C996,1))</f>
        <v/>
      </c>
      <c r="C996" s="11" t="str">
        <f aca="false">IFERROR(SMALL(ZBUL3!Z:Z,ROW()-1),"")</f>
        <v/>
      </c>
      <c r="D996" s="11" t="str">
        <f aca="true">IF(C996="","",IF(AND($G$1=B996,SUM(INDIRECT(CONCATENATE("ZBUL3!F",C996,":H",C996),1))&gt;0),C996,""))</f>
        <v/>
      </c>
      <c r="E996" s="11" t="str">
        <f aca="true">IF(C996="","",IF(AND($G$1=B996,SUM(INDIRECT(CONCATENATE("ZBUL3!F",C996,":H",C996),1))=0),C996,""))</f>
        <v/>
      </c>
    </row>
    <row r="997" customFormat="false" ht="13.8" hidden="false" customHeight="false" outlineLevel="0" collapsed="false">
      <c r="A997" s="2" t="str">
        <f aca="true">IF(C997="","",INDIRECT("ZBUL3!B"&amp;C997,1))</f>
        <v/>
      </c>
      <c r="B997" s="2" t="str">
        <f aca="true">IF(C997="","",INDIRECT("ZBUL3!E"&amp;C997,1))</f>
        <v/>
      </c>
      <c r="C997" s="11" t="str">
        <f aca="false">IFERROR(SMALL(ZBUL3!Z:Z,ROW()-1),"")</f>
        <v/>
      </c>
      <c r="D997" s="11" t="str">
        <f aca="true">IF(C997="","",IF(AND($G$1=B997,SUM(INDIRECT(CONCATENATE("ZBUL3!F",C997,":H",C997),1))&gt;0),C997,""))</f>
        <v/>
      </c>
      <c r="E997" s="11" t="str">
        <f aca="true">IF(C997="","",IF(AND($G$1=B997,SUM(INDIRECT(CONCATENATE("ZBUL3!F",C997,":H",C997),1))=0),C997,""))</f>
        <v/>
      </c>
    </row>
    <row r="998" customFormat="false" ht="13.8" hidden="false" customHeight="false" outlineLevel="0" collapsed="false">
      <c r="A998" s="2" t="str">
        <f aca="true">IF(C998="","",INDIRECT("ZBUL3!B"&amp;C998,1))</f>
        <v/>
      </c>
      <c r="B998" s="2" t="str">
        <f aca="true">IF(C998="","",INDIRECT("ZBUL3!E"&amp;C998,1))</f>
        <v/>
      </c>
      <c r="C998" s="11" t="str">
        <f aca="false">IFERROR(SMALL(ZBUL3!Z:Z,ROW()-1),"")</f>
        <v/>
      </c>
      <c r="D998" s="11" t="str">
        <f aca="true">IF(C998="","",IF(AND($G$1=B998,SUM(INDIRECT(CONCATENATE("ZBUL3!F",C998,":H",C998),1))&gt;0),C998,""))</f>
        <v/>
      </c>
      <c r="E998" s="11" t="str">
        <f aca="true">IF(C998="","",IF(AND($G$1=B998,SUM(INDIRECT(CONCATENATE("ZBUL3!F",C998,":H",C998),1))=0),C998,""))</f>
        <v/>
      </c>
    </row>
    <row r="999" customFormat="false" ht="13.8" hidden="false" customHeight="false" outlineLevel="0" collapsed="false">
      <c r="A999" s="2" t="str">
        <f aca="true">IF(C999="","",INDIRECT("ZBUL3!B"&amp;C999,1))</f>
        <v/>
      </c>
      <c r="B999" s="2" t="str">
        <f aca="true">IF(C999="","",INDIRECT("ZBUL3!E"&amp;C999,1))</f>
        <v/>
      </c>
      <c r="C999" s="11" t="str">
        <f aca="false">IFERROR(SMALL(ZBUL3!Z:Z,ROW()-1),"")</f>
        <v/>
      </c>
      <c r="D999" s="11" t="str">
        <f aca="true">IF(C999="","",IF(AND($G$1=B999,SUM(INDIRECT(CONCATENATE("ZBUL3!F",C999,":H",C999),1))&gt;0),C999,""))</f>
        <v/>
      </c>
      <c r="E999" s="11" t="str">
        <f aca="true">IF(C999="","",IF(AND($G$1=B999,SUM(INDIRECT(CONCATENATE("ZBUL3!F",C999,":H",C999),1))=0),C999,""))</f>
        <v/>
      </c>
    </row>
    <row r="1000" customFormat="false" ht="13.8" hidden="false" customHeight="false" outlineLevel="0" collapsed="false">
      <c r="A1000" s="2" t="str">
        <f aca="true">IF(C1000="","",INDIRECT("ZBUL3!B"&amp;C1000,1))</f>
        <v/>
      </c>
      <c r="B1000" s="2" t="str">
        <f aca="true">IF(C1000="","",INDIRECT("ZBUL3!E"&amp;C1000,1))</f>
        <v/>
      </c>
      <c r="C1000" s="11" t="str">
        <f aca="false">IFERROR(SMALL(ZBUL3!Z:Z,ROW()-1),"")</f>
        <v/>
      </c>
      <c r="D1000" s="11" t="str">
        <f aca="true">IF(C1000="","",IF(AND($G$1=B1000,SUM(INDIRECT(CONCATENATE("ZBUL3!F",C1000,":H",C1000),1))&gt;0),C1000,""))</f>
        <v/>
      </c>
      <c r="E1000" s="11" t="str">
        <f aca="true">IF(C1000="","",IF(AND($G$1=B1000,SUM(INDIRECT(CONCATENATE("ZBUL3!F",C1000,":H",C1000),1))=0),C1000,""))</f>
        <v/>
      </c>
    </row>
    <row r="1001" customFormat="false" ht="13.8" hidden="false" customHeight="false" outlineLevel="0" collapsed="false">
      <c r="A1001" s="2" t="str">
        <f aca="true">IF(C1001="","",INDIRECT("ZBUL3!B"&amp;C1001,1))</f>
        <v/>
      </c>
      <c r="B1001" s="2" t="str">
        <f aca="true">IF(C1001="","",INDIRECT("ZBUL3!E"&amp;C1001,1))</f>
        <v/>
      </c>
      <c r="C1001" s="11" t="str">
        <f aca="false">IFERROR(SMALL(ZBUL3!Z:Z,ROW()-1),"")</f>
        <v/>
      </c>
      <c r="D1001" s="11" t="str">
        <f aca="true">IF(C1001="","",IF(AND($G$1=B1001,SUM(INDIRECT(CONCATENATE("ZBUL3!F",C1001,":H",C1001),1))&gt;0),C1001,""))</f>
        <v/>
      </c>
      <c r="E1001" s="11" t="str">
        <f aca="true">IF(C1001="","",IF(AND($G$1=B1001,SUM(INDIRECT(CONCATENATE("ZBUL3!F",C1001,":H",C1001),1))=0),C1001,""))</f>
        <v/>
      </c>
    </row>
    <row r="1002" customFormat="false" ht="13.8" hidden="false" customHeight="false" outlineLevel="0" collapsed="false">
      <c r="A1002" s="2" t="str">
        <f aca="true">IF(C1002="","",INDIRECT("ZBUL3!B"&amp;C1002,1))</f>
        <v/>
      </c>
      <c r="B1002" s="2" t="str">
        <f aca="true">IF(C1002="","",INDIRECT("ZBUL3!E"&amp;C1002,1))</f>
        <v/>
      </c>
      <c r="C1002" s="11" t="str">
        <f aca="false">IFERROR(SMALL(ZBUL3!Z:Z,ROW()-1),"")</f>
        <v/>
      </c>
      <c r="D1002" s="11" t="str">
        <f aca="true">IF(C1002="","",IF(AND($G$1=B1002,SUM(INDIRECT(CONCATENATE("ZBUL3!F",C1002,":H",C1002),1))&gt;0),C1002,""))</f>
        <v/>
      </c>
      <c r="E1002" s="11" t="str">
        <f aca="true">IF(C1002="","",IF(AND($G$1=B1002,SUM(INDIRECT(CONCATENATE("ZBUL3!F",C1002,":H",C1002),1))=0),C1002,""))</f>
        <v/>
      </c>
    </row>
    <row r="1003" customFormat="false" ht="13.8" hidden="false" customHeight="false" outlineLevel="0" collapsed="false">
      <c r="A1003" s="2" t="str">
        <f aca="true">IF(C1003="","",INDIRECT("ZBUL3!B"&amp;C1003,1))</f>
        <v/>
      </c>
      <c r="B1003" s="2" t="str">
        <f aca="true">IF(C1003="","",INDIRECT("ZBUL3!E"&amp;C1003,1))</f>
        <v/>
      </c>
      <c r="C1003" s="11" t="str">
        <f aca="false">IFERROR(SMALL(ZBUL3!Z:Z,ROW()-1),"")</f>
        <v/>
      </c>
      <c r="D1003" s="11" t="str">
        <f aca="true">IF(C1003="","",IF(AND($G$1=B1003,SUM(INDIRECT(CONCATENATE("ZBUL3!F",C1003,":H",C1003),1))&gt;0),C1003,""))</f>
        <v/>
      </c>
      <c r="E1003" s="11" t="str">
        <f aca="true">IF(C1003="","",IF(AND($G$1=B1003,SUM(INDIRECT(CONCATENATE("ZBUL3!F",C1003,":H",C1003),1))=0),C1003,""))</f>
        <v/>
      </c>
    </row>
    <row r="1004" customFormat="false" ht="13.8" hidden="false" customHeight="false" outlineLevel="0" collapsed="false">
      <c r="A1004" s="2" t="str">
        <f aca="true">IF(C1004="","",INDIRECT("ZBUL3!B"&amp;C1004,1))</f>
        <v/>
      </c>
      <c r="B1004" s="2" t="str">
        <f aca="true">IF(C1004="","",INDIRECT("ZBUL3!E"&amp;C1004,1))</f>
        <v/>
      </c>
      <c r="C1004" s="11" t="str">
        <f aca="false">IFERROR(SMALL(ZBUL3!Z:Z,ROW()-1),"")</f>
        <v/>
      </c>
      <c r="D1004" s="11" t="str">
        <f aca="true">IF(C1004="","",IF(AND($G$1=B1004,SUM(INDIRECT(CONCATENATE("ZBUL3!F",C1004,":H",C1004),1))&gt;0),C1004,""))</f>
        <v/>
      </c>
      <c r="E1004" s="11" t="str">
        <f aca="true">IF(C1004="","",IF(AND($G$1=B1004,SUM(INDIRECT(CONCATENATE("ZBUL3!F",C1004,":H",C1004),1))=0),C1004,""))</f>
        <v/>
      </c>
    </row>
    <row r="1005" customFormat="false" ht="13.8" hidden="false" customHeight="false" outlineLevel="0" collapsed="false">
      <c r="A1005" s="2" t="str">
        <f aca="true">IF(C1005="","",INDIRECT("ZBUL3!B"&amp;C1005,1))</f>
        <v/>
      </c>
      <c r="B1005" s="2" t="str">
        <f aca="true">IF(C1005="","",INDIRECT("ZBUL3!E"&amp;C1005,1))</f>
        <v/>
      </c>
      <c r="C1005" s="11" t="str">
        <f aca="false">IFERROR(SMALL(ZBUL3!Z:Z,ROW()-1),"")</f>
        <v/>
      </c>
      <c r="D1005" s="11" t="str">
        <f aca="true">IF(C1005="","",IF(AND($G$1=B1005,SUM(INDIRECT(CONCATENATE("ZBUL3!F",C1005,":H",C1005),1))&gt;0),C1005,""))</f>
        <v/>
      </c>
      <c r="E1005" s="11" t="str">
        <f aca="true">IF(C1005="","",IF(AND($G$1=B1005,SUM(INDIRECT(CONCATENATE("ZBUL3!F",C1005,":H",C1005),1))=0),C1005,""))</f>
        <v/>
      </c>
    </row>
    <row r="1006" customFormat="false" ht="13.8" hidden="false" customHeight="false" outlineLevel="0" collapsed="false">
      <c r="A1006" s="2" t="str">
        <f aca="true">IF(C1006="","",INDIRECT("ZBUL3!B"&amp;C1006,1))</f>
        <v/>
      </c>
      <c r="B1006" s="2" t="str">
        <f aca="true">IF(C1006="","",INDIRECT("ZBUL3!E"&amp;C1006,1))</f>
        <v/>
      </c>
      <c r="C1006" s="11" t="str">
        <f aca="false">IFERROR(SMALL(ZBUL3!Z:Z,ROW()-1),"")</f>
        <v/>
      </c>
      <c r="D1006" s="11" t="str">
        <f aca="true">IF(C1006="","",IF(AND($G$1=B1006,SUM(INDIRECT(CONCATENATE("ZBUL3!F",C1006,":H",C1006),1))&gt;0),C1006,""))</f>
        <v/>
      </c>
      <c r="E1006" s="11" t="str">
        <f aca="true">IF(C1006="","",IF(AND($G$1=B1006,SUM(INDIRECT(CONCATENATE("ZBUL3!F",C1006,":H",C1006),1))=0),C1006,""))</f>
        <v/>
      </c>
    </row>
    <row r="1007" customFormat="false" ht="13.8" hidden="false" customHeight="false" outlineLevel="0" collapsed="false">
      <c r="A1007" s="2" t="str">
        <f aca="true">IF(C1007="","",INDIRECT("ZBUL3!B"&amp;C1007,1))</f>
        <v/>
      </c>
      <c r="B1007" s="2" t="str">
        <f aca="true">IF(C1007="","",INDIRECT("ZBUL3!E"&amp;C1007,1))</f>
        <v/>
      </c>
      <c r="C1007" s="11" t="str">
        <f aca="false">IFERROR(SMALL(ZBUL3!Z:Z,ROW()-1),"")</f>
        <v/>
      </c>
      <c r="D1007" s="11" t="str">
        <f aca="true">IF(C1007="","",IF(AND($G$1=B1007,SUM(INDIRECT(CONCATENATE("ZBUL3!F",C1007,":H",C1007),1))&gt;0),C1007,""))</f>
        <v/>
      </c>
      <c r="E1007" s="11" t="str">
        <f aca="true">IF(C1007="","",IF(AND($G$1=B1007,SUM(INDIRECT(CONCATENATE("ZBUL3!F",C1007,":H",C1007),1))=0),C1007,""))</f>
        <v/>
      </c>
    </row>
    <row r="1008" customFormat="false" ht="13.8" hidden="false" customHeight="false" outlineLevel="0" collapsed="false">
      <c r="A1008" s="2" t="str">
        <f aca="true">IF(C1008="","",INDIRECT("ZBUL3!B"&amp;C1008,1))</f>
        <v/>
      </c>
      <c r="B1008" s="2" t="str">
        <f aca="true">IF(C1008="","",INDIRECT("ZBUL3!E"&amp;C1008,1))</f>
        <v/>
      </c>
      <c r="C1008" s="11" t="str">
        <f aca="false">IFERROR(SMALL(ZBUL3!Z:Z,ROW()-1),"")</f>
        <v/>
      </c>
      <c r="D1008" s="11" t="str">
        <f aca="true">IF(C1008="","",IF(AND($G$1=B1008,SUM(INDIRECT(CONCATENATE("ZBUL3!F",C1008,":H",C1008),1))&gt;0),C1008,""))</f>
        <v/>
      </c>
      <c r="E1008" s="11" t="str">
        <f aca="true">IF(C1008="","",IF(AND($G$1=B1008,SUM(INDIRECT(CONCATENATE("ZBUL3!F",C1008,":H",C1008),1))=0),C1008,""))</f>
        <v/>
      </c>
    </row>
    <row r="1009" customFormat="false" ht="13.8" hidden="false" customHeight="false" outlineLevel="0" collapsed="false">
      <c r="A1009" s="2" t="str">
        <f aca="true">IF(C1009="","",INDIRECT("ZBUL3!B"&amp;C1009,1))</f>
        <v/>
      </c>
      <c r="B1009" s="2" t="str">
        <f aca="true">IF(C1009="","",INDIRECT("ZBUL3!E"&amp;C1009,1))</f>
        <v/>
      </c>
      <c r="C1009" s="11" t="str">
        <f aca="false">IFERROR(SMALL(ZBUL3!Z:Z,ROW()-1),"")</f>
        <v/>
      </c>
      <c r="D1009" s="11" t="str">
        <f aca="true">IF(C1009="","",IF(AND($G$1=B1009,SUM(INDIRECT(CONCATENATE("ZBUL3!F",C1009,":H",C1009),1))&gt;0),C1009,""))</f>
        <v/>
      </c>
      <c r="E1009" s="11" t="str">
        <f aca="true">IF(C1009="","",IF(AND($G$1=B1009,SUM(INDIRECT(CONCATENATE("ZBUL3!F",C1009,":H",C1009),1))=0),C1009,""))</f>
        <v/>
      </c>
    </row>
    <row r="1010" customFormat="false" ht="13.8" hidden="false" customHeight="false" outlineLevel="0" collapsed="false">
      <c r="A1010" s="2" t="str">
        <f aca="true">IF(C1010="","",INDIRECT("ZBUL3!B"&amp;C1010,1))</f>
        <v/>
      </c>
      <c r="B1010" s="2" t="str">
        <f aca="true">IF(C1010="","",INDIRECT("ZBUL3!E"&amp;C1010,1))</f>
        <v/>
      </c>
      <c r="C1010" s="11" t="str">
        <f aca="false">IFERROR(SMALL(ZBUL3!Z:Z,ROW()-1),"")</f>
        <v/>
      </c>
      <c r="D1010" s="11" t="str">
        <f aca="true">IF(C1010="","",IF(AND($G$1=B1010,SUM(INDIRECT(CONCATENATE("ZBUL3!F",C1010,":H",C1010),1))&gt;0),C1010,""))</f>
        <v/>
      </c>
      <c r="E1010" s="11" t="str">
        <f aca="true">IF(C1010="","",IF(AND($G$1=B1010,SUM(INDIRECT(CONCATENATE("ZBUL3!F",C1010,":H",C1010),1))=0),C1010,""))</f>
        <v/>
      </c>
    </row>
    <row r="1011" customFormat="false" ht="13.8" hidden="false" customHeight="false" outlineLevel="0" collapsed="false">
      <c r="A1011" s="2" t="str">
        <f aca="true">IF(C1011="","",INDIRECT("ZBUL3!B"&amp;C1011,1))</f>
        <v/>
      </c>
      <c r="B1011" s="2" t="str">
        <f aca="true">IF(C1011="","",INDIRECT("ZBUL3!E"&amp;C1011,1))</f>
        <v/>
      </c>
      <c r="C1011" s="11" t="str">
        <f aca="false">IFERROR(SMALL(ZBUL3!Z:Z,ROW()-1),"")</f>
        <v/>
      </c>
      <c r="D1011" s="11" t="str">
        <f aca="true">IF(C1011="","",IF(AND($G$1=B1011,SUM(INDIRECT(CONCATENATE("ZBUL3!F",C1011,":H",C1011),1))&gt;0),C1011,""))</f>
        <v/>
      </c>
      <c r="E1011" s="11" t="str">
        <f aca="true">IF(C1011="","",IF(AND($G$1=B1011,SUM(INDIRECT(CONCATENATE("ZBUL3!F",C1011,":H",C1011),1))=0),C1011,""))</f>
        <v/>
      </c>
    </row>
    <row r="1012" customFormat="false" ht="13.8" hidden="false" customHeight="false" outlineLevel="0" collapsed="false">
      <c r="A1012" s="2" t="str">
        <f aca="true">IF(C1012="","",INDIRECT("ZBUL3!B"&amp;C1012,1))</f>
        <v/>
      </c>
      <c r="B1012" s="2" t="str">
        <f aca="true">IF(C1012="","",INDIRECT("ZBUL3!E"&amp;C1012,1))</f>
        <v/>
      </c>
      <c r="C1012" s="11" t="str">
        <f aca="false">IFERROR(SMALL(ZBUL3!Z:Z,ROW()-1),"")</f>
        <v/>
      </c>
      <c r="D1012" s="11" t="str">
        <f aca="true">IF(C1012="","",IF(AND($G$1=B1012,SUM(INDIRECT(CONCATENATE("ZBUL3!F",C1012,":H",C1012),1))&gt;0),C1012,""))</f>
        <v/>
      </c>
      <c r="E1012" s="11" t="str">
        <f aca="true">IF(C1012="","",IF(AND($G$1=B1012,SUM(INDIRECT(CONCATENATE("ZBUL3!F",C1012,":H",C1012),1))=0),C1012,""))</f>
        <v/>
      </c>
    </row>
    <row r="1013" customFormat="false" ht="13.8" hidden="false" customHeight="false" outlineLevel="0" collapsed="false">
      <c r="A1013" s="2" t="str">
        <f aca="true">IF(C1013="","",INDIRECT("ZBUL3!B"&amp;C1013,1))</f>
        <v/>
      </c>
      <c r="B1013" s="2" t="str">
        <f aca="true">IF(C1013="","",INDIRECT("ZBUL3!E"&amp;C1013,1))</f>
        <v/>
      </c>
      <c r="C1013" s="11" t="str">
        <f aca="false">IFERROR(SMALL(ZBUL3!Z:Z,ROW()-1),"")</f>
        <v/>
      </c>
      <c r="D1013" s="11" t="str">
        <f aca="true">IF(C1013="","",IF(AND($G$1=B1013,SUM(INDIRECT(CONCATENATE("ZBUL3!F",C1013,":H",C1013),1))&gt;0),C1013,""))</f>
        <v/>
      </c>
      <c r="E1013" s="11" t="str">
        <f aca="true">IF(C1013="","",IF(AND($G$1=B1013,SUM(INDIRECT(CONCATENATE("ZBUL3!F",C1013,":H",C1013),1))=0),C1013,""))</f>
        <v/>
      </c>
    </row>
    <row r="1014" customFormat="false" ht="13.8" hidden="false" customHeight="false" outlineLevel="0" collapsed="false">
      <c r="A1014" s="2" t="str">
        <f aca="true">IF(C1014="","",INDIRECT("ZBUL3!B"&amp;C1014,1))</f>
        <v/>
      </c>
      <c r="B1014" s="2" t="str">
        <f aca="true">IF(C1014="","",INDIRECT("ZBUL3!E"&amp;C1014,1))</f>
        <v/>
      </c>
      <c r="C1014" s="11" t="str">
        <f aca="false">IFERROR(SMALL(ZBUL3!Z:Z,ROW()-1),"")</f>
        <v/>
      </c>
      <c r="D1014" s="11" t="str">
        <f aca="true">IF(C1014="","",IF(AND($G$1=B1014,SUM(INDIRECT(CONCATENATE("ZBUL3!F",C1014,":H",C1014),1))&gt;0),C1014,""))</f>
        <v/>
      </c>
      <c r="E1014" s="11" t="str">
        <f aca="true">IF(C1014="","",IF(AND($G$1=B1014,SUM(INDIRECT(CONCATENATE("ZBUL3!F",C1014,":H",C1014),1))=0),C1014,""))</f>
        <v/>
      </c>
    </row>
    <row r="1015" customFormat="false" ht="13.8" hidden="false" customHeight="false" outlineLevel="0" collapsed="false">
      <c r="A1015" s="2" t="str">
        <f aca="true">IF(C1015="","",INDIRECT("ZBUL3!B"&amp;C1015,1))</f>
        <v/>
      </c>
      <c r="B1015" s="2" t="str">
        <f aca="true">IF(C1015="","",INDIRECT("ZBUL3!E"&amp;C1015,1))</f>
        <v/>
      </c>
      <c r="C1015" s="11" t="str">
        <f aca="false">IFERROR(SMALL(ZBUL3!Z:Z,ROW()-1),"")</f>
        <v/>
      </c>
      <c r="D1015" s="11" t="str">
        <f aca="true">IF(C1015="","",IF(AND($G$1=B1015,SUM(INDIRECT(CONCATENATE("ZBUL3!F",C1015,":H",C1015),1))&gt;0),C1015,""))</f>
        <v/>
      </c>
      <c r="E1015" s="11" t="str">
        <f aca="true">IF(C1015="","",IF(AND($G$1=B1015,SUM(INDIRECT(CONCATENATE("ZBUL3!F",C1015,":H",C1015),1))=0),C1015,""))</f>
        <v/>
      </c>
    </row>
    <row r="1016" customFormat="false" ht="13.8" hidden="false" customHeight="false" outlineLevel="0" collapsed="false">
      <c r="A1016" s="2" t="str">
        <f aca="true">IF(C1016="","",INDIRECT("ZBUL3!B"&amp;C1016,1))</f>
        <v/>
      </c>
      <c r="B1016" s="2" t="str">
        <f aca="true">IF(C1016="","",INDIRECT("ZBUL3!E"&amp;C1016,1))</f>
        <v/>
      </c>
      <c r="C1016" s="11" t="str">
        <f aca="false">IFERROR(SMALL(ZBUL3!Z:Z,ROW()-1),"")</f>
        <v/>
      </c>
      <c r="D1016" s="11" t="str">
        <f aca="true">IF(C1016="","",IF(AND($G$1=B1016,SUM(INDIRECT(CONCATENATE("ZBUL3!F",C1016,":H",C1016),1))&gt;0),C1016,""))</f>
        <v/>
      </c>
      <c r="E1016" s="11" t="str">
        <f aca="true">IF(C1016="","",IF(AND($G$1=B1016,SUM(INDIRECT(CONCATENATE("ZBUL3!F",C1016,":H",C1016),1))=0),C1016,""))</f>
        <v/>
      </c>
    </row>
    <row r="1017" customFormat="false" ht="13.8" hidden="false" customHeight="false" outlineLevel="0" collapsed="false">
      <c r="A1017" s="2" t="str">
        <f aca="true">IF(C1017="","",INDIRECT("ZBUL3!B"&amp;C1017,1))</f>
        <v/>
      </c>
      <c r="B1017" s="2" t="str">
        <f aca="true">IF(C1017="","",INDIRECT("ZBUL3!E"&amp;C1017,1))</f>
        <v/>
      </c>
      <c r="C1017" s="11" t="str">
        <f aca="false">IFERROR(SMALL(ZBUL3!Z:Z,ROW()-1),"")</f>
        <v/>
      </c>
      <c r="D1017" s="11" t="str">
        <f aca="true">IF(C1017="","",IF(AND($G$1=B1017,SUM(INDIRECT(CONCATENATE("ZBUL3!F",C1017,":H",C1017),1))&gt;0),C1017,""))</f>
        <v/>
      </c>
      <c r="E1017" s="11" t="str">
        <f aca="true">IF(C1017="","",IF(AND($G$1=B1017,SUM(INDIRECT(CONCATENATE("ZBUL3!F",C1017,":H",C1017),1))=0),C1017,""))</f>
        <v/>
      </c>
    </row>
    <row r="1018" customFormat="false" ht="13.8" hidden="false" customHeight="false" outlineLevel="0" collapsed="false">
      <c r="A1018" s="2" t="str">
        <f aca="true">IF(C1018="","",INDIRECT("ZBUL3!B"&amp;C1018,1))</f>
        <v/>
      </c>
      <c r="B1018" s="2" t="str">
        <f aca="true">IF(C1018="","",INDIRECT("ZBUL3!E"&amp;C1018,1))</f>
        <v/>
      </c>
      <c r="C1018" s="11" t="str">
        <f aca="false">IFERROR(SMALL(ZBUL3!Z:Z,ROW()-1),"")</f>
        <v/>
      </c>
      <c r="D1018" s="11" t="str">
        <f aca="true">IF(C1018="","",IF(AND($G$1=B1018,SUM(INDIRECT(CONCATENATE("ZBUL3!F",C1018,":H",C1018),1))&gt;0),C1018,""))</f>
        <v/>
      </c>
      <c r="E1018" s="11" t="str">
        <f aca="true">IF(C1018="","",IF(AND($G$1=B1018,SUM(INDIRECT(CONCATENATE("ZBUL3!F",C1018,":H",C1018),1))=0),C1018,""))</f>
        <v/>
      </c>
    </row>
    <row r="1019" customFormat="false" ht="13.8" hidden="false" customHeight="false" outlineLevel="0" collapsed="false">
      <c r="A1019" s="2" t="str">
        <f aca="true">IF(C1019="","",INDIRECT("ZBUL3!B"&amp;C1019,1))</f>
        <v/>
      </c>
      <c r="B1019" s="2" t="str">
        <f aca="true">IF(C1019="","",INDIRECT("ZBUL3!E"&amp;C1019,1))</f>
        <v/>
      </c>
      <c r="C1019" s="11" t="str">
        <f aca="false">IFERROR(SMALL(ZBUL3!Z:Z,ROW()-1),"")</f>
        <v/>
      </c>
      <c r="D1019" s="11" t="str">
        <f aca="true">IF(C1019="","",IF(AND($G$1=B1019,SUM(INDIRECT(CONCATENATE("ZBUL3!F",C1019,":H",C1019),1))&gt;0),C1019,""))</f>
        <v/>
      </c>
      <c r="E1019" s="11" t="str">
        <f aca="true">IF(C1019="","",IF(AND($G$1=B1019,SUM(INDIRECT(CONCATENATE("ZBUL3!F",C1019,":H",C1019),1))=0),C1019,""))</f>
        <v/>
      </c>
    </row>
    <row r="1020" customFormat="false" ht="13.8" hidden="false" customHeight="false" outlineLevel="0" collapsed="false">
      <c r="A1020" s="2" t="str">
        <f aca="true">IF(C1020="","",INDIRECT("ZBUL3!B"&amp;C1020,1))</f>
        <v/>
      </c>
      <c r="B1020" s="2" t="str">
        <f aca="true">IF(C1020="","",INDIRECT("ZBUL3!E"&amp;C1020,1))</f>
        <v/>
      </c>
      <c r="C1020" s="11" t="str">
        <f aca="false">IFERROR(SMALL(ZBUL3!Z:Z,ROW()-1),"")</f>
        <v/>
      </c>
      <c r="D1020" s="11" t="str">
        <f aca="true">IF(C1020="","",IF(AND($G$1=B1020,SUM(INDIRECT(CONCATENATE("ZBUL3!F",C1020,":H",C1020),1))&gt;0),C1020,""))</f>
        <v/>
      </c>
      <c r="E1020" s="11" t="str">
        <f aca="true">IF(C1020="","",IF(AND($G$1=B1020,SUM(INDIRECT(CONCATENATE("ZBUL3!F",C1020,":H",C1020),1))=0),C1020,""))</f>
        <v/>
      </c>
    </row>
    <row r="1021" customFormat="false" ht="13.8" hidden="false" customHeight="false" outlineLevel="0" collapsed="false">
      <c r="A1021" s="2" t="str">
        <f aca="true">IF(C1021="","",INDIRECT("ZBUL3!B"&amp;C1021,1))</f>
        <v/>
      </c>
      <c r="B1021" s="2" t="str">
        <f aca="true">IF(C1021="","",INDIRECT("ZBUL3!E"&amp;C1021,1))</f>
        <v/>
      </c>
      <c r="C1021" s="11" t="str">
        <f aca="false">IFERROR(SMALL(ZBUL3!Z:Z,ROW()-1),"")</f>
        <v/>
      </c>
      <c r="D1021" s="11" t="str">
        <f aca="true">IF(C1021="","",IF(AND($G$1=B1021,SUM(INDIRECT(CONCATENATE("ZBUL3!F",C1021,":H",C1021),1))&gt;0),C1021,""))</f>
        <v/>
      </c>
      <c r="E1021" s="11" t="str">
        <f aca="true">IF(C1021="","",IF(AND($G$1=B1021,SUM(INDIRECT(CONCATENATE("ZBUL3!F",C1021,":H",C1021),1))=0),C1021,""))</f>
        <v/>
      </c>
    </row>
    <row r="1022" customFormat="false" ht="13.8" hidden="false" customHeight="false" outlineLevel="0" collapsed="false">
      <c r="A1022" s="2" t="str">
        <f aca="true">IF(C1022="","",INDIRECT("ZBUL3!B"&amp;C1022,1))</f>
        <v/>
      </c>
      <c r="B1022" s="2" t="str">
        <f aca="true">IF(C1022="","",INDIRECT("ZBUL3!E"&amp;C1022,1))</f>
        <v/>
      </c>
      <c r="C1022" s="11" t="str">
        <f aca="false">IFERROR(SMALL(ZBUL3!Z:Z,ROW()-1),"")</f>
        <v/>
      </c>
      <c r="D1022" s="11" t="str">
        <f aca="true">IF(C1022="","",IF(AND($G$1=B1022,SUM(INDIRECT(CONCATENATE("ZBUL3!F",C1022,":H",C1022),1))&gt;0),C1022,""))</f>
        <v/>
      </c>
      <c r="E1022" s="11" t="str">
        <f aca="true">IF(C1022="","",IF(AND($G$1=B1022,SUM(INDIRECT(CONCATENATE("ZBUL3!F",C1022,":H",C1022),1))=0),C1022,""))</f>
        <v/>
      </c>
    </row>
    <row r="1023" customFormat="false" ht="13.8" hidden="false" customHeight="false" outlineLevel="0" collapsed="false">
      <c r="A1023" s="2" t="str">
        <f aca="true">IF(C1023="","",INDIRECT("ZBUL3!B"&amp;C1023,1))</f>
        <v/>
      </c>
      <c r="B1023" s="2" t="str">
        <f aca="true">IF(C1023="","",INDIRECT("ZBUL3!E"&amp;C1023,1))</f>
        <v/>
      </c>
      <c r="C1023" s="11" t="str">
        <f aca="false">IFERROR(SMALL(ZBUL3!Z:Z,ROW()-1),"")</f>
        <v/>
      </c>
      <c r="D1023" s="11" t="str">
        <f aca="true">IF(C1023="","",IF(AND($G$1=B1023,SUM(INDIRECT(CONCATENATE("ZBUL3!F",C1023,":H",C1023),1))&gt;0),C1023,""))</f>
        <v/>
      </c>
      <c r="E1023" s="11" t="str">
        <f aca="true">IF(C1023="","",IF(AND($G$1=B1023,SUM(INDIRECT(CONCATENATE("ZBUL3!F",C1023,":H",C1023),1))=0),C1023,""))</f>
        <v/>
      </c>
    </row>
    <row r="1024" customFormat="false" ht="13.8" hidden="false" customHeight="false" outlineLevel="0" collapsed="false">
      <c r="A1024" s="2" t="str">
        <f aca="true">IF(C1024="","",INDIRECT("ZBUL3!B"&amp;C1024,1))</f>
        <v/>
      </c>
      <c r="B1024" s="2" t="str">
        <f aca="true">IF(C1024="","",INDIRECT("ZBUL3!E"&amp;C1024,1))</f>
        <v/>
      </c>
      <c r="C1024" s="11" t="str">
        <f aca="false">IFERROR(SMALL(ZBUL3!Z:Z,ROW()-1),"")</f>
        <v/>
      </c>
      <c r="D1024" s="11" t="str">
        <f aca="true">IF(C1024="","",IF(AND($G$1=B1024,SUM(INDIRECT(CONCATENATE("ZBUL3!F",C1024,":H",C1024),1))&gt;0),C1024,""))</f>
        <v/>
      </c>
      <c r="E1024" s="11" t="str">
        <f aca="true">IF(C1024="","",IF(AND($G$1=B1024,SUM(INDIRECT(CONCATENATE("ZBUL3!F",C1024,":H",C1024),1))=0),C1024,""))</f>
        <v/>
      </c>
    </row>
    <row r="1025" customFormat="false" ht="13.8" hidden="false" customHeight="false" outlineLevel="0" collapsed="false">
      <c r="A1025" s="2" t="str">
        <f aca="true">IF(C1025="","",INDIRECT("ZBUL3!B"&amp;C1025,1))</f>
        <v/>
      </c>
      <c r="B1025" s="2" t="str">
        <f aca="true">IF(C1025="","",INDIRECT("ZBUL3!E"&amp;C1025,1))</f>
        <v/>
      </c>
      <c r="C1025" s="11" t="str">
        <f aca="false">IFERROR(SMALL(ZBUL3!Z:Z,ROW()-1),"")</f>
        <v/>
      </c>
      <c r="D1025" s="11" t="str">
        <f aca="true">IF(C1025="","",IF(AND($G$1=B1025,SUM(INDIRECT(CONCATENATE("ZBUL3!F",C1025,":H",C1025),1))&gt;0),C1025,""))</f>
        <v/>
      </c>
      <c r="E1025" s="11" t="str">
        <f aca="true">IF(C1025="","",IF(AND($G$1=B1025,SUM(INDIRECT(CONCATENATE("ZBUL3!F",C1025,":H",C1025),1))=0),C1025,""))</f>
        <v/>
      </c>
    </row>
    <row r="1026" customFormat="false" ht="13.8" hidden="false" customHeight="false" outlineLevel="0" collapsed="false">
      <c r="A1026" s="2" t="str">
        <f aca="true">IF(C1026="","",INDIRECT("ZBUL3!B"&amp;C1026,1))</f>
        <v/>
      </c>
      <c r="B1026" s="2" t="str">
        <f aca="true">IF(C1026="","",INDIRECT("ZBUL3!E"&amp;C1026,1))</f>
        <v/>
      </c>
      <c r="C1026" s="11" t="str">
        <f aca="false">IFERROR(SMALL(ZBUL3!Z:Z,ROW()-1),"")</f>
        <v/>
      </c>
      <c r="D1026" s="11" t="str">
        <f aca="true">IF(C1026="","",IF(AND($G$1=B1026,SUM(INDIRECT(CONCATENATE("ZBUL3!F",C1026,":H",C1026),1))&gt;0),C1026,""))</f>
        <v/>
      </c>
      <c r="E1026" s="11" t="str">
        <f aca="true">IF(C1026="","",IF(AND($G$1=B1026,SUM(INDIRECT(CONCATENATE("ZBUL3!F",C1026,":H",C1026),1))=0),C1026,""))</f>
        <v/>
      </c>
    </row>
    <row r="1027" customFormat="false" ht="13.8" hidden="false" customHeight="false" outlineLevel="0" collapsed="false">
      <c r="A1027" s="2" t="str">
        <f aca="true">IF(C1027="","",INDIRECT("ZBUL3!B"&amp;C1027,1))</f>
        <v/>
      </c>
      <c r="B1027" s="2" t="str">
        <f aca="true">IF(C1027="","",INDIRECT("ZBUL3!E"&amp;C1027,1))</f>
        <v/>
      </c>
      <c r="C1027" s="11" t="str">
        <f aca="false">IFERROR(SMALL(ZBUL3!Z:Z,ROW()-1),"")</f>
        <v/>
      </c>
      <c r="D1027" s="11" t="str">
        <f aca="true">IF(C1027="","",IF(AND($G$1=B1027,SUM(INDIRECT(CONCATENATE("ZBUL3!F",C1027,":H",C1027),1))&gt;0),C1027,""))</f>
        <v/>
      </c>
      <c r="E1027" s="11" t="str">
        <f aca="true">IF(C1027="","",IF(AND($G$1=B1027,SUM(INDIRECT(CONCATENATE("ZBUL3!F",C1027,":H",C1027),1))=0),C1027,""))</f>
        <v/>
      </c>
    </row>
    <row r="1028" customFormat="false" ht="13.8" hidden="false" customHeight="false" outlineLevel="0" collapsed="false">
      <c r="A1028" s="2" t="str">
        <f aca="true">IF(C1028="","",INDIRECT("ZBUL3!B"&amp;C1028,1))</f>
        <v/>
      </c>
      <c r="B1028" s="2" t="str">
        <f aca="true">IF(C1028="","",INDIRECT("ZBUL3!E"&amp;C1028,1))</f>
        <v/>
      </c>
      <c r="C1028" s="11" t="str">
        <f aca="false">IFERROR(SMALL(ZBUL3!Z:Z,ROW()-1),"")</f>
        <v/>
      </c>
      <c r="D1028" s="11" t="str">
        <f aca="true">IF(C1028="","",IF(AND($G$1=B1028,SUM(INDIRECT(CONCATENATE("ZBUL3!F",C1028,":H",C1028),1))&gt;0),C1028,""))</f>
        <v/>
      </c>
      <c r="E1028" s="11" t="str">
        <f aca="true">IF(C1028="","",IF(AND($G$1=B1028,SUM(INDIRECT(CONCATENATE("ZBUL3!F",C1028,":H",C1028),1))=0),C1028,""))</f>
        <v/>
      </c>
    </row>
    <row r="1029" customFormat="false" ht="13.8" hidden="false" customHeight="false" outlineLevel="0" collapsed="false">
      <c r="A1029" s="2" t="str">
        <f aca="true">IF(C1029="","",INDIRECT("ZBUL3!B"&amp;C1029,1))</f>
        <v/>
      </c>
      <c r="B1029" s="2" t="str">
        <f aca="true">IF(C1029="","",INDIRECT("ZBUL3!E"&amp;C1029,1))</f>
        <v/>
      </c>
      <c r="C1029" s="11" t="str">
        <f aca="false">IFERROR(SMALL(ZBUL3!Z:Z,ROW()-1),"")</f>
        <v/>
      </c>
      <c r="D1029" s="11" t="str">
        <f aca="true">IF(C1029="","",IF(AND($G$1=B1029,SUM(INDIRECT(CONCATENATE("ZBUL3!F",C1029,":H",C1029),1))&gt;0),C1029,""))</f>
        <v/>
      </c>
      <c r="E1029" s="11" t="str">
        <f aca="true">IF(C1029="","",IF(AND($G$1=B1029,SUM(INDIRECT(CONCATENATE("ZBUL3!F",C1029,":H",C1029),1))=0),C1029,""))</f>
        <v/>
      </c>
    </row>
    <row r="1030" customFormat="false" ht="13.8" hidden="false" customHeight="false" outlineLevel="0" collapsed="false">
      <c r="A1030" s="2" t="str">
        <f aca="true">IF(C1030="","",INDIRECT("ZBUL3!B"&amp;C1030,1))</f>
        <v/>
      </c>
      <c r="B1030" s="2" t="str">
        <f aca="true">IF(C1030="","",INDIRECT("ZBUL3!E"&amp;C1030,1))</f>
        <v/>
      </c>
      <c r="C1030" s="11" t="str">
        <f aca="false">IFERROR(SMALL(ZBUL3!Z:Z,ROW()-1),"")</f>
        <v/>
      </c>
      <c r="D1030" s="11" t="str">
        <f aca="true">IF(C1030="","",IF(AND($G$1=B1030,SUM(INDIRECT(CONCATENATE("ZBUL3!F",C1030,":H",C1030),1))&gt;0),C1030,""))</f>
        <v/>
      </c>
      <c r="E1030" s="11" t="str">
        <f aca="true">IF(C1030="","",IF(AND($G$1=B1030,SUM(INDIRECT(CONCATENATE("ZBUL3!F",C1030,":H",C1030),1))=0),C1030,""))</f>
        <v/>
      </c>
    </row>
    <row r="1031" customFormat="false" ht="13.8" hidden="false" customHeight="false" outlineLevel="0" collapsed="false">
      <c r="A1031" s="2" t="str">
        <f aca="true">IF(C1031="","",INDIRECT("ZBUL3!B"&amp;C1031,1))</f>
        <v/>
      </c>
      <c r="B1031" s="2" t="str">
        <f aca="true">IF(C1031="","",INDIRECT("ZBUL3!E"&amp;C1031,1))</f>
        <v/>
      </c>
      <c r="C1031" s="11" t="str">
        <f aca="false">IFERROR(SMALL(ZBUL3!Z:Z,ROW()-1),"")</f>
        <v/>
      </c>
      <c r="D1031" s="11" t="str">
        <f aca="true">IF(C1031="","",IF(AND($G$1=B1031,SUM(INDIRECT(CONCATENATE("ZBUL3!F",C1031,":H",C1031),1))&gt;0),C1031,""))</f>
        <v/>
      </c>
      <c r="E1031" s="11" t="str">
        <f aca="true">IF(C1031="","",IF(AND($G$1=B1031,SUM(INDIRECT(CONCATENATE("ZBUL3!F",C1031,":H",C1031),1))=0),C1031,""))</f>
        <v/>
      </c>
    </row>
    <row r="1032" customFormat="false" ht="13.8" hidden="false" customHeight="false" outlineLevel="0" collapsed="false">
      <c r="A1032" s="2" t="str">
        <f aca="true">IF(C1032="","",INDIRECT("ZBUL3!B"&amp;C1032,1))</f>
        <v/>
      </c>
      <c r="B1032" s="2" t="str">
        <f aca="true">IF(C1032="","",INDIRECT("ZBUL3!E"&amp;C1032,1))</f>
        <v/>
      </c>
      <c r="C1032" s="11" t="str">
        <f aca="false">IFERROR(SMALL(ZBUL3!Z:Z,ROW()-1),"")</f>
        <v/>
      </c>
      <c r="D1032" s="11" t="str">
        <f aca="true">IF(C1032="","",IF(AND($G$1=B1032,SUM(INDIRECT(CONCATENATE("ZBUL3!F",C1032,":H",C1032),1))&gt;0),C1032,""))</f>
        <v/>
      </c>
      <c r="E1032" s="11" t="str">
        <f aca="true">IF(C1032="","",IF(AND($G$1=B1032,SUM(INDIRECT(CONCATENATE("ZBUL3!F",C1032,":H",C1032),1))=0),C1032,""))</f>
        <v/>
      </c>
    </row>
    <row r="1033" customFormat="false" ht="13.8" hidden="false" customHeight="false" outlineLevel="0" collapsed="false">
      <c r="A1033" s="2" t="str">
        <f aca="true">IF(C1033="","",INDIRECT("ZBUL3!B"&amp;C1033,1))</f>
        <v/>
      </c>
      <c r="B1033" s="2" t="str">
        <f aca="true">IF(C1033="","",INDIRECT("ZBUL3!E"&amp;C1033,1))</f>
        <v/>
      </c>
      <c r="C1033" s="11" t="str">
        <f aca="false">IFERROR(SMALL(ZBUL3!Z:Z,ROW()-1),"")</f>
        <v/>
      </c>
      <c r="D1033" s="11" t="str">
        <f aca="true">IF(C1033="","",IF(AND($G$1=B1033,SUM(INDIRECT(CONCATENATE("ZBUL3!F",C1033,":H",C1033),1))&gt;0),C1033,""))</f>
        <v/>
      </c>
      <c r="E1033" s="11" t="str">
        <f aca="true">IF(C1033="","",IF(AND($G$1=B1033,SUM(INDIRECT(CONCATENATE("ZBUL3!F",C1033,":H",C1033),1))=0),C1033,""))</f>
        <v/>
      </c>
    </row>
    <row r="1034" customFormat="false" ht="13.8" hidden="false" customHeight="false" outlineLevel="0" collapsed="false">
      <c r="A1034" s="2" t="str">
        <f aca="true">IF(C1034="","",INDIRECT("ZBUL3!B"&amp;C1034,1))</f>
        <v/>
      </c>
      <c r="B1034" s="2" t="str">
        <f aca="true">IF(C1034="","",INDIRECT("ZBUL3!E"&amp;C1034,1))</f>
        <v/>
      </c>
      <c r="C1034" s="11" t="str">
        <f aca="false">IFERROR(SMALL(ZBUL3!Z:Z,ROW()-1),"")</f>
        <v/>
      </c>
      <c r="D1034" s="11" t="str">
        <f aca="true">IF(C1034="","",IF(AND($G$1=B1034,SUM(INDIRECT(CONCATENATE("ZBUL3!F",C1034,":H",C1034),1))&gt;0),C1034,""))</f>
        <v/>
      </c>
      <c r="E1034" s="11" t="str">
        <f aca="true">IF(C1034="","",IF(AND($G$1=B1034,SUM(INDIRECT(CONCATENATE("ZBUL3!F",C1034,":H",C1034),1))=0),C1034,""))</f>
        <v/>
      </c>
    </row>
    <row r="1035" customFormat="false" ht="13.8" hidden="false" customHeight="false" outlineLevel="0" collapsed="false">
      <c r="A1035" s="2" t="str">
        <f aca="true">IF(C1035="","",INDIRECT("ZBUL3!B"&amp;C1035,1))</f>
        <v/>
      </c>
      <c r="B1035" s="2" t="str">
        <f aca="true">IF(C1035="","",INDIRECT("ZBUL3!E"&amp;C1035,1))</f>
        <v/>
      </c>
      <c r="C1035" s="11" t="str">
        <f aca="false">IFERROR(SMALL(ZBUL3!Z:Z,ROW()-1),"")</f>
        <v/>
      </c>
      <c r="D1035" s="11" t="str">
        <f aca="true">IF(C1035="","",IF(AND($G$1=B1035,SUM(INDIRECT(CONCATENATE("ZBUL3!F",C1035,":H",C1035),1))&gt;0),C1035,""))</f>
        <v/>
      </c>
      <c r="E1035" s="11" t="str">
        <f aca="true">IF(C1035="","",IF(AND($G$1=B1035,SUM(INDIRECT(CONCATENATE("ZBUL3!F",C1035,":H",C1035),1))=0),C1035,""))</f>
        <v/>
      </c>
    </row>
    <row r="1036" customFormat="false" ht="13.8" hidden="false" customHeight="false" outlineLevel="0" collapsed="false">
      <c r="A1036" s="2" t="str">
        <f aca="true">IF(C1036="","",INDIRECT("ZBUL3!B"&amp;C1036,1))</f>
        <v/>
      </c>
      <c r="B1036" s="2" t="str">
        <f aca="true">IF(C1036="","",INDIRECT("ZBUL3!E"&amp;C1036,1))</f>
        <v/>
      </c>
      <c r="C1036" s="11" t="str">
        <f aca="false">IFERROR(SMALL(ZBUL3!Z:Z,ROW()-1),"")</f>
        <v/>
      </c>
      <c r="D1036" s="11" t="str">
        <f aca="true">IF(C1036="","",IF(AND($G$1=B1036,SUM(INDIRECT(CONCATENATE("ZBUL3!F",C1036,":H",C1036),1))&gt;0),C1036,""))</f>
        <v/>
      </c>
      <c r="E1036" s="11" t="str">
        <f aca="true">IF(C1036="","",IF(AND($G$1=B1036,SUM(INDIRECT(CONCATENATE("ZBUL3!F",C1036,":H",C1036),1))=0),C1036,""))</f>
        <v/>
      </c>
    </row>
    <row r="1037" customFormat="false" ht="13.8" hidden="false" customHeight="false" outlineLevel="0" collapsed="false">
      <c r="A1037" s="2" t="str">
        <f aca="true">IF(C1037="","",INDIRECT("ZBUL3!B"&amp;C1037,1))</f>
        <v/>
      </c>
      <c r="B1037" s="2" t="str">
        <f aca="true">IF(C1037="","",INDIRECT("ZBUL3!E"&amp;C1037,1))</f>
        <v/>
      </c>
      <c r="C1037" s="11" t="str">
        <f aca="false">IFERROR(SMALL(ZBUL3!Z:Z,ROW()-1),"")</f>
        <v/>
      </c>
      <c r="D1037" s="11" t="str">
        <f aca="true">IF(C1037="","",IF(AND($G$1=B1037,SUM(INDIRECT(CONCATENATE("ZBUL3!F",C1037,":H",C1037),1))&gt;0),C1037,""))</f>
        <v/>
      </c>
      <c r="E1037" s="11" t="str">
        <f aca="true">IF(C1037="","",IF(AND($G$1=B1037,SUM(INDIRECT(CONCATENATE("ZBUL3!F",C1037,":H",C1037),1))=0),C1037,""))</f>
        <v/>
      </c>
    </row>
    <row r="1038" customFormat="false" ht="13.8" hidden="false" customHeight="false" outlineLevel="0" collapsed="false">
      <c r="A1038" s="2" t="str">
        <f aca="true">IF(C1038="","",INDIRECT("ZBUL3!B"&amp;C1038,1))</f>
        <v/>
      </c>
      <c r="B1038" s="2" t="str">
        <f aca="true">IF(C1038="","",INDIRECT("ZBUL3!E"&amp;C1038,1))</f>
        <v/>
      </c>
      <c r="C1038" s="11" t="str">
        <f aca="false">IFERROR(SMALL(ZBUL3!Z:Z,ROW()-1),"")</f>
        <v/>
      </c>
      <c r="D1038" s="11" t="str">
        <f aca="true">IF(C1038="","",IF(AND($G$1=B1038,SUM(INDIRECT(CONCATENATE("ZBUL3!F",C1038,":H",C1038),1))&gt;0),C1038,""))</f>
        <v/>
      </c>
      <c r="E1038" s="11" t="str">
        <f aca="true">IF(C1038="","",IF(AND($G$1=B1038,SUM(INDIRECT(CONCATENATE("ZBUL3!F",C1038,":H",C1038),1))=0),C1038,""))</f>
        <v/>
      </c>
    </row>
    <row r="1039" customFormat="false" ht="13.8" hidden="false" customHeight="false" outlineLevel="0" collapsed="false">
      <c r="A1039" s="2" t="str">
        <f aca="true">IF(C1039="","",INDIRECT("ZBUL3!B"&amp;C1039,1))</f>
        <v/>
      </c>
      <c r="B1039" s="2" t="str">
        <f aca="true">IF(C1039="","",INDIRECT("ZBUL3!E"&amp;C1039,1))</f>
        <v/>
      </c>
      <c r="C1039" s="11" t="str">
        <f aca="false">IFERROR(SMALL(ZBUL3!Z:Z,ROW()-1),"")</f>
        <v/>
      </c>
      <c r="D1039" s="11" t="str">
        <f aca="true">IF(C1039="","",IF(AND($G$1=B1039,SUM(INDIRECT(CONCATENATE("ZBUL3!F",C1039,":H",C1039),1))&gt;0),C1039,""))</f>
        <v/>
      </c>
      <c r="E1039" s="11" t="str">
        <f aca="true">IF(C1039="","",IF(AND($G$1=B1039,SUM(INDIRECT(CONCATENATE("ZBUL3!F",C1039,":H",C1039),1))=0),C1039,""))</f>
        <v/>
      </c>
    </row>
    <row r="1040" customFormat="false" ht="13.8" hidden="false" customHeight="false" outlineLevel="0" collapsed="false">
      <c r="A1040" s="2" t="str">
        <f aca="true">IF(C1040="","",INDIRECT("ZBUL3!B"&amp;C1040,1))</f>
        <v/>
      </c>
      <c r="B1040" s="2" t="str">
        <f aca="true">IF(C1040="","",INDIRECT("ZBUL3!E"&amp;C1040,1))</f>
        <v/>
      </c>
      <c r="C1040" s="11" t="str">
        <f aca="false">IFERROR(SMALL(ZBUL3!Z:Z,ROW()-1),"")</f>
        <v/>
      </c>
      <c r="D1040" s="11" t="str">
        <f aca="true">IF(C1040="","",IF(AND($G$1=B1040,SUM(INDIRECT(CONCATENATE("ZBUL3!F",C1040,":H",C1040),1))&gt;0),C1040,""))</f>
        <v/>
      </c>
      <c r="E1040" s="11" t="str">
        <f aca="true">IF(C1040="","",IF(AND($G$1=B1040,SUM(INDIRECT(CONCATENATE("ZBUL3!F",C1040,":H",C1040),1))=0),C1040,""))</f>
        <v/>
      </c>
    </row>
    <row r="1041" customFormat="false" ht="13.8" hidden="false" customHeight="false" outlineLevel="0" collapsed="false">
      <c r="A1041" s="2" t="str">
        <f aca="true">IF(C1041="","",INDIRECT("ZBUL3!B"&amp;C1041,1))</f>
        <v/>
      </c>
      <c r="B1041" s="2" t="str">
        <f aca="true">IF(C1041="","",INDIRECT("ZBUL3!E"&amp;C1041,1))</f>
        <v/>
      </c>
      <c r="C1041" s="11" t="str">
        <f aca="false">IFERROR(SMALL(ZBUL3!Z:Z,ROW()-1),"")</f>
        <v/>
      </c>
      <c r="D1041" s="11" t="str">
        <f aca="true">IF(C1041="","",IF(AND($G$1=B1041,SUM(INDIRECT(CONCATENATE("ZBUL3!F",C1041,":H",C1041),1))&gt;0),C1041,""))</f>
        <v/>
      </c>
      <c r="E1041" s="11" t="str">
        <f aca="true">IF(C1041="","",IF(AND($G$1=B1041,SUM(INDIRECT(CONCATENATE("ZBUL3!F",C1041,":H",C1041),1))=0),C1041,""))</f>
        <v/>
      </c>
    </row>
    <row r="1042" customFormat="false" ht="13.8" hidden="false" customHeight="false" outlineLevel="0" collapsed="false">
      <c r="A1042" s="2" t="str">
        <f aca="true">IF(C1042="","",INDIRECT("ZBUL3!B"&amp;C1042,1))</f>
        <v/>
      </c>
      <c r="B1042" s="2" t="str">
        <f aca="true">IF(C1042="","",INDIRECT("ZBUL3!E"&amp;C1042,1))</f>
        <v/>
      </c>
      <c r="C1042" s="11" t="str">
        <f aca="false">IFERROR(SMALL(ZBUL3!Z:Z,ROW()-1),"")</f>
        <v/>
      </c>
      <c r="D1042" s="11" t="str">
        <f aca="true">IF(C1042="","",IF(AND($G$1=B1042,SUM(INDIRECT(CONCATENATE("ZBUL3!F",C1042,":H",C1042),1))&gt;0),C1042,""))</f>
        <v/>
      </c>
      <c r="E1042" s="11" t="str">
        <f aca="true">IF(C1042="","",IF(AND($G$1=B1042,SUM(INDIRECT(CONCATENATE("ZBUL3!F",C1042,":H",C1042),1))=0),C1042,""))</f>
        <v/>
      </c>
    </row>
    <row r="1043" customFormat="false" ht="13.8" hidden="false" customHeight="false" outlineLevel="0" collapsed="false">
      <c r="A1043" s="2" t="str">
        <f aca="true">IF(C1043="","",INDIRECT("ZBUL3!B"&amp;C1043,1))</f>
        <v/>
      </c>
      <c r="B1043" s="2" t="str">
        <f aca="true">IF(C1043="","",INDIRECT("ZBUL3!E"&amp;C1043,1))</f>
        <v/>
      </c>
      <c r="C1043" s="11" t="str">
        <f aca="false">IFERROR(SMALL(ZBUL3!Z:Z,ROW()-1),"")</f>
        <v/>
      </c>
      <c r="D1043" s="11" t="str">
        <f aca="true">IF(C1043="","",IF(AND($G$1=B1043,SUM(INDIRECT(CONCATENATE("ZBUL3!F",C1043,":H",C1043),1))&gt;0),C1043,""))</f>
        <v/>
      </c>
      <c r="E1043" s="11" t="str">
        <f aca="true">IF(C1043="","",IF(AND($G$1=B1043,SUM(INDIRECT(CONCATENATE("ZBUL3!F",C1043,":H",C1043),1))=0),C1043,""))</f>
        <v/>
      </c>
    </row>
    <row r="1044" customFormat="false" ht="13.8" hidden="false" customHeight="false" outlineLevel="0" collapsed="false">
      <c r="A1044" s="2" t="str">
        <f aca="true">IF(C1044="","",INDIRECT("ZBUL3!B"&amp;C1044,1))</f>
        <v/>
      </c>
      <c r="B1044" s="2" t="str">
        <f aca="true">IF(C1044="","",INDIRECT("ZBUL3!E"&amp;C1044,1))</f>
        <v/>
      </c>
      <c r="C1044" s="11" t="str">
        <f aca="false">IFERROR(SMALL(ZBUL3!Z:Z,ROW()-1),"")</f>
        <v/>
      </c>
      <c r="D1044" s="11" t="str">
        <f aca="true">IF(C1044="","",IF(AND($G$1=B1044,SUM(INDIRECT(CONCATENATE("ZBUL3!F",C1044,":H",C1044),1))&gt;0),C1044,""))</f>
        <v/>
      </c>
      <c r="E1044" s="11" t="str">
        <f aca="true">IF(C1044="","",IF(AND($G$1=B1044,SUM(INDIRECT(CONCATENATE("ZBUL3!F",C1044,":H",C1044),1))=0),C1044,""))</f>
        <v/>
      </c>
    </row>
    <row r="1045" customFormat="false" ht="13.8" hidden="false" customHeight="false" outlineLevel="0" collapsed="false">
      <c r="A1045" s="2" t="str">
        <f aca="true">IF(C1045="","",INDIRECT("ZBUL3!B"&amp;C1045,1))</f>
        <v/>
      </c>
      <c r="B1045" s="2" t="str">
        <f aca="true">IF(C1045="","",INDIRECT("ZBUL3!E"&amp;C1045,1))</f>
        <v/>
      </c>
      <c r="C1045" s="11" t="str">
        <f aca="false">IFERROR(SMALL(ZBUL3!Z:Z,ROW()-1),"")</f>
        <v/>
      </c>
      <c r="D1045" s="11" t="str">
        <f aca="true">IF(C1045="","",IF(AND($G$1=B1045,SUM(INDIRECT(CONCATENATE("ZBUL3!F",C1045,":H",C1045),1))&gt;0),C1045,""))</f>
        <v/>
      </c>
      <c r="E1045" s="11" t="str">
        <f aca="true">IF(C1045="","",IF(AND($G$1=B1045,SUM(INDIRECT(CONCATENATE("ZBUL3!F",C1045,":H",C1045),1))=0),C1045,""))</f>
        <v/>
      </c>
    </row>
    <row r="1046" customFormat="false" ht="13.8" hidden="false" customHeight="false" outlineLevel="0" collapsed="false">
      <c r="A1046" s="2" t="str">
        <f aca="true">IF(C1046="","",INDIRECT("ZBUL3!B"&amp;C1046,1))</f>
        <v/>
      </c>
      <c r="B1046" s="2" t="str">
        <f aca="true">IF(C1046="","",INDIRECT("ZBUL3!E"&amp;C1046,1))</f>
        <v/>
      </c>
      <c r="C1046" s="11" t="str">
        <f aca="false">IFERROR(SMALL(ZBUL3!Z:Z,ROW()-1),"")</f>
        <v/>
      </c>
      <c r="D1046" s="11" t="str">
        <f aca="true">IF(C1046="","",IF(AND($G$1=B1046,SUM(INDIRECT(CONCATENATE("ZBUL3!F",C1046,":H",C1046),1))&gt;0),C1046,""))</f>
        <v/>
      </c>
      <c r="E1046" s="11" t="str">
        <f aca="true">IF(C1046="","",IF(AND($G$1=B1046,SUM(INDIRECT(CONCATENATE("ZBUL3!F",C1046,":H",C1046),1))=0),C1046,""))</f>
        <v/>
      </c>
    </row>
    <row r="1047" customFormat="false" ht="13.8" hidden="false" customHeight="false" outlineLevel="0" collapsed="false">
      <c r="A1047" s="2" t="str">
        <f aca="true">IF(C1047="","",INDIRECT("ZBUL3!B"&amp;C1047,1))</f>
        <v/>
      </c>
      <c r="B1047" s="2" t="str">
        <f aca="true">IF(C1047="","",INDIRECT("ZBUL3!E"&amp;C1047,1))</f>
        <v/>
      </c>
      <c r="C1047" s="11" t="str">
        <f aca="false">IFERROR(SMALL(ZBUL3!Z:Z,ROW()-1),"")</f>
        <v/>
      </c>
      <c r="D1047" s="11" t="str">
        <f aca="true">IF(C1047="","",IF(AND($G$1=B1047,SUM(INDIRECT(CONCATENATE("ZBUL3!F",C1047,":H",C1047),1))&gt;0),C1047,""))</f>
        <v/>
      </c>
      <c r="E1047" s="11" t="str">
        <f aca="true">IF(C1047="","",IF(AND($G$1=B1047,SUM(INDIRECT(CONCATENATE("ZBUL3!F",C1047,":H",C1047),1))=0),C1047,""))</f>
        <v/>
      </c>
    </row>
    <row r="1048" customFormat="false" ht="13.8" hidden="false" customHeight="false" outlineLevel="0" collapsed="false">
      <c r="A1048" s="2" t="str">
        <f aca="true">IF(C1048="","",INDIRECT("ZBUL3!B"&amp;C1048,1))</f>
        <v/>
      </c>
      <c r="B1048" s="2" t="str">
        <f aca="true">IF(C1048="","",INDIRECT("ZBUL3!E"&amp;C1048,1))</f>
        <v/>
      </c>
      <c r="C1048" s="11" t="str">
        <f aca="false">IFERROR(SMALL(ZBUL3!Z:Z,ROW()-1),"")</f>
        <v/>
      </c>
      <c r="D1048" s="11" t="str">
        <f aca="true">IF(C1048="","",IF(AND($G$1=B1048,SUM(INDIRECT(CONCATENATE("ZBUL3!F",C1048,":H",C1048),1))&gt;0),C1048,""))</f>
        <v/>
      </c>
      <c r="E1048" s="11" t="str">
        <f aca="true">IF(C1048="","",IF(AND($G$1=B1048,SUM(INDIRECT(CONCATENATE("ZBUL3!F",C1048,":H",C1048),1))=0),C1048,""))</f>
        <v/>
      </c>
    </row>
    <row r="1049" customFormat="false" ht="13.8" hidden="false" customHeight="false" outlineLevel="0" collapsed="false">
      <c r="A1049" s="2" t="str">
        <f aca="true">IF(C1049="","",INDIRECT("ZBUL3!B"&amp;C1049,1))</f>
        <v/>
      </c>
      <c r="B1049" s="2" t="str">
        <f aca="true">IF(C1049="","",INDIRECT("ZBUL3!E"&amp;C1049,1))</f>
        <v/>
      </c>
      <c r="C1049" s="11" t="str">
        <f aca="false">IFERROR(SMALL(ZBUL3!Z:Z,ROW()-1),"")</f>
        <v/>
      </c>
      <c r="D1049" s="11" t="str">
        <f aca="true">IF(C1049="","",IF(AND($G$1=B1049,SUM(INDIRECT(CONCATENATE("ZBUL3!F",C1049,":H",C1049),1))&gt;0),C1049,""))</f>
        <v/>
      </c>
      <c r="E1049" s="11" t="str">
        <f aca="true">IF(C1049="","",IF(AND($G$1=B1049,SUM(INDIRECT(CONCATENATE("ZBUL3!F",C1049,":H",C1049),1))=0),C1049,""))</f>
        <v/>
      </c>
    </row>
    <row r="1050" customFormat="false" ht="13.8" hidden="false" customHeight="false" outlineLevel="0" collapsed="false">
      <c r="A1050" s="2" t="str">
        <f aca="true">IF(C1050="","",INDIRECT("ZBUL3!B"&amp;C1050,1))</f>
        <v/>
      </c>
      <c r="B1050" s="2" t="str">
        <f aca="true">IF(C1050="","",INDIRECT("ZBUL3!E"&amp;C1050,1))</f>
        <v/>
      </c>
      <c r="C1050" s="11" t="str">
        <f aca="false">IFERROR(SMALL(ZBUL3!Z:Z,ROW()-1),"")</f>
        <v/>
      </c>
      <c r="D1050" s="11" t="str">
        <f aca="true">IF(C1050="","",IF(AND($G$1=B1050,SUM(INDIRECT(CONCATENATE("ZBUL3!F",C1050,":H",C1050),1))&gt;0),C1050,""))</f>
        <v/>
      </c>
      <c r="E1050" s="11" t="str">
        <f aca="true">IF(C1050="","",IF(AND($G$1=B1050,SUM(INDIRECT(CONCATENATE("ZBUL3!F",C1050,":H",C1050),1))=0),C1050,""))</f>
        <v/>
      </c>
    </row>
    <row r="1051" customFormat="false" ht="13.8" hidden="false" customHeight="false" outlineLevel="0" collapsed="false">
      <c r="A1051" s="2" t="str">
        <f aca="true">IF(C1051="","",INDIRECT("ZBUL3!B"&amp;C1051,1))</f>
        <v/>
      </c>
      <c r="B1051" s="2" t="str">
        <f aca="true">IF(C1051="","",INDIRECT("ZBUL3!E"&amp;C1051,1))</f>
        <v/>
      </c>
      <c r="C1051" s="11" t="str">
        <f aca="false">IFERROR(SMALL(ZBUL3!Z:Z,ROW()-1),"")</f>
        <v/>
      </c>
      <c r="D1051" s="11" t="str">
        <f aca="true">IF(C1051="","",IF(AND($G$1=B1051,SUM(INDIRECT(CONCATENATE("ZBUL3!F",C1051,":H",C1051),1))&gt;0),C1051,""))</f>
        <v/>
      </c>
      <c r="E1051" s="11" t="str">
        <f aca="true">IF(C1051="","",IF(AND($G$1=B1051,SUM(INDIRECT(CONCATENATE("ZBUL3!F",C1051,":H",C1051),1))=0),C1051,""))</f>
        <v/>
      </c>
    </row>
    <row r="1052" customFormat="false" ht="13.8" hidden="false" customHeight="false" outlineLevel="0" collapsed="false">
      <c r="A1052" s="2" t="str">
        <f aca="true">IF(C1052="","",INDIRECT("ZBUL3!B"&amp;C1052,1))</f>
        <v/>
      </c>
      <c r="B1052" s="2" t="str">
        <f aca="true">IF(C1052="","",INDIRECT("ZBUL3!E"&amp;C1052,1))</f>
        <v/>
      </c>
      <c r="C1052" s="11" t="str">
        <f aca="false">IFERROR(SMALL(ZBUL3!Z:Z,ROW()-1),"")</f>
        <v/>
      </c>
      <c r="D1052" s="11" t="str">
        <f aca="true">IF(C1052="","",IF(AND($G$1=B1052,SUM(INDIRECT(CONCATENATE("ZBUL3!F",C1052,":H",C1052),1))&gt;0),C1052,""))</f>
        <v/>
      </c>
      <c r="E1052" s="11" t="str">
        <f aca="true">IF(C1052="","",IF(AND($G$1=B1052,SUM(INDIRECT(CONCATENATE("ZBUL3!F",C1052,":H",C1052),1))=0),C1052,""))</f>
        <v/>
      </c>
    </row>
    <row r="1053" customFormat="false" ht="13.8" hidden="false" customHeight="false" outlineLevel="0" collapsed="false">
      <c r="A1053" s="2" t="str">
        <f aca="true">IF(C1053="","",INDIRECT("ZBUL3!B"&amp;C1053,1))</f>
        <v/>
      </c>
      <c r="B1053" s="2" t="str">
        <f aca="true">IF(C1053="","",INDIRECT("ZBUL3!E"&amp;C1053,1))</f>
        <v/>
      </c>
      <c r="C1053" s="11" t="str">
        <f aca="false">IFERROR(SMALL(ZBUL3!Z:Z,ROW()-1),"")</f>
        <v/>
      </c>
      <c r="D1053" s="11" t="str">
        <f aca="true">IF(C1053="","",IF(AND($G$1=B1053,SUM(INDIRECT(CONCATENATE("ZBUL3!F",C1053,":H",C1053),1))&gt;0),C1053,""))</f>
        <v/>
      </c>
      <c r="E1053" s="11" t="str">
        <f aca="true">IF(C1053="","",IF(AND($G$1=B1053,SUM(INDIRECT(CONCATENATE("ZBUL3!F",C1053,":H",C1053),1))=0),C1053,""))</f>
        <v/>
      </c>
    </row>
    <row r="1054" customFormat="false" ht="13.8" hidden="false" customHeight="false" outlineLevel="0" collapsed="false">
      <c r="A1054" s="2" t="str">
        <f aca="true">IF(C1054="","",INDIRECT("ZBUL3!B"&amp;C1054,1))</f>
        <v/>
      </c>
      <c r="B1054" s="2" t="str">
        <f aca="true">IF(C1054="","",INDIRECT("ZBUL3!E"&amp;C1054,1))</f>
        <v/>
      </c>
      <c r="C1054" s="11" t="str">
        <f aca="false">IFERROR(SMALL(ZBUL3!Z:Z,ROW()-1),"")</f>
        <v/>
      </c>
      <c r="D1054" s="11" t="str">
        <f aca="true">IF(C1054="","",IF(AND($G$1=B1054,SUM(INDIRECT(CONCATENATE("ZBUL3!F",C1054,":H",C1054),1))&gt;0),C1054,""))</f>
        <v/>
      </c>
      <c r="E1054" s="11" t="str">
        <f aca="true">IF(C1054="","",IF(AND($G$1=B1054,SUM(INDIRECT(CONCATENATE("ZBUL3!F",C1054,":H",C1054),1))=0),C1054,""))</f>
        <v/>
      </c>
    </row>
    <row r="1055" customFormat="false" ht="13.8" hidden="false" customHeight="false" outlineLevel="0" collapsed="false">
      <c r="A1055" s="2" t="str">
        <f aca="true">IF(C1055="","",INDIRECT("ZBUL3!B"&amp;C1055,1))</f>
        <v/>
      </c>
      <c r="B1055" s="2" t="str">
        <f aca="true">IF(C1055="","",INDIRECT("ZBUL3!E"&amp;C1055,1))</f>
        <v/>
      </c>
      <c r="C1055" s="11" t="str">
        <f aca="false">IFERROR(SMALL(ZBUL3!Z:Z,ROW()-1),"")</f>
        <v/>
      </c>
      <c r="D1055" s="11" t="str">
        <f aca="true">IF(C1055="","",IF(AND($G$1=B1055,SUM(INDIRECT(CONCATENATE("ZBUL3!F",C1055,":H",C1055),1))&gt;0),C1055,""))</f>
        <v/>
      </c>
      <c r="E1055" s="11" t="str">
        <f aca="true">IF(C1055="","",IF(AND($G$1=B1055,SUM(INDIRECT(CONCATENATE("ZBUL3!F",C1055,":H",C1055),1))=0),C1055,""))</f>
        <v/>
      </c>
    </row>
    <row r="1056" customFormat="false" ht="13.8" hidden="false" customHeight="false" outlineLevel="0" collapsed="false">
      <c r="A1056" s="2" t="str">
        <f aca="true">IF(C1056="","",INDIRECT("ZBUL3!B"&amp;C1056,1))</f>
        <v/>
      </c>
      <c r="B1056" s="2" t="str">
        <f aca="true">IF(C1056="","",INDIRECT("ZBUL3!E"&amp;C1056,1))</f>
        <v/>
      </c>
      <c r="C1056" s="11" t="str">
        <f aca="false">IFERROR(SMALL(ZBUL3!Z:Z,ROW()-1),"")</f>
        <v/>
      </c>
      <c r="D1056" s="11" t="str">
        <f aca="true">IF(C1056="","",IF(AND($G$1=B1056,SUM(INDIRECT(CONCATENATE("ZBUL3!F",C1056,":H",C1056),1))&gt;0),C1056,""))</f>
        <v/>
      </c>
      <c r="E1056" s="11" t="str">
        <f aca="true">IF(C1056="","",IF(AND($G$1=B1056,SUM(INDIRECT(CONCATENATE("ZBUL3!F",C1056,":H",C1056),1))=0),C1056,""))</f>
        <v/>
      </c>
    </row>
    <row r="1057" customFormat="false" ht="13.8" hidden="false" customHeight="false" outlineLevel="0" collapsed="false">
      <c r="A1057" s="2" t="str">
        <f aca="true">IF(C1057="","",INDIRECT("ZBUL3!B"&amp;C1057,1))</f>
        <v/>
      </c>
      <c r="B1057" s="2" t="str">
        <f aca="true">IF(C1057="","",INDIRECT("ZBUL3!E"&amp;C1057,1))</f>
        <v/>
      </c>
      <c r="C1057" s="11" t="str">
        <f aca="false">IFERROR(SMALL(ZBUL3!Z:Z,ROW()-1),"")</f>
        <v/>
      </c>
      <c r="D1057" s="11" t="str">
        <f aca="true">IF(C1057="","",IF(AND($G$1=B1057,SUM(INDIRECT(CONCATENATE("ZBUL3!F",C1057,":H",C1057),1))&gt;0),C1057,""))</f>
        <v/>
      </c>
      <c r="E1057" s="11" t="str">
        <f aca="true">IF(C1057="","",IF(AND($G$1=B1057,SUM(INDIRECT(CONCATENATE("ZBUL3!F",C1057,":H",C1057),1))=0),C1057,""))</f>
        <v/>
      </c>
    </row>
    <row r="1058" customFormat="false" ht="13.8" hidden="false" customHeight="false" outlineLevel="0" collapsed="false">
      <c r="A1058" s="2" t="str">
        <f aca="true">IF(C1058="","",INDIRECT("ZBUL3!B"&amp;C1058,1))</f>
        <v/>
      </c>
      <c r="B1058" s="2" t="str">
        <f aca="true">IF(C1058="","",INDIRECT("ZBUL3!E"&amp;C1058,1))</f>
        <v/>
      </c>
      <c r="C1058" s="11" t="str">
        <f aca="false">IFERROR(SMALL(ZBUL3!Z:Z,ROW()-1),"")</f>
        <v/>
      </c>
      <c r="D1058" s="11" t="str">
        <f aca="true">IF(C1058="","",IF(AND($G$1=B1058,SUM(INDIRECT(CONCATENATE("ZBUL3!F",C1058,":H",C1058),1))&gt;0),C1058,""))</f>
        <v/>
      </c>
      <c r="E1058" s="11" t="str">
        <f aca="true">IF(C1058="","",IF(AND($G$1=B1058,SUM(INDIRECT(CONCATENATE("ZBUL3!F",C1058,":H",C1058),1))=0),C1058,""))</f>
        <v/>
      </c>
    </row>
    <row r="1059" customFormat="false" ht="13.8" hidden="false" customHeight="false" outlineLevel="0" collapsed="false">
      <c r="A1059" s="2" t="str">
        <f aca="true">IF(C1059="","",INDIRECT("ZBUL3!B"&amp;C1059,1))</f>
        <v/>
      </c>
      <c r="B1059" s="2" t="str">
        <f aca="true">IF(C1059="","",INDIRECT("ZBUL3!E"&amp;C1059,1))</f>
        <v/>
      </c>
      <c r="C1059" s="11" t="str">
        <f aca="false">IFERROR(SMALL(ZBUL3!Z:Z,ROW()-1),"")</f>
        <v/>
      </c>
      <c r="D1059" s="11" t="str">
        <f aca="true">IF(C1059="","",IF(AND($G$1=B1059,SUM(INDIRECT(CONCATENATE("ZBUL3!F",C1059,":H",C1059),1))&gt;0),C1059,""))</f>
        <v/>
      </c>
      <c r="E1059" s="11" t="str">
        <f aca="true">IF(C1059="","",IF(AND($G$1=B1059,SUM(INDIRECT(CONCATENATE("ZBUL3!F",C1059,":H",C1059),1))=0),C1059,""))</f>
        <v/>
      </c>
    </row>
    <row r="1060" customFormat="false" ht="13.8" hidden="false" customHeight="false" outlineLevel="0" collapsed="false">
      <c r="A1060" s="2" t="str">
        <f aca="true">IF(C1060="","",INDIRECT("ZBUL3!B"&amp;C1060,1))</f>
        <v/>
      </c>
      <c r="B1060" s="2" t="str">
        <f aca="true">IF(C1060="","",INDIRECT("ZBUL3!E"&amp;C1060,1))</f>
        <v/>
      </c>
      <c r="C1060" s="11" t="str">
        <f aca="false">IFERROR(SMALL(ZBUL3!Z:Z,ROW()-1),"")</f>
        <v/>
      </c>
      <c r="D1060" s="11" t="str">
        <f aca="true">IF(C1060="","",IF(AND($G$1=B1060,SUM(INDIRECT(CONCATENATE("ZBUL3!F",C1060,":H",C1060),1))&gt;0),C1060,""))</f>
        <v/>
      </c>
      <c r="E1060" s="11" t="str">
        <f aca="true">IF(C1060="","",IF(AND($G$1=B1060,SUM(INDIRECT(CONCATENATE("ZBUL3!F",C1060,":H",C1060),1))=0),C1060,""))</f>
        <v/>
      </c>
    </row>
    <row r="1061" customFormat="false" ht="13.8" hidden="false" customHeight="false" outlineLevel="0" collapsed="false">
      <c r="A1061" s="2" t="str">
        <f aca="true">IF(C1061="","",INDIRECT("ZBUL3!B"&amp;C1061,1))</f>
        <v/>
      </c>
      <c r="B1061" s="2" t="str">
        <f aca="true">IF(C1061="","",INDIRECT("ZBUL3!E"&amp;C1061,1))</f>
        <v/>
      </c>
      <c r="C1061" s="11" t="str">
        <f aca="false">IFERROR(SMALL(ZBUL3!Z:Z,ROW()-1),"")</f>
        <v/>
      </c>
      <c r="D1061" s="11" t="str">
        <f aca="true">IF(C1061="","",IF(AND($G$1=B1061,SUM(INDIRECT(CONCATENATE("ZBUL3!F",C1061,":H",C1061),1))&gt;0),C1061,""))</f>
        <v/>
      </c>
      <c r="E1061" s="11" t="str">
        <f aca="true">IF(C1061="","",IF(AND($G$1=B1061,SUM(INDIRECT(CONCATENATE("ZBUL3!F",C1061,":H",C1061),1))=0),C1061,""))</f>
        <v/>
      </c>
    </row>
    <row r="1062" customFormat="false" ht="13.8" hidden="false" customHeight="false" outlineLevel="0" collapsed="false">
      <c r="A1062" s="2" t="str">
        <f aca="true">IF(C1062="","",INDIRECT("ZBUL3!B"&amp;C1062,1))</f>
        <v/>
      </c>
      <c r="B1062" s="2" t="str">
        <f aca="true">IF(C1062="","",INDIRECT("ZBUL3!E"&amp;C1062,1))</f>
        <v/>
      </c>
      <c r="C1062" s="11" t="str">
        <f aca="false">IFERROR(SMALL(ZBUL3!Z:Z,ROW()-1),"")</f>
        <v/>
      </c>
      <c r="D1062" s="11" t="str">
        <f aca="true">IF(C1062="","",IF(AND($G$1=B1062,SUM(INDIRECT(CONCATENATE("ZBUL3!F",C1062,":H",C1062),1))&gt;0),C1062,""))</f>
        <v/>
      </c>
      <c r="E1062" s="11" t="str">
        <f aca="true">IF(C1062="","",IF(AND($G$1=B1062,SUM(INDIRECT(CONCATENATE("ZBUL3!F",C1062,":H",C1062),1))=0),C1062,""))</f>
        <v/>
      </c>
    </row>
    <row r="1063" customFormat="false" ht="13.8" hidden="false" customHeight="false" outlineLevel="0" collapsed="false">
      <c r="A1063" s="2" t="str">
        <f aca="true">IF(C1063="","",INDIRECT("ZBUL3!B"&amp;C1063,1))</f>
        <v/>
      </c>
      <c r="B1063" s="2" t="str">
        <f aca="true">IF(C1063="","",INDIRECT("ZBUL3!E"&amp;C1063,1))</f>
        <v/>
      </c>
      <c r="C1063" s="11" t="str">
        <f aca="false">IFERROR(SMALL(ZBUL3!Z:Z,ROW()-1),"")</f>
        <v/>
      </c>
      <c r="D1063" s="11" t="str">
        <f aca="true">IF(C1063="","",IF(AND($G$1=B1063,SUM(INDIRECT(CONCATENATE("ZBUL3!F",C1063,":H",C1063),1))&gt;0),C1063,""))</f>
        <v/>
      </c>
      <c r="E1063" s="11" t="str">
        <f aca="true">IF(C1063="","",IF(AND($G$1=B1063,SUM(INDIRECT(CONCATENATE("ZBUL3!F",C1063,":H",C1063),1))=0),C1063,""))</f>
        <v/>
      </c>
    </row>
    <row r="1064" customFormat="false" ht="13.8" hidden="false" customHeight="false" outlineLevel="0" collapsed="false">
      <c r="A1064" s="2" t="str">
        <f aca="true">IF(C1064="","",INDIRECT("ZBUL3!B"&amp;C1064,1))</f>
        <v/>
      </c>
      <c r="B1064" s="2" t="str">
        <f aca="true">IF(C1064="","",INDIRECT("ZBUL3!E"&amp;C1064,1))</f>
        <v/>
      </c>
      <c r="C1064" s="11" t="str">
        <f aca="false">IFERROR(SMALL(ZBUL3!Z:Z,ROW()-1),"")</f>
        <v/>
      </c>
      <c r="D1064" s="11" t="str">
        <f aca="true">IF(C1064="","",IF(AND($G$1=B1064,SUM(INDIRECT(CONCATENATE("ZBUL3!F",C1064,":H",C1064),1))&gt;0),C1064,""))</f>
        <v/>
      </c>
      <c r="E1064" s="11" t="str">
        <f aca="true">IF(C1064="","",IF(AND($G$1=B1064,SUM(INDIRECT(CONCATENATE("ZBUL3!F",C1064,":H",C1064),1))=0),C1064,""))</f>
        <v/>
      </c>
    </row>
    <row r="1065" customFormat="false" ht="13.8" hidden="false" customHeight="false" outlineLevel="0" collapsed="false">
      <c r="A1065" s="2" t="str">
        <f aca="true">IF(C1065="","",INDIRECT("ZBUL3!B"&amp;C1065,1))</f>
        <v/>
      </c>
      <c r="B1065" s="2" t="str">
        <f aca="true">IF(C1065="","",INDIRECT("ZBUL3!E"&amp;C1065,1))</f>
        <v/>
      </c>
      <c r="C1065" s="11" t="str">
        <f aca="false">IFERROR(SMALL(ZBUL3!Z:Z,ROW()-1),"")</f>
        <v/>
      </c>
      <c r="D1065" s="11" t="str">
        <f aca="true">IF(C1065="","",IF(AND($G$1=B1065,SUM(INDIRECT(CONCATENATE("ZBUL3!F",C1065,":H",C1065),1))&gt;0),C1065,""))</f>
        <v/>
      </c>
      <c r="E1065" s="11" t="str">
        <f aca="true">IF(C1065="","",IF(AND($G$1=B1065,SUM(INDIRECT(CONCATENATE("ZBUL3!F",C1065,":H",C1065),1))=0),C1065,""))</f>
        <v/>
      </c>
    </row>
    <row r="1066" customFormat="false" ht="13.8" hidden="false" customHeight="false" outlineLevel="0" collapsed="false">
      <c r="A1066" s="2" t="str">
        <f aca="true">IF(C1066="","",INDIRECT("ZBUL3!B"&amp;C1066,1))</f>
        <v/>
      </c>
      <c r="B1066" s="2" t="str">
        <f aca="true">IF(C1066="","",INDIRECT("ZBUL3!E"&amp;C1066,1))</f>
        <v/>
      </c>
      <c r="C1066" s="11" t="str">
        <f aca="false">IFERROR(SMALL(ZBUL3!Z:Z,ROW()-1),"")</f>
        <v/>
      </c>
      <c r="D1066" s="11" t="str">
        <f aca="true">IF(C1066="","",IF(AND($G$1=B1066,SUM(INDIRECT(CONCATENATE("ZBUL3!F",C1066,":H",C1066),1))&gt;0),C1066,""))</f>
        <v/>
      </c>
      <c r="E1066" s="11" t="str">
        <f aca="true">IF(C1066="","",IF(AND($G$1=B1066,SUM(INDIRECT(CONCATENATE("ZBUL3!F",C1066,":H",C1066),1))=0),C1066,""))</f>
        <v/>
      </c>
    </row>
    <row r="1067" customFormat="false" ht="13.8" hidden="false" customHeight="false" outlineLevel="0" collapsed="false">
      <c r="A1067" s="2" t="str">
        <f aca="true">IF(C1067="","",INDIRECT("ZBUL3!B"&amp;C1067,1))</f>
        <v/>
      </c>
      <c r="B1067" s="2" t="str">
        <f aca="true">IF(C1067="","",INDIRECT("ZBUL3!E"&amp;C1067,1))</f>
        <v/>
      </c>
      <c r="C1067" s="11" t="str">
        <f aca="false">IFERROR(SMALL(ZBUL3!Z:Z,ROW()-1),"")</f>
        <v/>
      </c>
      <c r="D1067" s="11" t="str">
        <f aca="true">IF(C1067="","",IF(AND($G$1=B1067,SUM(INDIRECT(CONCATENATE("ZBUL3!F",C1067,":H",C1067),1))&gt;0),C1067,""))</f>
        <v/>
      </c>
      <c r="E1067" s="11" t="str">
        <f aca="true">IF(C1067="","",IF(AND($G$1=B1067,SUM(INDIRECT(CONCATENATE("ZBUL3!F",C1067,":H",C1067),1))=0),C1067,""))</f>
        <v/>
      </c>
    </row>
    <row r="1068" customFormat="false" ht="13.8" hidden="false" customHeight="false" outlineLevel="0" collapsed="false">
      <c r="A1068" s="2" t="str">
        <f aca="true">IF(C1068="","",INDIRECT("ZBUL3!B"&amp;C1068,1))</f>
        <v/>
      </c>
      <c r="B1068" s="2" t="str">
        <f aca="true">IF(C1068="","",INDIRECT("ZBUL3!E"&amp;C1068,1))</f>
        <v/>
      </c>
      <c r="C1068" s="11" t="str">
        <f aca="false">IFERROR(SMALL(ZBUL3!Z:Z,ROW()-1),"")</f>
        <v/>
      </c>
      <c r="D1068" s="11" t="str">
        <f aca="true">IF(C1068="","",IF(AND($G$1=B1068,SUM(INDIRECT(CONCATENATE("ZBUL3!F",C1068,":H",C1068),1))&gt;0),C1068,""))</f>
        <v/>
      </c>
      <c r="E1068" s="11" t="str">
        <f aca="true">IF(C1068="","",IF(AND($G$1=B1068,SUM(INDIRECT(CONCATENATE("ZBUL3!F",C1068,":H",C1068),1))=0),C1068,""))</f>
        <v/>
      </c>
    </row>
    <row r="1069" customFormat="false" ht="13.8" hidden="false" customHeight="false" outlineLevel="0" collapsed="false">
      <c r="A1069" s="2" t="str">
        <f aca="true">IF(C1069="","",INDIRECT("ZBUL3!B"&amp;C1069,1))</f>
        <v/>
      </c>
      <c r="B1069" s="2" t="str">
        <f aca="true">IF(C1069="","",INDIRECT("ZBUL3!E"&amp;C1069,1))</f>
        <v/>
      </c>
      <c r="C1069" s="11" t="str">
        <f aca="false">IFERROR(SMALL(ZBUL3!Z:Z,ROW()-1),"")</f>
        <v/>
      </c>
      <c r="D1069" s="11" t="str">
        <f aca="true">IF(C1069="","",IF(AND($G$1=B1069,SUM(INDIRECT(CONCATENATE("ZBUL3!F",C1069,":H",C1069),1))&gt;0),C1069,""))</f>
        <v/>
      </c>
      <c r="E1069" s="11" t="str">
        <f aca="true">IF(C1069="","",IF(AND($G$1=B1069,SUM(INDIRECT(CONCATENATE("ZBUL3!F",C1069,":H",C1069),1))=0),C1069,""))</f>
        <v/>
      </c>
    </row>
    <row r="1070" customFormat="false" ht="13.8" hidden="false" customHeight="false" outlineLevel="0" collapsed="false">
      <c r="A1070" s="2" t="str">
        <f aca="true">IF(C1070="","",INDIRECT("ZBUL3!B"&amp;C1070,1))</f>
        <v/>
      </c>
      <c r="B1070" s="2" t="str">
        <f aca="true">IF(C1070="","",INDIRECT("ZBUL3!E"&amp;C1070,1))</f>
        <v/>
      </c>
      <c r="C1070" s="11" t="str">
        <f aca="false">IFERROR(SMALL(ZBUL3!Z:Z,ROW()-1),"")</f>
        <v/>
      </c>
      <c r="D1070" s="11" t="str">
        <f aca="true">IF(C1070="","",IF(AND($G$1=B1070,SUM(INDIRECT(CONCATENATE("ZBUL3!F",C1070,":H",C1070),1))&gt;0),C1070,""))</f>
        <v/>
      </c>
      <c r="E1070" s="11" t="str">
        <f aca="true">IF(C1070="","",IF(AND($G$1=B1070,SUM(INDIRECT(CONCATENATE("ZBUL3!F",C1070,":H",C1070),1))=0),C1070,""))</f>
        <v/>
      </c>
    </row>
    <row r="1071" customFormat="false" ht="13.8" hidden="false" customHeight="false" outlineLevel="0" collapsed="false">
      <c r="A1071" s="2" t="str">
        <f aca="true">IF(C1071="","",INDIRECT("ZBUL3!B"&amp;C1071,1))</f>
        <v/>
      </c>
      <c r="B1071" s="2" t="str">
        <f aca="true">IF(C1071="","",INDIRECT("ZBUL3!E"&amp;C1071,1))</f>
        <v/>
      </c>
      <c r="C1071" s="11" t="str">
        <f aca="false">IFERROR(SMALL(ZBUL3!Z:Z,ROW()-1),"")</f>
        <v/>
      </c>
      <c r="D1071" s="11" t="str">
        <f aca="true">IF(C1071="","",IF(AND($G$1=B1071,SUM(INDIRECT(CONCATENATE("ZBUL3!F",C1071,":H",C1071),1))&gt;0),C1071,""))</f>
        <v/>
      </c>
      <c r="E1071" s="11" t="str">
        <f aca="true">IF(C1071="","",IF(AND($G$1=B1071,SUM(INDIRECT(CONCATENATE("ZBUL3!F",C1071,":H",C1071),1))=0),C1071,""))</f>
        <v/>
      </c>
    </row>
    <row r="1072" customFormat="false" ht="13.8" hidden="false" customHeight="false" outlineLevel="0" collapsed="false">
      <c r="A1072" s="2" t="str">
        <f aca="true">IF(C1072="","",INDIRECT("ZBUL3!B"&amp;C1072,1))</f>
        <v/>
      </c>
      <c r="B1072" s="2" t="str">
        <f aca="true">IF(C1072="","",INDIRECT("ZBUL3!E"&amp;C1072,1))</f>
        <v/>
      </c>
      <c r="C1072" s="11" t="str">
        <f aca="false">IFERROR(SMALL(ZBUL3!Z:Z,ROW()-1),"")</f>
        <v/>
      </c>
      <c r="D1072" s="11" t="str">
        <f aca="true">IF(C1072="","",IF(AND($G$1=B1072,SUM(INDIRECT(CONCATENATE("ZBUL3!F",C1072,":H",C1072),1))&gt;0),C1072,""))</f>
        <v/>
      </c>
      <c r="E1072" s="11" t="str">
        <f aca="true">IF(C1072="","",IF(AND($G$1=B1072,SUM(INDIRECT(CONCATENATE("ZBUL3!F",C1072,":H",C1072),1))=0),C1072,""))</f>
        <v/>
      </c>
    </row>
    <row r="1073" customFormat="false" ht="13.8" hidden="false" customHeight="false" outlineLevel="0" collapsed="false">
      <c r="A1073" s="2" t="str">
        <f aca="true">IF(C1073="","",INDIRECT("ZBUL3!B"&amp;C1073,1))</f>
        <v/>
      </c>
      <c r="B1073" s="2" t="str">
        <f aca="true">IF(C1073="","",INDIRECT("ZBUL3!E"&amp;C1073,1))</f>
        <v/>
      </c>
      <c r="C1073" s="11" t="str">
        <f aca="false">IFERROR(SMALL(ZBUL3!Z:Z,ROW()-1),"")</f>
        <v/>
      </c>
      <c r="D1073" s="11" t="str">
        <f aca="true">IF(C1073="","",IF(AND($G$1=B1073,SUM(INDIRECT(CONCATENATE("ZBUL3!F",C1073,":H",C1073),1))&gt;0),C1073,""))</f>
        <v/>
      </c>
      <c r="E1073" s="11" t="str">
        <f aca="true">IF(C1073="","",IF(AND($G$1=B1073,SUM(INDIRECT(CONCATENATE("ZBUL3!F",C1073,":H",C1073),1))=0),C1073,""))</f>
        <v/>
      </c>
    </row>
    <row r="1074" customFormat="false" ht="13.8" hidden="false" customHeight="false" outlineLevel="0" collapsed="false">
      <c r="A1074" s="2" t="str">
        <f aca="true">IF(C1074="","",INDIRECT("ZBUL3!B"&amp;C1074,1))</f>
        <v/>
      </c>
      <c r="B1074" s="2" t="str">
        <f aca="true">IF(C1074="","",INDIRECT("ZBUL3!E"&amp;C1074,1))</f>
        <v/>
      </c>
      <c r="C1074" s="11" t="str">
        <f aca="false">IFERROR(SMALL(ZBUL3!Z:Z,ROW()-1),"")</f>
        <v/>
      </c>
      <c r="D1074" s="11" t="str">
        <f aca="true">IF(C1074="","",IF(AND($G$1=B1074,SUM(INDIRECT(CONCATENATE("ZBUL3!F",C1074,":H",C1074),1))&gt;0),C1074,""))</f>
        <v/>
      </c>
      <c r="E1074" s="11" t="str">
        <f aca="true">IF(C1074="","",IF(AND($G$1=B1074,SUM(INDIRECT(CONCATENATE("ZBUL3!F",C1074,":H",C1074),1))=0),C1074,""))</f>
        <v/>
      </c>
    </row>
    <row r="1075" customFormat="false" ht="13.8" hidden="false" customHeight="false" outlineLevel="0" collapsed="false">
      <c r="A1075" s="2" t="str">
        <f aca="true">IF(C1075="","",INDIRECT("ZBUL3!B"&amp;C1075,1))</f>
        <v/>
      </c>
      <c r="B1075" s="2" t="str">
        <f aca="true">IF(C1075="","",INDIRECT("ZBUL3!E"&amp;C1075,1))</f>
        <v/>
      </c>
      <c r="C1075" s="11" t="str">
        <f aca="false">IFERROR(SMALL(ZBUL3!Z:Z,ROW()-1),"")</f>
        <v/>
      </c>
      <c r="D1075" s="11" t="str">
        <f aca="true">IF(C1075="","",IF(AND($G$1=B1075,SUM(INDIRECT(CONCATENATE("ZBUL3!F",C1075,":H",C1075),1))&gt;0),C1075,""))</f>
        <v/>
      </c>
      <c r="E1075" s="11" t="str">
        <f aca="true">IF(C1075="","",IF(AND($G$1=B1075,SUM(INDIRECT(CONCATENATE("ZBUL3!F",C1075,":H",C1075),1))=0),C1075,""))</f>
        <v/>
      </c>
    </row>
    <row r="1076" customFormat="false" ht="13.8" hidden="false" customHeight="false" outlineLevel="0" collapsed="false">
      <c r="A1076" s="2" t="str">
        <f aca="true">IF(C1076="","",INDIRECT("ZBUL3!B"&amp;C1076,1))</f>
        <v/>
      </c>
      <c r="B1076" s="2" t="str">
        <f aca="true">IF(C1076="","",INDIRECT("ZBUL3!E"&amp;C1076,1))</f>
        <v/>
      </c>
      <c r="C1076" s="11" t="str">
        <f aca="false">IFERROR(SMALL(ZBUL3!Z:Z,ROW()-1),"")</f>
        <v/>
      </c>
      <c r="D1076" s="11" t="str">
        <f aca="true">IF(C1076="","",IF(AND($G$1=B1076,SUM(INDIRECT(CONCATENATE("ZBUL3!F",C1076,":H",C1076),1))&gt;0),C1076,""))</f>
        <v/>
      </c>
      <c r="E1076" s="11" t="str">
        <f aca="true">IF(C1076="","",IF(AND($G$1=B1076,SUM(INDIRECT(CONCATENATE("ZBUL3!F",C1076,":H",C1076),1))=0),C1076,""))</f>
        <v/>
      </c>
    </row>
    <row r="1077" customFormat="false" ht="13.8" hidden="false" customHeight="false" outlineLevel="0" collapsed="false">
      <c r="A1077" s="2" t="str">
        <f aca="true">IF(C1077="","",INDIRECT("ZBUL3!B"&amp;C1077,1))</f>
        <v/>
      </c>
      <c r="B1077" s="2" t="str">
        <f aca="true">IF(C1077="","",INDIRECT("ZBUL3!E"&amp;C1077,1))</f>
        <v/>
      </c>
      <c r="C1077" s="11" t="str">
        <f aca="false">IFERROR(SMALL(ZBUL3!Z:Z,ROW()-1),"")</f>
        <v/>
      </c>
      <c r="D1077" s="11" t="str">
        <f aca="true">IF(C1077="","",IF(AND($G$1=B1077,SUM(INDIRECT(CONCATENATE("ZBUL3!F",C1077,":H",C1077),1))&gt;0),C1077,""))</f>
        <v/>
      </c>
      <c r="E1077" s="11" t="str">
        <f aca="true">IF(C1077="","",IF(AND($G$1=B1077,SUM(INDIRECT(CONCATENATE("ZBUL3!F",C1077,":H",C1077),1))=0),C1077,""))</f>
        <v/>
      </c>
    </row>
    <row r="1078" customFormat="false" ht="13.8" hidden="false" customHeight="false" outlineLevel="0" collapsed="false">
      <c r="A1078" s="2" t="str">
        <f aca="true">IF(C1078="","",INDIRECT("ZBUL3!B"&amp;C1078,1))</f>
        <v/>
      </c>
      <c r="B1078" s="2" t="str">
        <f aca="true">IF(C1078="","",INDIRECT("ZBUL3!E"&amp;C1078,1))</f>
        <v/>
      </c>
      <c r="C1078" s="11" t="str">
        <f aca="false">IFERROR(SMALL(ZBUL3!Z:Z,ROW()-1),"")</f>
        <v/>
      </c>
      <c r="D1078" s="11" t="str">
        <f aca="true">IF(C1078="","",IF(AND($G$1=B1078,SUM(INDIRECT(CONCATENATE("ZBUL3!F",C1078,":H",C1078),1))&gt;0),C1078,""))</f>
        <v/>
      </c>
      <c r="E1078" s="11" t="str">
        <f aca="true">IF(C1078="","",IF(AND($G$1=B1078,SUM(INDIRECT(CONCATENATE("ZBUL3!F",C1078,":H",C1078),1))=0),C1078,""))</f>
        <v/>
      </c>
    </row>
    <row r="1079" customFormat="false" ht="13.8" hidden="false" customHeight="false" outlineLevel="0" collapsed="false">
      <c r="A1079" s="2" t="str">
        <f aca="true">IF(C1079="","",INDIRECT("ZBUL3!B"&amp;C1079,1))</f>
        <v/>
      </c>
      <c r="B1079" s="2" t="str">
        <f aca="true">IF(C1079="","",INDIRECT("ZBUL3!E"&amp;C1079,1))</f>
        <v/>
      </c>
      <c r="C1079" s="11" t="str">
        <f aca="false">IFERROR(SMALL(ZBUL3!Z:Z,ROW()-1),"")</f>
        <v/>
      </c>
      <c r="D1079" s="11" t="str">
        <f aca="true">IF(C1079="","",IF(AND($G$1=B1079,SUM(INDIRECT(CONCATENATE("ZBUL3!F",C1079,":H",C1079),1))&gt;0),C1079,""))</f>
        <v/>
      </c>
      <c r="E1079" s="11" t="str">
        <f aca="true">IF(C1079="","",IF(AND($G$1=B1079,SUM(INDIRECT(CONCATENATE("ZBUL3!F",C1079,":H",C1079),1))=0),C1079,""))</f>
        <v/>
      </c>
    </row>
    <row r="1080" customFormat="false" ht="13.8" hidden="false" customHeight="false" outlineLevel="0" collapsed="false">
      <c r="A1080" s="2" t="str">
        <f aca="true">IF(C1080="","",INDIRECT("ZBUL3!B"&amp;C1080,1))</f>
        <v/>
      </c>
      <c r="B1080" s="2" t="str">
        <f aca="true">IF(C1080="","",INDIRECT("ZBUL3!E"&amp;C1080,1))</f>
        <v/>
      </c>
      <c r="C1080" s="11" t="str">
        <f aca="false">IFERROR(SMALL(ZBUL3!Z:Z,ROW()-1),"")</f>
        <v/>
      </c>
      <c r="D1080" s="11" t="str">
        <f aca="true">IF(C1080="","",IF(AND($G$1=B1080,SUM(INDIRECT(CONCATENATE("ZBUL3!F",C1080,":H",C1080),1))&gt;0),C1080,""))</f>
        <v/>
      </c>
      <c r="E1080" s="11" t="str">
        <f aca="true">IF(C1080="","",IF(AND($G$1=B1080,SUM(INDIRECT(CONCATENATE("ZBUL3!F",C1080,":H",C1080),1))=0),C1080,""))</f>
        <v/>
      </c>
    </row>
    <row r="1081" customFormat="false" ht="13.8" hidden="false" customHeight="false" outlineLevel="0" collapsed="false">
      <c r="A1081" s="2" t="str">
        <f aca="true">IF(C1081="","",INDIRECT("ZBUL3!B"&amp;C1081,1))</f>
        <v/>
      </c>
      <c r="B1081" s="2" t="str">
        <f aca="true">IF(C1081="","",INDIRECT("ZBUL3!E"&amp;C1081,1))</f>
        <v/>
      </c>
      <c r="C1081" s="11" t="str">
        <f aca="false">IFERROR(SMALL(ZBUL3!Z:Z,ROW()-1),"")</f>
        <v/>
      </c>
      <c r="D1081" s="11" t="str">
        <f aca="true">IF(C1081="","",IF(AND($G$1=B1081,SUM(INDIRECT(CONCATENATE("ZBUL3!F",C1081,":H",C1081),1))&gt;0),C1081,""))</f>
        <v/>
      </c>
      <c r="E1081" s="11" t="str">
        <f aca="true">IF(C1081="","",IF(AND($G$1=B1081,SUM(INDIRECT(CONCATENATE("ZBUL3!F",C1081,":H",C1081),1))=0),C1081,""))</f>
        <v/>
      </c>
    </row>
    <row r="1082" customFormat="false" ht="13.8" hidden="false" customHeight="false" outlineLevel="0" collapsed="false">
      <c r="A1082" s="2" t="str">
        <f aca="true">IF(C1082="","",INDIRECT("ZBUL3!B"&amp;C1082,1))</f>
        <v/>
      </c>
      <c r="B1082" s="2" t="str">
        <f aca="true">IF(C1082="","",INDIRECT("ZBUL3!E"&amp;C1082,1))</f>
        <v/>
      </c>
      <c r="C1082" s="11" t="str">
        <f aca="false">IFERROR(SMALL(ZBUL3!Z:Z,ROW()-1),"")</f>
        <v/>
      </c>
      <c r="D1082" s="11" t="str">
        <f aca="true">IF(C1082="","",IF(AND($G$1=B1082,SUM(INDIRECT(CONCATENATE("ZBUL3!F",C1082,":H",C1082),1))&gt;0),C1082,""))</f>
        <v/>
      </c>
      <c r="E1082" s="11" t="str">
        <f aca="true">IF(C1082="","",IF(AND($G$1=B1082,SUM(INDIRECT(CONCATENATE("ZBUL3!F",C1082,":H",C1082),1))=0),C1082,""))</f>
        <v/>
      </c>
    </row>
    <row r="1083" customFormat="false" ht="13.8" hidden="false" customHeight="false" outlineLevel="0" collapsed="false">
      <c r="A1083" s="2" t="str">
        <f aca="true">IF(C1083="","",INDIRECT("ZBUL3!B"&amp;C1083,1))</f>
        <v/>
      </c>
      <c r="B1083" s="2" t="str">
        <f aca="true">IF(C1083="","",INDIRECT("ZBUL3!E"&amp;C1083,1))</f>
        <v/>
      </c>
      <c r="C1083" s="11" t="str">
        <f aca="false">IFERROR(SMALL(ZBUL3!Z:Z,ROW()-1),"")</f>
        <v/>
      </c>
      <c r="D1083" s="11" t="str">
        <f aca="true">IF(C1083="","",IF(AND($G$1=B1083,SUM(INDIRECT(CONCATENATE("ZBUL3!F",C1083,":H",C1083),1))&gt;0),C1083,""))</f>
        <v/>
      </c>
      <c r="E1083" s="11" t="str">
        <f aca="true">IF(C1083="","",IF(AND($G$1=B1083,SUM(INDIRECT(CONCATENATE("ZBUL3!F",C1083,":H",C1083),1))=0),C1083,""))</f>
        <v/>
      </c>
    </row>
    <row r="1084" customFormat="false" ht="13.8" hidden="false" customHeight="false" outlineLevel="0" collapsed="false">
      <c r="A1084" s="2" t="str">
        <f aca="true">IF(C1084="","",INDIRECT("ZBUL3!B"&amp;C1084,1))</f>
        <v/>
      </c>
      <c r="B1084" s="2" t="str">
        <f aca="true">IF(C1084="","",INDIRECT("ZBUL3!E"&amp;C1084,1))</f>
        <v/>
      </c>
      <c r="C1084" s="11" t="str">
        <f aca="false">IFERROR(SMALL(ZBUL3!Z:Z,ROW()-1),"")</f>
        <v/>
      </c>
      <c r="D1084" s="11" t="str">
        <f aca="true">IF(C1084="","",IF(AND($G$1=B1084,SUM(INDIRECT(CONCATENATE("ZBUL3!F",C1084,":H",C1084),1))&gt;0),C1084,""))</f>
        <v/>
      </c>
      <c r="E1084" s="11" t="str">
        <f aca="true">IF(C1084="","",IF(AND($G$1=B1084,SUM(INDIRECT(CONCATENATE("ZBUL3!F",C1084,":H",C1084),1))=0),C1084,""))</f>
        <v/>
      </c>
    </row>
    <row r="1085" customFormat="false" ht="13.8" hidden="false" customHeight="false" outlineLevel="0" collapsed="false">
      <c r="A1085" s="2" t="str">
        <f aca="true">IF(C1085="","",INDIRECT("ZBUL3!B"&amp;C1085,1))</f>
        <v/>
      </c>
      <c r="B1085" s="2" t="str">
        <f aca="true">IF(C1085="","",INDIRECT("ZBUL3!E"&amp;C1085,1))</f>
        <v/>
      </c>
      <c r="C1085" s="11" t="str">
        <f aca="false">IFERROR(SMALL(ZBUL3!Z:Z,ROW()-1),"")</f>
        <v/>
      </c>
      <c r="D1085" s="11" t="str">
        <f aca="true">IF(C1085="","",IF(AND($G$1=B1085,SUM(INDIRECT(CONCATENATE("ZBUL3!F",C1085,":H",C1085),1))&gt;0),C1085,""))</f>
        <v/>
      </c>
      <c r="E1085" s="11" t="str">
        <f aca="true">IF(C1085="","",IF(AND($G$1=B1085,SUM(INDIRECT(CONCATENATE("ZBUL3!F",C1085,":H",C1085),1))=0),C1085,""))</f>
        <v/>
      </c>
    </row>
    <row r="1086" customFormat="false" ht="13.8" hidden="false" customHeight="false" outlineLevel="0" collapsed="false">
      <c r="A1086" s="2" t="str">
        <f aca="true">IF(C1086="","",INDIRECT("ZBUL3!B"&amp;C1086,1))</f>
        <v/>
      </c>
      <c r="B1086" s="2" t="str">
        <f aca="true">IF(C1086="","",INDIRECT("ZBUL3!E"&amp;C1086,1))</f>
        <v/>
      </c>
      <c r="C1086" s="11" t="str">
        <f aca="false">IFERROR(SMALL(ZBUL3!Z:Z,ROW()-1),"")</f>
        <v/>
      </c>
      <c r="D1086" s="11" t="str">
        <f aca="true">IF(C1086="","",IF(AND($G$1=B1086,SUM(INDIRECT(CONCATENATE("ZBUL3!F",C1086,":H",C1086),1))&gt;0),C1086,""))</f>
        <v/>
      </c>
      <c r="E1086" s="11" t="str">
        <f aca="true">IF(C1086="","",IF(AND($G$1=B1086,SUM(INDIRECT(CONCATENATE("ZBUL3!F",C1086,":H",C1086),1))=0),C1086,""))</f>
        <v/>
      </c>
    </row>
    <row r="1087" customFormat="false" ht="13.8" hidden="false" customHeight="false" outlineLevel="0" collapsed="false">
      <c r="A1087" s="2" t="str">
        <f aca="true">IF(C1087="","",INDIRECT("ZBUL3!B"&amp;C1087,1))</f>
        <v/>
      </c>
      <c r="B1087" s="2" t="str">
        <f aca="true">IF(C1087="","",INDIRECT("ZBUL3!E"&amp;C1087,1))</f>
        <v/>
      </c>
      <c r="C1087" s="11" t="str">
        <f aca="false">IFERROR(SMALL(ZBUL3!Z:Z,ROW()-1),"")</f>
        <v/>
      </c>
      <c r="D1087" s="11" t="str">
        <f aca="true">IF(C1087="","",IF(AND($G$1=B1087,SUM(INDIRECT(CONCATENATE("ZBUL3!F",C1087,":H",C1087),1))&gt;0),C1087,""))</f>
        <v/>
      </c>
      <c r="E1087" s="11" t="str">
        <f aca="true">IF(C1087="","",IF(AND($G$1=B1087,SUM(INDIRECT(CONCATENATE("ZBUL3!F",C1087,":H",C1087),1))=0),C1087,""))</f>
        <v/>
      </c>
    </row>
    <row r="1088" customFormat="false" ht="13.8" hidden="false" customHeight="false" outlineLevel="0" collapsed="false">
      <c r="A1088" s="2" t="str">
        <f aca="true">IF(C1088="","",INDIRECT("ZBUL3!B"&amp;C1088,1))</f>
        <v/>
      </c>
      <c r="B1088" s="2" t="str">
        <f aca="true">IF(C1088="","",INDIRECT("ZBUL3!E"&amp;C1088,1))</f>
        <v/>
      </c>
      <c r="C1088" s="11" t="str">
        <f aca="false">IFERROR(SMALL(ZBUL3!Z:Z,ROW()-1),"")</f>
        <v/>
      </c>
      <c r="D1088" s="11" t="str">
        <f aca="true">IF(C1088="","",IF(AND($G$1=B1088,SUM(INDIRECT(CONCATENATE("ZBUL3!F",C1088,":H",C1088),1))&gt;0),C1088,""))</f>
        <v/>
      </c>
      <c r="E1088" s="11" t="str">
        <f aca="true">IF(C1088="","",IF(AND($G$1=B1088,SUM(INDIRECT(CONCATENATE("ZBUL3!F",C1088,":H",C1088),1))=0),C1088,""))</f>
        <v/>
      </c>
    </row>
    <row r="1089" customFormat="false" ht="13.8" hidden="false" customHeight="false" outlineLevel="0" collapsed="false">
      <c r="A1089" s="2" t="str">
        <f aca="true">IF(C1089="","",INDIRECT("ZBUL3!B"&amp;C1089,1))</f>
        <v/>
      </c>
      <c r="B1089" s="2" t="str">
        <f aca="true">IF(C1089="","",INDIRECT("ZBUL3!E"&amp;C1089,1))</f>
        <v/>
      </c>
      <c r="C1089" s="11" t="str">
        <f aca="false">IFERROR(SMALL(ZBUL3!Z:Z,ROW()-1),"")</f>
        <v/>
      </c>
      <c r="D1089" s="11" t="str">
        <f aca="true">IF(C1089="","",IF(AND($G$1=B1089,SUM(INDIRECT(CONCATENATE("ZBUL3!F",C1089,":H",C1089),1))&gt;0),C1089,""))</f>
        <v/>
      </c>
      <c r="E1089" s="11" t="str">
        <f aca="true">IF(C1089="","",IF(AND($G$1=B1089,SUM(INDIRECT(CONCATENATE("ZBUL3!F",C1089,":H",C1089),1))=0),C1089,""))</f>
        <v/>
      </c>
    </row>
    <row r="1090" customFormat="false" ht="13.8" hidden="false" customHeight="false" outlineLevel="0" collapsed="false">
      <c r="A1090" s="2" t="str">
        <f aca="true">IF(C1090="","",INDIRECT("ZBUL3!B"&amp;C1090,1))</f>
        <v/>
      </c>
      <c r="B1090" s="2" t="str">
        <f aca="true">IF(C1090="","",INDIRECT("ZBUL3!E"&amp;C1090,1))</f>
        <v/>
      </c>
      <c r="C1090" s="11" t="str">
        <f aca="false">IFERROR(SMALL(ZBUL3!Z:Z,ROW()-1),"")</f>
        <v/>
      </c>
      <c r="D1090" s="11" t="str">
        <f aca="true">IF(C1090="","",IF(AND($G$1=B1090,SUM(INDIRECT(CONCATENATE("ZBUL3!F",C1090,":H",C1090),1))&gt;0),C1090,""))</f>
        <v/>
      </c>
      <c r="E1090" s="11" t="str">
        <f aca="true">IF(C1090="","",IF(AND($G$1=B1090,SUM(INDIRECT(CONCATENATE("ZBUL3!F",C1090,":H",C1090),1))=0),C1090,""))</f>
        <v/>
      </c>
    </row>
    <row r="1091" customFormat="false" ht="13.8" hidden="false" customHeight="false" outlineLevel="0" collapsed="false">
      <c r="A1091" s="2" t="str">
        <f aca="true">IF(C1091="","",INDIRECT("ZBUL3!B"&amp;C1091,1))</f>
        <v/>
      </c>
      <c r="B1091" s="2" t="str">
        <f aca="true">IF(C1091="","",INDIRECT("ZBUL3!E"&amp;C1091,1))</f>
        <v/>
      </c>
      <c r="C1091" s="11" t="str">
        <f aca="false">IFERROR(SMALL(ZBUL3!Z:Z,ROW()-1),"")</f>
        <v/>
      </c>
      <c r="D1091" s="11" t="str">
        <f aca="true">IF(C1091="","",IF(AND($G$1=B1091,SUM(INDIRECT(CONCATENATE("ZBUL3!F",C1091,":H",C1091),1))&gt;0),C1091,""))</f>
        <v/>
      </c>
      <c r="E1091" s="11" t="str">
        <f aca="true">IF(C1091="","",IF(AND($G$1=B1091,SUM(INDIRECT(CONCATENATE("ZBUL3!F",C1091,":H",C1091),1))=0),C1091,""))</f>
        <v/>
      </c>
    </row>
    <row r="1092" customFormat="false" ht="13.8" hidden="false" customHeight="false" outlineLevel="0" collapsed="false">
      <c r="A1092" s="2" t="str">
        <f aca="true">IF(C1092="","",INDIRECT("ZBUL3!B"&amp;C1092,1))</f>
        <v/>
      </c>
      <c r="B1092" s="2" t="str">
        <f aca="true">IF(C1092="","",INDIRECT("ZBUL3!E"&amp;C1092,1))</f>
        <v/>
      </c>
      <c r="C1092" s="11" t="str">
        <f aca="false">IFERROR(SMALL(ZBUL3!Z:Z,ROW()-1),"")</f>
        <v/>
      </c>
      <c r="D1092" s="11" t="str">
        <f aca="true">IF(C1092="","",IF(AND($G$1=B1092,SUM(INDIRECT(CONCATENATE("ZBUL3!F",C1092,":H",C1092),1))&gt;0),C1092,""))</f>
        <v/>
      </c>
      <c r="E1092" s="11" t="str">
        <f aca="true">IF(C1092="","",IF(AND($G$1=B1092,SUM(INDIRECT(CONCATENATE("ZBUL3!F",C1092,":H",C1092),1))=0),C1092,""))</f>
        <v/>
      </c>
    </row>
    <row r="1093" customFormat="false" ht="13.8" hidden="false" customHeight="false" outlineLevel="0" collapsed="false">
      <c r="A1093" s="2" t="str">
        <f aca="true">IF(C1093="","",INDIRECT("ZBUL3!B"&amp;C1093,1))</f>
        <v/>
      </c>
      <c r="B1093" s="2" t="str">
        <f aca="true">IF(C1093="","",INDIRECT("ZBUL3!E"&amp;C1093,1))</f>
        <v/>
      </c>
      <c r="C1093" s="11" t="str">
        <f aca="false">IFERROR(SMALL(ZBUL3!Z:Z,ROW()-1),"")</f>
        <v/>
      </c>
      <c r="D1093" s="11" t="str">
        <f aca="true">IF(C1093="","",IF(AND($G$1=B1093,SUM(INDIRECT(CONCATENATE("ZBUL3!F",C1093,":H",C1093),1))&gt;0),C1093,""))</f>
        <v/>
      </c>
      <c r="E1093" s="11" t="str">
        <f aca="true">IF(C1093="","",IF(AND($G$1=B1093,SUM(INDIRECT(CONCATENATE("ZBUL3!F",C1093,":H",C1093),1))=0),C1093,""))</f>
        <v/>
      </c>
    </row>
    <row r="1094" customFormat="false" ht="13.8" hidden="false" customHeight="false" outlineLevel="0" collapsed="false">
      <c r="A1094" s="2" t="str">
        <f aca="true">IF(C1094="","",INDIRECT("ZBUL3!B"&amp;C1094,1))</f>
        <v/>
      </c>
      <c r="B1094" s="2" t="str">
        <f aca="true">IF(C1094="","",INDIRECT("ZBUL3!E"&amp;C1094,1))</f>
        <v/>
      </c>
      <c r="C1094" s="11" t="str">
        <f aca="false">IFERROR(SMALL(ZBUL3!Z:Z,ROW()-1),"")</f>
        <v/>
      </c>
      <c r="D1094" s="11" t="str">
        <f aca="true">IF(C1094="","",IF(AND($G$1=B1094,SUM(INDIRECT(CONCATENATE("ZBUL3!F",C1094,":H",C1094),1))&gt;0),C1094,""))</f>
        <v/>
      </c>
      <c r="E1094" s="11" t="str">
        <f aca="true">IF(C1094="","",IF(AND($G$1=B1094,SUM(INDIRECT(CONCATENATE("ZBUL3!F",C1094,":H",C1094),1))=0),C1094,""))</f>
        <v/>
      </c>
    </row>
    <row r="1095" customFormat="false" ht="13.8" hidden="false" customHeight="false" outlineLevel="0" collapsed="false">
      <c r="A1095" s="2" t="str">
        <f aca="true">IF(C1095="","",INDIRECT("ZBUL3!B"&amp;C1095,1))</f>
        <v/>
      </c>
      <c r="B1095" s="2" t="str">
        <f aca="true">IF(C1095="","",INDIRECT("ZBUL3!E"&amp;C1095,1))</f>
        <v/>
      </c>
      <c r="C1095" s="11" t="str">
        <f aca="false">IFERROR(SMALL(ZBUL3!Z:Z,ROW()-1),"")</f>
        <v/>
      </c>
      <c r="D1095" s="11" t="str">
        <f aca="true">IF(C1095="","",IF(AND($G$1=B1095,SUM(INDIRECT(CONCATENATE("ZBUL3!F",C1095,":H",C1095),1))&gt;0),C1095,""))</f>
        <v/>
      </c>
      <c r="E1095" s="11" t="str">
        <f aca="true">IF(C1095="","",IF(AND($G$1=B1095,SUM(INDIRECT(CONCATENATE("ZBUL3!F",C1095,":H",C1095),1))=0),C1095,""))</f>
        <v/>
      </c>
    </row>
    <row r="1096" customFormat="false" ht="13.8" hidden="false" customHeight="false" outlineLevel="0" collapsed="false">
      <c r="A1096" s="2" t="str">
        <f aca="true">IF(C1096="","",INDIRECT("ZBUL3!B"&amp;C1096,1))</f>
        <v/>
      </c>
      <c r="B1096" s="2" t="str">
        <f aca="true">IF(C1096="","",INDIRECT("ZBUL3!E"&amp;C1096,1))</f>
        <v/>
      </c>
      <c r="C1096" s="11" t="str">
        <f aca="false">IFERROR(SMALL(ZBUL3!Z:Z,ROW()-1),"")</f>
        <v/>
      </c>
      <c r="D1096" s="11" t="str">
        <f aca="true">IF(C1096="","",IF(AND($G$1=B1096,SUM(INDIRECT(CONCATENATE("ZBUL3!F",C1096,":H",C1096),1))&gt;0),C1096,""))</f>
        <v/>
      </c>
      <c r="E1096" s="11" t="str">
        <f aca="true">IF(C1096="","",IF(AND($G$1=B1096,SUM(INDIRECT(CONCATENATE("ZBUL3!F",C1096,":H",C1096),1))=0),C1096,""))</f>
        <v/>
      </c>
    </row>
    <row r="1097" customFormat="false" ht="13.8" hidden="false" customHeight="false" outlineLevel="0" collapsed="false">
      <c r="A1097" s="2" t="str">
        <f aca="true">IF(C1097="","",INDIRECT("ZBUL3!B"&amp;C1097,1))</f>
        <v/>
      </c>
      <c r="B1097" s="2" t="str">
        <f aca="true">IF(C1097="","",INDIRECT("ZBUL3!E"&amp;C1097,1))</f>
        <v/>
      </c>
      <c r="C1097" s="11" t="str">
        <f aca="false">IFERROR(SMALL(ZBUL3!Z:Z,ROW()-1),"")</f>
        <v/>
      </c>
      <c r="D1097" s="11" t="str">
        <f aca="true">IF(C1097="","",IF(AND($G$1=B1097,SUM(INDIRECT(CONCATENATE("ZBUL3!F",C1097,":H",C1097),1))&gt;0),C1097,""))</f>
        <v/>
      </c>
      <c r="E1097" s="11" t="str">
        <f aca="true">IF(C1097="","",IF(AND($G$1=B1097,SUM(INDIRECT(CONCATENATE("ZBUL3!F",C1097,":H",C1097),1))=0),C1097,""))</f>
        <v/>
      </c>
    </row>
    <row r="1098" customFormat="false" ht="13.8" hidden="false" customHeight="false" outlineLevel="0" collapsed="false">
      <c r="A1098" s="2" t="str">
        <f aca="true">IF(C1098="","",INDIRECT("ZBUL3!B"&amp;C1098,1))</f>
        <v/>
      </c>
      <c r="B1098" s="2" t="str">
        <f aca="true">IF(C1098="","",INDIRECT("ZBUL3!E"&amp;C1098,1))</f>
        <v/>
      </c>
      <c r="C1098" s="11" t="str">
        <f aca="false">IFERROR(SMALL(ZBUL3!Z:Z,ROW()-1),"")</f>
        <v/>
      </c>
      <c r="D1098" s="11" t="str">
        <f aca="true">IF(C1098="","",IF(AND($G$1=B1098,SUM(INDIRECT(CONCATENATE("ZBUL3!F",C1098,":H",C1098),1))&gt;0),C1098,""))</f>
        <v/>
      </c>
      <c r="E1098" s="11" t="str">
        <f aca="true">IF(C1098="","",IF(AND($G$1=B1098,SUM(INDIRECT(CONCATENATE("ZBUL3!F",C1098,":H",C1098),1))=0),C1098,""))</f>
        <v/>
      </c>
    </row>
    <row r="1099" customFormat="false" ht="13.8" hidden="false" customHeight="false" outlineLevel="0" collapsed="false">
      <c r="A1099" s="2" t="str">
        <f aca="true">IF(C1099="","",INDIRECT("ZBUL3!B"&amp;C1099,1))</f>
        <v/>
      </c>
      <c r="B1099" s="2" t="str">
        <f aca="true">IF(C1099="","",INDIRECT("ZBUL3!E"&amp;C1099,1))</f>
        <v/>
      </c>
      <c r="C1099" s="11" t="str">
        <f aca="false">IFERROR(SMALL(ZBUL3!Z:Z,ROW()-1),"")</f>
        <v/>
      </c>
      <c r="D1099" s="11" t="str">
        <f aca="true">IF(C1099="","",IF(AND($G$1=B1099,SUM(INDIRECT(CONCATENATE("ZBUL3!F",C1099,":H",C1099),1))&gt;0),C1099,""))</f>
        <v/>
      </c>
      <c r="E1099" s="11" t="str">
        <f aca="true">IF(C1099="","",IF(AND($G$1=B1099,SUM(INDIRECT(CONCATENATE("ZBUL3!F",C1099,":H",C1099),1))=0),C1099,""))</f>
        <v/>
      </c>
    </row>
    <row r="1100" customFormat="false" ht="13.8" hidden="false" customHeight="false" outlineLevel="0" collapsed="false">
      <c r="A1100" s="2" t="str">
        <f aca="true">IF(C1100="","",INDIRECT("ZBUL3!B"&amp;C1100,1))</f>
        <v/>
      </c>
      <c r="B1100" s="2" t="str">
        <f aca="true">IF(C1100="","",INDIRECT("ZBUL3!E"&amp;C1100,1))</f>
        <v/>
      </c>
      <c r="C1100" s="11" t="str">
        <f aca="false">IFERROR(SMALL(ZBUL3!Z:Z,ROW()-1),"")</f>
        <v/>
      </c>
      <c r="D1100" s="11" t="str">
        <f aca="true">IF(C1100="","",IF(AND($G$1=B1100,SUM(INDIRECT(CONCATENATE("ZBUL3!F",C1100,":H",C1100),1))&gt;0),C1100,""))</f>
        <v/>
      </c>
      <c r="E1100" s="11" t="str">
        <f aca="true">IF(C1100="","",IF(AND($G$1=B1100,SUM(INDIRECT(CONCATENATE("ZBUL3!F",C1100,":H",C1100),1))=0),C1100,""))</f>
        <v/>
      </c>
    </row>
    <row r="1101" customFormat="false" ht="13.8" hidden="false" customHeight="false" outlineLevel="0" collapsed="false">
      <c r="A1101" s="2" t="str">
        <f aca="true">IF(C1101="","",INDIRECT("ZBUL3!B"&amp;C1101,1))</f>
        <v/>
      </c>
      <c r="B1101" s="2" t="str">
        <f aca="true">IF(C1101="","",INDIRECT("ZBUL3!E"&amp;C1101,1))</f>
        <v/>
      </c>
      <c r="C1101" s="11" t="str">
        <f aca="false">IFERROR(SMALL(ZBUL3!Z:Z,ROW()-1),"")</f>
        <v/>
      </c>
      <c r="D1101" s="11" t="str">
        <f aca="true">IF(C1101="","",IF(AND($G$1=B1101,SUM(INDIRECT(CONCATENATE("ZBUL3!F",C1101,":H",C1101),1))&gt;0),C1101,""))</f>
        <v/>
      </c>
      <c r="E1101" s="11" t="str">
        <f aca="true">IF(C1101="","",IF(AND($G$1=B1101,SUM(INDIRECT(CONCATENATE("ZBUL3!F",C1101,":H",C1101),1))=0),C1101,""))</f>
        <v/>
      </c>
    </row>
    <row r="1102" customFormat="false" ht="13.8" hidden="false" customHeight="false" outlineLevel="0" collapsed="false">
      <c r="A1102" s="2" t="str">
        <f aca="true">IF(C1102="","",INDIRECT("ZBUL3!B"&amp;C1102,1))</f>
        <v/>
      </c>
      <c r="B1102" s="2" t="str">
        <f aca="true">IF(C1102="","",INDIRECT("ZBUL3!E"&amp;C1102,1))</f>
        <v/>
      </c>
      <c r="C1102" s="11" t="str">
        <f aca="false">IFERROR(SMALL(ZBUL3!Z:Z,ROW()-1),"")</f>
        <v/>
      </c>
      <c r="D1102" s="11" t="str">
        <f aca="true">IF(C1102="","",IF(AND($G$1=B1102,SUM(INDIRECT(CONCATENATE("ZBUL3!F",C1102,":H",C1102),1))&gt;0),C1102,""))</f>
        <v/>
      </c>
      <c r="E1102" s="11" t="str">
        <f aca="true">IF(C1102="","",IF(AND($G$1=B1102,SUM(INDIRECT(CONCATENATE("ZBUL3!F",C1102,":H",C1102),1))=0),C1102,""))</f>
        <v/>
      </c>
    </row>
    <row r="1103" customFormat="false" ht="13.8" hidden="false" customHeight="false" outlineLevel="0" collapsed="false">
      <c r="A1103" s="2" t="str">
        <f aca="true">IF(C1103="","",INDIRECT("ZBUL3!B"&amp;C1103,1))</f>
        <v/>
      </c>
      <c r="B1103" s="2" t="str">
        <f aca="true">IF(C1103="","",INDIRECT("ZBUL3!E"&amp;C1103,1))</f>
        <v/>
      </c>
      <c r="C1103" s="11" t="str">
        <f aca="false">IFERROR(SMALL(ZBUL3!Z:Z,ROW()-1),"")</f>
        <v/>
      </c>
      <c r="D1103" s="11" t="str">
        <f aca="true">IF(C1103="","",IF(AND($G$1=B1103,SUM(INDIRECT(CONCATENATE("ZBUL3!F",C1103,":H",C1103),1))&gt;0),C1103,""))</f>
        <v/>
      </c>
      <c r="E1103" s="11" t="str">
        <f aca="true">IF(C1103="","",IF(AND($G$1=B1103,SUM(INDIRECT(CONCATENATE("ZBUL3!F",C1103,":H",C1103),1))=0),C1103,""))</f>
        <v/>
      </c>
    </row>
    <row r="1104" customFormat="false" ht="13.8" hidden="false" customHeight="false" outlineLevel="0" collapsed="false">
      <c r="A1104" s="2" t="str">
        <f aca="true">IF(C1104="","",INDIRECT("ZBUL3!B"&amp;C1104,1))</f>
        <v/>
      </c>
      <c r="B1104" s="2" t="str">
        <f aca="true">IF(C1104="","",INDIRECT("ZBUL3!E"&amp;C1104,1))</f>
        <v/>
      </c>
      <c r="C1104" s="11" t="str">
        <f aca="false">IFERROR(SMALL(ZBUL3!Z:Z,ROW()-1),"")</f>
        <v/>
      </c>
      <c r="D1104" s="11" t="str">
        <f aca="true">IF(C1104="","",IF(AND($G$1=B1104,SUM(INDIRECT(CONCATENATE("ZBUL3!F",C1104,":H",C1104),1))&gt;0),C1104,""))</f>
        <v/>
      </c>
      <c r="E1104" s="11" t="str">
        <f aca="true">IF(C1104="","",IF(AND($G$1=B1104,SUM(INDIRECT(CONCATENATE("ZBUL3!F",C1104,":H",C1104),1))=0),C1104,""))</f>
        <v/>
      </c>
    </row>
    <row r="1105" customFormat="false" ht="13.8" hidden="false" customHeight="false" outlineLevel="0" collapsed="false">
      <c r="A1105" s="2" t="str">
        <f aca="true">IF(C1105="","",INDIRECT("ZBUL3!B"&amp;C1105,1))</f>
        <v/>
      </c>
      <c r="B1105" s="2" t="str">
        <f aca="true">IF(C1105="","",INDIRECT("ZBUL3!E"&amp;C1105,1))</f>
        <v/>
      </c>
      <c r="C1105" s="11" t="str">
        <f aca="false">IFERROR(SMALL(ZBUL3!Z:Z,ROW()-1),"")</f>
        <v/>
      </c>
      <c r="D1105" s="11" t="str">
        <f aca="true">IF(C1105="","",IF(AND($G$1=B1105,SUM(INDIRECT(CONCATENATE("ZBUL3!F",C1105,":H",C1105),1))&gt;0),C1105,""))</f>
        <v/>
      </c>
      <c r="E1105" s="11" t="str">
        <f aca="true">IF(C1105="","",IF(AND($G$1=B1105,SUM(INDIRECT(CONCATENATE("ZBUL3!F",C1105,":H",C1105),1))=0),C1105,""))</f>
        <v/>
      </c>
    </row>
    <row r="1106" customFormat="false" ht="13.8" hidden="false" customHeight="false" outlineLevel="0" collapsed="false">
      <c r="A1106" s="2" t="str">
        <f aca="true">IF(C1106="","",INDIRECT("ZBUL3!B"&amp;C1106,1))</f>
        <v/>
      </c>
      <c r="B1106" s="2" t="str">
        <f aca="true">IF(C1106="","",INDIRECT("ZBUL3!E"&amp;C1106,1))</f>
        <v/>
      </c>
      <c r="C1106" s="11" t="str">
        <f aca="false">IFERROR(SMALL(ZBUL3!Z:Z,ROW()-1),"")</f>
        <v/>
      </c>
      <c r="D1106" s="11" t="str">
        <f aca="true">IF(C1106="","",IF(AND($G$1=B1106,SUM(INDIRECT(CONCATENATE("ZBUL3!F",C1106,":H",C1106),1))&gt;0),C1106,""))</f>
        <v/>
      </c>
      <c r="E1106" s="11" t="str">
        <f aca="true">IF(C1106="","",IF(AND($G$1=B1106,SUM(INDIRECT(CONCATENATE("ZBUL3!F",C1106,":H",C1106),1))=0),C1106,""))</f>
        <v/>
      </c>
    </row>
    <row r="1107" customFormat="false" ht="13.8" hidden="false" customHeight="false" outlineLevel="0" collapsed="false">
      <c r="A1107" s="2" t="str">
        <f aca="true">IF(C1107="","",INDIRECT("ZBUL3!B"&amp;C1107,1))</f>
        <v/>
      </c>
      <c r="B1107" s="2" t="str">
        <f aca="true">IF(C1107="","",INDIRECT("ZBUL3!E"&amp;C1107,1))</f>
        <v/>
      </c>
      <c r="C1107" s="11" t="str">
        <f aca="false">IFERROR(SMALL(ZBUL3!Z:Z,ROW()-1),"")</f>
        <v/>
      </c>
      <c r="D1107" s="11" t="str">
        <f aca="true">IF(C1107="","",IF(AND($G$1=B1107,SUM(INDIRECT(CONCATENATE("ZBUL3!F",C1107,":H",C1107),1))&gt;0),C1107,""))</f>
        <v/>
      </c>
      <c r="E1107" s="11" t="str">
        <f aca="true">IF(C1107="","",IF(AND($G$1=B1107,SUM(INDIRECT(CONCATENATE("ZBUL3!F",C1107,":H",C1107),1))=0),C1107,""))</f>
        <v/>
      </c>
    </row>
    <row r="1108" customFormat="false" ht="13.8" hidden="false" customHeight="false" outlineLevel="0" collapsed="false">
      <c r="A1108" s="2" t="str">
        <f aca="true">IF(C1108="","",INDIRECT("ZBUL3!B"&amp;C1108,1))</f>
        <v/>
      </c>
      <c r="B1108" s="2" t="str">
        <f aca="true">IF(C1108="","",INDIRECT("ZBUL3!E"&amp;C1108,1))</f>
        <v/>
      </c>
      <c r="C1108" s="11" t="str">
        <f aca="false">IFERROR(SMALL(ZBUL3!Z:Z,ROW()-1),"")</f>
        <v/>
      </c>
      <c r="D1108" s="11" t="str">
        <f aca="true">IF(C1108="","",IF(AND($G$1=B1108,SUM(INDIRECT(CONCATENATE("ZBUL3!F",C1108,":H",C1108),1))&gt;0),C1108,""))</f>
        <v/>
      </c>
      <c r="E1108" s="11" t="str">
        <f aca="true">IF(C1108="","",IF(AND($G$1=B1108,SUM(INDIRECT(CONCATENATE("ZBUL3!F",C1108,":H",C1108),1))=0),C1108,""))</f>
        <v/>
      </c>
    </row>
    <row r="1109" customFormat="false" ht="13.8" hidden="false" customHeight="false" outlineLevel="0" collapsed="false">
      <c r="A1109" s="2" t="str">
        <f aca="true">IF(C1109="","",INDIRECT("ZBUL3!B"&amp;C1109,1))</f>
        <v/>
      </c>
      <c r="B1109" s="2" t="str">
        <f aca="true">IF(C1109="","",INDIRECT("ZBUL3!E"&amp;C1109,1))</f>
        <v/>
      </c>
      <c r="C1109" s="11" t="str">
        <f aca="false">IFERROR(SMALL(ZBUL3!Z:Z,ROW()-1),"")</f>
        <v/>
      </c>
      <c r="D1109" s="11" t="str">
        <f aca="true">IF(C1109="","",IF(AND($G$1=B1109,SUM(INDIRECT(CONCATENATE("ZBUL3!F",C1109,":H",C1109),1))&gt;0),C1109,""))</f>
        <v/>
      </c>
      <c r="E1109" s="11" t="str">
        <f aca="true">IF(C1109="","",IF(AND($G$1=B1109,SUM(INDIRECT(CONCATENATE("ZBUL3!F",C1109,":H",C1109),1))=0),C1109,""))</f>
        <v/>
      </c>
    </row>
    <row r="1110" customFormat="false" ht="13.8" hidden="false" customHeight="false" outlineLevel="0" collapsed="false">
      <c r="A1110" s="2" t="str">
        <f aca="true">IF(C1110="","",INDIRECT("ZBUL3!B"&amp;C1110,1))</f>
        <v/>
      </c>
      <c r="B1110" s="2" t="str">
        <f aca="true">IF(C1110="","",INDIRECT("ZBUL3!E"&amp;C1110,1))</f>
        <v/>
      </c>
      <c r="C1110" s="11" t="str">
        <f aca="false">IFERROR(SMALL(ZBUL3!Z:Z,ROW()-1),"")</f>
        <v/>
      </c>
      <c r="D1110" s="11" t="str">
        <f aca="true">IF(C1110="","",IF(AND($G$1=B1110,SUM(INDIRECT(CONCATENATE("ZBUL3!F",C1110,":H",C1110),1))&gt;0),C1110,""))</f>
        <v/>
      </c>
      <c r="E1110" s="11" t="str">
        <f aca="true">IF(C1110="","",IF(AND($G$1=B1110,SUM(INDIRECT(CONCATENATE("ZBUL3!F",C1110,":H",C1110),1))=0),C1110,""))</f>
        <v/>
      </c>
    </row>
    <row r="1111" customFormat="false" ht="13.8" hidden="false" customHeight="false" outlineLevel="0" collapsed="false">
      <c r="A1111" s="2" t="str">
        <f aca="true">IF(C1111="","",INDIRECT("ZBUL3!B"&amp;C1111,1))</f>
        <v/>
      </c>
      <c r="B1111" s="2" t="str">
        <f aca="true">IF(C1111="","",INDIRECT("ZBUL3!E"&amp;C1111,1))</f>
        <v/>
      </c>
      <c r="C1111" s="11" t="str">
        <f aca="false">IFERROR(SMALL(ZBUL3!Z:Z,ROW()-1),"")</f>
        <v/>
      </c>
      <c r="D1111" s="11" t="str">
        <f aca="true">IF(C1111="","",IF(AND($G$1=B1111,SUM(INDIRECT(CONCATENATE("ZBUL3!F",C1111,":H",C1111),1))&gt;0),C1111,""))</f>
        <v/>
      </c>
      <c r="E1111" s="11" t="str">
        <f aca="true">IF(C1111="","",IF(AND($G$1=B1111,SUM(INDIRECT(CONCATENATE("ZBUL3!F",C1111,":H",C1111),1))=0),C1111,""))</f>
        <v/>
      </c>
    </row>
    <row r="1112" customFormat="false" ht="13.8" hidden="false" customHeight="false" outlineLevel="0" collapsed="false">
      <c r="A1112" s="2" t="str">
        <f aca="true">IF(C1112="","",INDIRECT("ZBUL3!B"&amp;C1112,1))</f>
        <v/>
      </c>
      <c r="B1112" s="2" t="str">
        <f aca="true">IF(C1112="","",INDIRECT("ZBUL3!E"&amp;C1112,1))</f>
        <v/>
      </c>
      <c r="C1112" s="11" t="str">
        <f aca="false">IFERROR(SMALL(ZBUL3!Z:Z,ROW()-1),"")</f>
        <v/>
      </c>
      <c r="D1112" s="11" t="str">
        <f aca="true">IF(C1112="","",IF(AND($G$1=B1112,SUM(INDIRECT(CONCATENATE("ZBUL3!F",C1112,":H",C1112),1))&gt;0),C1112,""))</f>
        <v/>
      </c>
      <c r="E1112" s="11" t="str">
        <f aca="true">IF(C1112="","",IF(AND($G$1=B1112,SUM(INDIRECT(CONCATENATE("ZBUL3!F",C1112,":H",C1112),1))=0),C1112,""))</f>
        <v/>
      </c>
    </row>
    <row r="1113" customFormat="false" ht="13.8" hidden="false" customHeight="false" outlineLevel="0" collapsed="false">
      <c r="A1113" s="2" t="str">
        <f aca="true">IF(C1113="","",INDIRECT("ZBUL3!B"&amp;C1113,1))</f>
        <v/>
      </c>
      <c r="B1113" s="2" t="str">
        <f aca="true">IF(C1113="","",INDIRECT("ZBUL3!E"&amp;C1113,1))</f>
        <v/>
      </c>
      <c r="C1113" s="11" t="str">
        <f aca="false">IFERROR(SMALL(ZBUL3!Z:Z,ROW()-1),"")</f>
        <v/>
      </c>
      <c r="D1113" s="11" t="str">
        <f aca="true">IF(C1113="","",IF(AND($G$1=B1113,SUM(INDIRECT(CONCATENATE("ZBUL3!F",C1113,":H",C1113),1))&gt;0),C1113,""))</f>
        <v/>
      </c>
      <c r="E1113" s="11" t="str">
        <f aca="true">IF(C1113="","",IF(AND($G$1=B1113,SUM(INDIRECT(CONCATENATE("ZBUL3!F",C1113,":H",C1113),1))=0),C1113,""))</f>
        <v/>
      </c>
    </row>
    <row r="1114" customFormat="false" ht="13.8" hidden="false" customHeight="false" outlineLevel="0" collapsed="false">
      <c r="A1114" s="2" t="str">
        <f aca="true">IF(C1114="","",INDIRECT("ZBUL3!B"&amp;C1114,1))</f>
        <v/>
      </c>
      <c r="B1114" s="2" t="str">
        <f aca="true">IF(C1114="","",INDIRECT("ZBUL3!E"&amp;C1114,1))</f>
        <v/>
      </c>
      <c r="C1114" s="11" t="str">
        <f aca="false">IFERROR(SMALL(ZBUL3!Z:Z,ROW()-1),"")</f>
        <v/>
      </c>
      <c r="D1114" s="11" t="str">
        <f aca="true">IF(C1114="","",IF(AND($G$1=B1114,SUM(INDIRECT(CONCATENATE("ZBUL3!F",C1114,":H",C1114),1))&gt;0),C1114,""))</f>
        <v/>
      </c>
      <c r="E1114" s="11" t="str">
        <f aca="true">IF(C1114="","",IF(AND($G$1=B1114,SUM(INDIRECT(CONCATENATE("ZBUL3!F",C1114,":H",C1114),1))=0),C1114,""))</f>
        <v/>
      </c>
    </row>
    <row r="1115" customFormat="false" ht="13.8" hidden="false" customHeight="false" outlineLevel="0" collapsed="false">
      <c r="A1115" s="2" t="str">
        <f aca="true">IF(C1115="","",INDIRECT("ZBUL3!B"&amp;C1115,1))</f>
        <v/>
      </c>
      <c r="B1115" s="2" t="str">
        <f aca="true">IF(C1115="","",INDIRECT("ZBUL3!E"&amp;C1115,1))</f>
        <v/>
      </c>
      <c r="C1115" s="11" t="str">
        <f aca="false">IFERROR(SMALL(ZBUL3!Z:Z,ROW()-1),"")</f>
        <v/>
      </c>
      <c r="D1115" s="11" t="str">
        <f aca="true">IF(C1115="","",IF(AND($G$1=B1115,SUM(INDIRECT(CONCATENATE("ZBUL3!F",C1115,":H",C1115),1))&gt;0),C1115,""))</f>
        <v/>
      </c>
      <c r="E1115" s="11" t="str">
        <f aca="true">IF(C1115="","",IF(AND($G$1=B1115,SUM(INDIRECT(CONCATENATE("ZBUL3!F",C1115,":H",C1115),1))=0),C1115,""))</f>
        <v/>
      </c>
    </row>
    <row r="1116" customFormat="false" ht="13.8" hidden="false" customHeight="false" outlineLevel="0" collapsed="false">
      <c r="A1116" s="2" t="str">
        <f aca="true">IF(C1116="","",INDIRECT("ZBUL3!B"&amp;C1116,1))</f>
        <v/>
      </c>
      <c r="B1116" s="2" t="str">
        <f aca="true">IF(C1116="","",INDIRECT("ZBUL3!E"&amp;C1116,1))</f>
        <v/>
      </c>
      <c r="C1116" s="11" t="str">
        <f aca="false">IFERROR(SMALL(ZBUL3!Z:Z,ROW()-1),"")</f>
        <v/>
      </c>
      <c r="D1116" s="11" t="str">
        <f aca="true">IF(C1116="","",IF(AND($G$1=B1116,SUM(INDIRECT(CONCATENATE("ZBUL3!F",C1116,":H",C1116),1))&gt;0),C1116,""))</f>
        <v/>
      </c>
      <c r="E1116" s="11" t="str">
        <f aca="true">IF(C1116="","",IF(AND($G$1=B1116,SUM(INDIRECT(CONCATENATE("ZBUL3!F",C1116,":H",C1116),1))=0),C1116,""))</f>
        <v/>
      </c>
    </row>
    <row r="1117" customFormat="false" ht="13.8" hidden="false" customHeight="false" outlineLevel="0" collapsed="false">
      <c r="A1117" s="2" t="str">
        <f aca="true">IF(C1117="","",INDIRECT("ZBUL3!B"&amp;C1117,1))</f>
        <v/>
      </c>
      <c r="B1117" s="2" t="str">
        <f aca="true">IF(C1117="","",INDIRECT("ZBUL3!E"&amp;C1117,1))</f>
        <v/>
      </c>
      <c r="C1117" s="11" t="str">
        <f aca="false">IFERROR(SMALL(ZBUL3!Z:Z,ROW()-1),"")</f>
        <v/>
      </c>
      <c r="D1117" s="11" t="str">
        <f aca="true">IF(C1117="","",IF(AND($G$1=B1117,SUM(INDIRECT(CONCATENATE("ZBUL3!F",C1117,":H",C1117),1))&gt;0),C1117,""))</f>
        <v/>
      </c>
      <c r="E1117" s="11" t="str">
        <f aca="true">IF(C1117="","",IF(AND($G$1=B1117,SUM(INDIRECT(CONCATENATE("ZBUL3!F",C1117,":H",C1117),1))=0),C1117,""))</f>
        <v/>
      </c>
    </row>
    <row r="1118" customFormat="false" ht="13.8" hidden="false" customHeight="false" outlineLevel="0" collapsed="false">
      <c r="A1118" s="2" t="str">
        <f aca="true">IF(C1118="","",INDIRECT("ZBUL3!B"&amp;C1118,1))</f>
        <v/>
      </c>
      <c r="B1118" s="2" t="str">
        <f aca="true">IF(C1118="","",INDIRECT("ZBUL3!E"&amp;C1118,1))</f>
        <v/>
      </c>
      <c r="C1118" s="11" t="str">
        <f aca="false">IFERROR(SMALL(ZBUL3!Z:Z,ROW()-1),"")</f>
        <v/>
      </c>
      <c r="D1118" s="11" t="str">
        <f aca="true">IF(C1118="","",IF(AND($G$1=B1118,SUM(INDIRECT(CONCATENATE("ZBUL3!F",C1118,":H",C1118),1))&gt;0),C1118,""))</f>
        <v/>
      </c>
      <c r="E1118" s="11" t="str">
        <f aca="true">IF(C1118="","",IF(AND($G$1=B1118,SUM(INDIRECT(CONCATENATE("ZBUL3!F",C1118,":H",C1118),1))=0),C1118,""))</f>
        <v/>
      </c>
    </row>
    <row r="1119" customFormat="false" ht="13.8" hidden="false" customHeight="false" outlineLevel="0" collapsed="false">
      <c r="A1119" s="2" t="str">
        <f aca="true">IF(C1119="","",INDIRECT("ZBUL3!B"&amp;C1119,1))</f>
        <v/>
      </c>
      <c r="B1119" s="2" t="str">
        <f aca="true">IF(C1119="","",INDIRECT("ZBUL3!E"&amp;C1119,1))</f>
        <v/>
      </c>
      <c r="C1119" s="11" t="str">
        <f aca="false">IFERROR(SMALL(ZBUL3!Z:Z,ROW()-1),"")</f>
        <v/>
      </c>
      <c r="D1119" s="11" t="str">
        <f aca="true">IF(C1119="","",IF(AND($G$1=B1119,SUM(INDIRECT(CONCATENATE("ZBUL3!F",C1119,":H",C1119),1))&gt;0),C1119,""))</f>
        <v/>
      </c>
      <c r="E1119" s="11" t="str">
        <f aca="true">IF(C1119="","",IF(AND($G$1=B1119,SUM(INDIRECT(CONCATENATE("ZBUL3!F",C1119,":H",C1119),1))=0),C1119,""))</f>
        <v/>
      </c>
    </row>
    <row r="1120" customFormat="false" ht="13.8" hidden="false" customHeight="false" outlineLevel="0" collapsed="false">
      <c r="A1120" s="2" t="str">
        <f aca="true">IF(C1120="","",INDIRECT("ZBUL3!B"&amp;C1120,1))</f>
        <v/>
      </c>
      <c r="B1120" s="2" t="str">
        <f aca="true">IF(C1120="","",INDIRECT("ZBUL3!E"&amp;C1120,1))</f>
        <v/>
      </c>
      <c r="C1120" s="11" t="str">
        <f aca="false">IFERROR(SMALL(ZBUL3!Z:Z,ROW()-1),"")</f>
        <v/>
      </c>
      <c r="D1120" s="11" t="str">
        <f aca="true">IF(C1120="","",IF(AND($G$1=B1120,SUM(INDIRECT(CONCATENATE("ZBUL3!F",C1120,":H",C1120),1))&gt;0),C1120,""))</f>
        <v/>
      </c>
      <c r="E1120" s="11" t="str">
        <f aca="true">IF(C1120="","",IF(AND($G$1=B1120,SUM(INDIRECT(CONCATENATE("ZBUL3!F",C1120,":H",C1120),1))=0),C1120,""))</f>
        <v/>
      </c>
    </row>
    <row r="1121" customFormat="false" ht="13.8" hidden="false" customHeight="false" outlineLevel="0" collapsed="false">
      <c r="A1121" s="2" t="str">
        <f aca="true">IF(C1121="","",INDIRECT("ZBUL3!B"&amp;C1121,1))</f>
        <v/>
      </c>
      <c r="B1121" s="2" t="str">
        <f aca="true">IF(C1121="","",INDIRECT("ZBUL3!E"&amp;C1121,1))</f>
        <v/>
      </c>
      <c r="C1121" s="11" t="str">
        <f aca="false">IFERROR(SMALL(ZBUL3!Z:Z,ROW()-1),"")</f>
        <v/>
      </c>
      <c r="D1121" s="11" t="str">
        <f aca="true">IF(C1121="","",IF(AND($G$1=B1121,SUM(INDIRECT(CONCATENATE("ZBUL3!F",C1121,":H",C1121),1))&gt;0),C1121,""))</f>
        <v/>
      </c>
      <c r="E1121" s="11" t="str">
        <f aca="true">IF(C1121="","",IF(AND($G$1=B1121,SUM(INDIRECT(CONCATENATE("ZBUL3!F",C1121,":H",C1121),1))=0),C1121,""))</f>
        <v/>
      </c>
    </row>
    <row r="1122" customFormat="false" ht="13.8" hidden="false" customHeight="false" outlineLevel="0" collapsed="false">
      <c r="A1122" s="2" t="str">
        <f aca="true">IF(C1122="","",INDIRECT("ZBUL3!B"&amp;C1122,1))</f>
        <v/>
      </c>
      <c r="B1122" s="2" t="str">
        <f aca="true">IF(C1122="","",INDIRECT("ZBUL3!E"&amp;C1122,1))</f>
        <v/>
      </c>
      <c r="C1122" s="11" t="str">
        <f aca="false">IFERROR(SMALL(ZBUL3!Z:Z,ROW()-1),"")</f>
        <v/>
      </c>
      <c r="D1122" s="11" t="str">
        <f aca="true">IF(C1122="","",IF(AND($G$1=B1122,SUM(INDIRECT(CONCATENATE("ZBUL3!F",C1122,":H",C1122),1))&gt;0),C1122,""))</f>
        <v/>
      </c>
      <c r="E1122" s="11" t="str">
        <f aca="true">IF(C1122="","",IF(AND($G$1=B1122,SUM(INDIRECT(CONCATENATE("ZBUL3!F",C1122,":H",C1122),1))=0),C1122,""))</f>
        <v/>
      </c>
    </row>
    <row r="1123" customFormat="false" ht="13.8" hidden="false" customHeight="false" outlineLevel="0" collapsed="false">
      <c r="A1123" s="2" t="str">
        <f aca="true">IF(C1123="","",INDIRECT("ZBUL3!B"&amp;C1123,1))</f>
        <v/>
      </c>
      <c r="B1123" s="2" t="str">
        <f aca="true">IF(C1123="","",INDIRECT("ZBUL3!E"&amp;C1123,1))</f>
        <v/>
      </c>
      <c r="C1123" s="11" t="str">
        <f aca="false">IFERROR(SMALL(ZBUL3!Z:Z,ROW()-1),"")</f>
        <v/>
      </c>
      <c r="D1123" s="11" t="str">
        <f aca="true">IF(C1123="","",IF(AND($G$1=B1123,SUM(INDIRECT(CONCATENATE("ZBUL3!F",C1123,":H",C1123),1))&gt;0),C1123,""))</f>
        <v/>
      </c>
      <c r="E1123" s="11" t="str">
        <f aca="true">IF(C1123="","",IF(AND($G$1=B1123,SUM(INDIRECT(CONCATENATE("ZBUL3!F",C1123,":H",C1123),1))=0),C1123,""))</f>
        <v/>
      </c>
    </row>
    <row r="1124" customFormat="false" ht="13.8" hidden="false" customHeight="false" outlineLevel="0" collapsed="false">
      <c r="A1124" s="2" t="str">
        <f aca="true">IF(C1124="","",INDIRECT("ZBUL3!B"&amp;C1124,1))</f>
        <v/>
      </c>
      <c r="B1124" s="2" t="str">
        <f aca="true">IF(C1124="","",INDIRECT("ZBUL3!E"&amp;C1124,1))</f>
        <v/>
      </c>
      <c r="C1124" s="11" t="str">
        <f aca="false">IFERROR(SMALL(ZBUL3!Z:Z,ROW()-1),"")</f>
        <v/>
      </c>
      <c r="D1124" s="11" t="str">
        <f aca="true">IF(C1124="","",IF(AND($G$1=B1124,SUM(INDIRECT(CONCATENATE("ZBUL3!F",C1124,":H",C1124),1))&gt;0),C1124,""))</f>
        <v/>
      </c>
      <c r="E1124" s="11" t="str">
        <f aca="true">IF(C1124="","",IF(AND($G$1=B1124,SUM(INDIRECT(CONCATENATE("ZBUL3!F",C1124,":H",C1124),1))=0),C1124,""))</f>
        <v/>
      </c>
    </row>
    <row r="1125" customFormat="false" ht="13.8" hidden="false" customHeight="false" outlineLevel="0" collapsed="false">
      <c r="A1125" s="2" t="str">
        <f aca="true">IF(C1125="","",INDIRECT("ZBUL3!B"&amp;C1125,1))</f>
        <v/>
      </c>
      <c r="B1125" s="2" t="str">
        <f aca="true">IF(C1125="","",INDIRECT("ZBUL3!E"&amp;C1125,1))</f>
        <v/>
      </c>
      <c r="C1125" s="11" t="str">
        <f aca="false">IFERROR(SMALL(ZBUL3!Z:Z,ROW()-1),"")</f>
        <v/>
      </c>
      <c r="D1125" s="11" t="str">
        <f aca="true">IF(C1125="","",IF(AND($G$1=B1125,SUM(INDIRECT(CONCATENATE("ZBUL3!F",C1125,":H",C1125),1))&gt;0),C1125,""))</f>
        <v/>
      </c>
      <c r="E1125" s="11" t="str">
        <f aca="true">IF(C1125="","",IF(AND($G$1=B1125,SUM(INDIRECT(CONCATENATE("ZBUL3!F",C1125,":H",C1125),1))=0),C1125,""))</f>
        <v/>
      </c>
    </row>
    <row r="1126" customFormat="false" ht="13.8" hidden="false" customHeight="false" outlineLevel="0" collapsed="false">
      <c r="A1126" s="2" t="str">
        <f aca="true">IF(C1126="","",INDIRECT("ZBUL3!B"&amp;C1126,1))</f>
        <v/>
      </c>
      <c r="B1126" s="2" t="str">
        <f aca="true">IF(C1126="","",INDIRECT("ZBUL3!E"&amp;C1126,1))</f>
        <v/>
      </c>
      <c r="C1126" s="11" t="str">
        <f aca="false">IFERROR(SMALL(ZBUL3!Z:Z,ROW()-1),"")</f>
        <v/>
      </c>
      <c r="D1126" s="11" t="str">
        <f aca="true">IF(C1126="","",IF(AND($G$1=B1126,SUM(INDIRECT(CONCATENATE("ZBUL3!F",C1126,":H",C1126),1))&gt;0),C1126,""))</f>
        <v/>
      </c>
      <c r="E1126" s="11" t="str">
        <f aca="true">IF(C1126="","",IF(AND($G$1=B1126,SUM(INDIRECT(CONCATENATE("ZBUL3!F",C1126,":H",C1126),1))=0),C1126,""))</f>
        <v/>
      </c>
    </row>
    <row r="1127" customFormat="false" ht="13.8" hidden="false" customHeight="false" outlineLevel="0" collapsed="false">
      <c r="A1127" s="2" t="str">
        <f aca="true">IF(C1127="","",INDIRECT("ZBUL3!B"&amp;C1127,1))</f>
        <v/>
      </c>
      <c r="B1127" s="2" t="str">
        <f aca="true">IF(C1127="","",INDIRECT("ZBUL3!E"&amp;C1127,1))</f>
        <v/>
      </c>
      <c r="C1127" s="11" t="str">
        <f aca="false">IFERROR(SMALL(ZBUL3!Z:Z,ROW()-1),"")</f>
        <v/>
      </c>
      <c r="D1127" s="11" t="str">
        <f aca="true">IF(C1127="","",IF(AND($G$1=B1127,SUM(INDIRECT(CONCATENATE("ZBUL3!F",C1127,":H",C1127),1))&gt;0),C1127,""))</f>
        <v/>
      </c>
      <c r="E1127" s="11" t="str">
        <f aca="true">IF(C1127="","",IF(AND($G$1=B1127,SUM(INDIRECT(CONCATENATE("ZBUL3!F",C1127,":H",C1127),1))=0),C1127,""))</f>
        <v/>
      </c>
    </row>
    <row r="1128" customFormat="false" ht="13.8" hidden="false" customHeight="false" outlineLevel="0" collapsed="false">
      <c r="A1128" s="2" t="str">
        <f aca="true">IF(C1128="","",INDIRECT("ZBUL3!B"&amp;C1128,1))</f>
        <v/>
      </c>
      <c r="B1128" s="2" t="str">
        <f aca="true">IF(C1128="","",INDIRECT("ZBUL3!E"&amp;C1128,1))</f>
        <v/>
      </c>
      <c r="C1128" s="11" t="str">
        <f aca="false">IFERROR(SMALL(ZBUL3!Z:Z,ROW()-1),"")</f>
        <v/>
      </c>
      <c r="D1128" s="11" t="str">
        <f aca="true">IF(C1128="","",IF(AND($G$1=B1128,SUM(INDIRECT(CONCATENATE("ZBUL3!F",C1128,":H",C1128),1))&gt;0),C1128,""))</f>
        <v/>
      </c>
      <c r="E1128" s="11" t="str">
        <f aca="true">IF(C1128="","",IF(AND($G$1=B1128,SUM(INDIRECT(CONCATENATE("ZBUL3!F",C1128,":H",C1128),1))=0),C1128,""))</f>
        <v/>
      </c>
    </row>
    <row r="1129" customFormat="false" ht="13.8" hidden="false" customHeight="false" outlineLevel="0" collapsed="false">
      <c r="A1129" s="2" t="str">
        <f aca="true">IF(C1129="","",INDIRECT("ZBUL3!B"&amp;C1129,1))</f>
        <v/>
      </c>
      <c r="B1129" s="2" t="str">
        <f aca="true">IF(C1129="","",INDIRECT("ZBUL3!E"&amp;C1129,1))</f>
        <v/>
      </c>
      <c r="C1129" s="11" t="str">
        <f aca="false">IFERROR(SMALL(ZBUL3!Z:Z,ROW()-1),"")</f>
        <v/>
      </c>
      <c r="D1129" s="11" t="str">
        <f aca="true">IF(C1129="","",IF(AND($G$1=B1129,SUM(INDIRECT(CONCATENATE("ZBUL3!F",C1129,":H",C1129),1))&gt;0),C1129,""))</f>
        <v/>
      </c>
      <c r="E1129" s="11" t="str">
        <f aca="true">IF(C1129="","",IF(AND($G$1=B1129,SUM(INDIRECT(CONCATENATE("ZBUL3!F",C1129,":H",C1129),1))=0),C1129,""))</f>
        <v/>
      </c>
    </row>
    <row r="1130" customFormat="false" ht="13.8" hidden="false" customHeight="false" outlineLevel="0" collapsed="false">
      <c r="A1130" s="2" t="str">
        <f aca="true">IF(C1130="","",INDIRECT("ZBUL3!B"&amp;C1130,1))</f>
        <v/>
      </c>
      <c r="B1130" s="2" t="str">
        <f aca="true">IF(C1130="","",INDIRECT("ZBUL3!E"&amp;C1130,1))</f>
        <v/>
      </c>
      <c r="C1130" s="11" t="str">
        <f aca="false">IFERROR(SMALL(ZBUL3!Z:Z,ROW()-1),"")</f>
        <v/>
      </c>
      <c r="D1130" s="11" t="str">
        <f aca="true">IF(C1130="","",IF(AND($G$1=B1130,SUM(INDIRECT(CONCATENATE("ZBUL3!F",C1130,":H",C1130),1))&gt;0),C1130,""))</f>
        <v/>
      </c>
      <c r="E1130" s="11" t="str">
        <f aca="true">IF(C1130="","",IF(AND($G$1=B1130,SUM(INDIRECT(CONCATENATE("ZBUL3!F",C1130,":H",C1130),1))=0),C1130,""))</f>
        <v/>
      </c>
    </row>
    <row r="1131" customFormat="false" ht="13.8" hidden="false" customHeight="false" outlineLevel="0" collapsed="false">
      <c r="A1131" s="2" t="str">
        <f aca="true">IF(C1131="","",INDIRECT("ZBUL3!B"&amp;C1131,1))</f>
        <v/>
      </c>
      <c r="B1131" s="2" t="str">
        <f aca="true">IF(C1131="","",INDIRECT("ZBUL3!E"&amp;C1131,1))</f>
        <v/>
      </c>
      <c r="C1131" s="11" t="str">
        <f aca="false">IFERROR(SMALL(ZBUL3!Z:Z,ROW()-1),"")</f>
        <v/>
      </c>
      <c r="D1131" s="11" t="str">
        <f aca="true">IF(C1131="","",IF(AND($G$1=B1131,SUM(INDIRECT(CONCATENATE("ZBUL3!F",C1131,":H",C1131),1))&gt;0),C1131,""))</f>
        <v/>
      </c>
      <c r="E1131" s="11" t="str">
        <f aca="true">IF(C1131="","",IF(AND($G$1=B1131,SUM(INDIRECT(CONCATENATE("ZBUL3!F",C1131,":H",C1131),1))=0),C1131,""))</f>
        <v/>
      </c>
    </row>
    <row r="1132" customFormat="false" ht="13.8" hidden="false" customHeight="false" outlineLevel="0" collapsed="false">
      <c r="A1132" s="2" t="str">
        <f aca="true">IF(C1132="","",INDIRECT("ZBUL3!B"&amp;C1132,1))</f>
        <v/>
      </c>
      <c r="B1132" s="2" t="str">
        <f aca="true">IF(C1132="","",INDIRECT("ZBUL3!E"&amp;C1132,1))</f>
        <v/>
      </c>
      <c r="C1132" s="11" t="str">
        <f aca="false">IFERROR(SMALL(ZBUL3!Z:Z,ROW()-1),"")</f>
        <v/>
      </c>
      <c r="D1132" s="11" t="str">
        <f aca="true">IF(C1132="","",IF(AND($G$1=B1132,SUM(INDIRECT(CONCATENATE("ZBUL3!F",C1132,":H",C1132),1))&gt;0),C1132,""))</f>
        <v/>
      </c>
      <c r="E1132" s="11" t="str">
        <f aca="true">IF(C1132="","",IF(AND($G$1=B1132,SUM(INDIRECT(CONCATENATE("ZBUL3!F",C1132,":H",C1132),1))=0),C1132,""))</f>
        <v/>
      </c>
    </row>
    <row r="1133" customFormat="false" ht="13.8" hidden="false" customHeight="false" outlineLevel="0" collapsed="false">
      <c r="A1133" s="2" t="str">
        <f aca="true">IF(C1133="","",INDIRECT("ZBUL3!B"&amp;C1133,1))</f>
        <v/>
      </c>
      <c r="B1133" s="2" t="str">
        <f aca="true">IF(C1133="","",INDIRECT("ZBUL3!E"&amp;C1133,1))</f>
        <v/>
      </c>
      <c r="C1133" s="11" t="str">
        <f aca="false">IFERROR(SMALL(ZBUL3!Z:Z,ROW()-1),"")</f>
        <v/>
      </c>
      <c r="D1133" s="11" t="str">
        <f aca="true">IF(C1133="","",IF(AND($G$1=B1133,SUM(INDIRECT(CONCATENATE("ZBUL3!F",C1133,":H",C1133),1))&gt;0),C1133,""))</f>
        <v/>
      </c>
      <c r="E1133" s="11" t="str">
        <f aca="true">IF(C1133="","",IF(AND($G$1=B1133,SUM(INDIRECT(CONCATENATE("ZBUL3!F",C1133,":H",C1133),1))=0),C1133,""))</f>
        <v/>
      </c>
    </row>
    <row r="1134" customFormat="false" ht="13.8" hidden="false" customHeight="false" outlineLevel="0" collapsed="false">
      <c r="A1134" s="2" t="str">
        <f aca="true">IF(C1134="","",INDIRECT("ZBUL3!B"&amp;C1134,1))</f>
        <v/>
      </c>
      <c r="B1134" s="2" t="str">
        <f aca="true">IF(C1134="","",INDIRECT("ZBUL3!E"&amp;C1134,1))</f>
        <v/>
      </c>
      <c r="C1134" s="11" t="str">
        <f aca="false">IFERROR(SMALL(ZBUL3!Z:Z,ROW()-1),"")</f>
        <v/>
      </c>
      <c r="D1134" s="11" t="str">
        <f aca="true">IF(C1134="","",IF(AND($G$1=B1134,SUM(INDIRECT(CONCATENATE("ZBUL3!F",C1134,":H",C1134),1))&gt;0),C1134,""))</f>
        <v/>
      </c>
      <c r="E1134" s="11" t="str">
        <f aca="true">IF(C1134="","",IF(AND($G$1=B1134,SUM(INDIRECT(CONCATENATE("ZBUL3!F",C1134,":H",C1134),1))=0),C1134,""))</f>
        <v/>
      </c>
    </row>
    <row r="1135" customFormat="false" ht="13.8" hidden="false" customHeight="false" outlineLevel="0" collapsed="false">
      <c r="A1135" s="2" t="str">
        <f aca="true">IF(C1135="","",INDIRECT("ZBUL3!B"&amp;C1135,1))</f>
        <v/>
      </c>
      <c r="B1135" s="2" t="str">
        <f aca="true">IF(C1135="","",INDIRECT("ZBUL3!E"&amp;C1135,1))</f>
        <v/>
      </c>
      <c r="C1135" s="11" t="str">
        <f aca="false">IFERROR(SMALL(ZBUL3!Z:Z,ROW()-1),"")</f>
        <v/>
      </c>
      <c r="D1135" s="11" t="str">
        <f aca="true">IF(C1135="","",IF(AND($G$1=B1135,SUM(INDIRECT(CONCATENATE("ZBUL3!F",C1135,":H",C1135),1))&gt;0),C1135,""))</f>
        <v/>
      </c>
      <c r="E1135" s="11" t="str">
        <f aca="true">IF(C1135="","",IF(AND($G$1=B1135,SUM(INDIRECT(CONCATENATE("ZBUL3!F",C1135,":H",C1135),1))=0),C1135,""))</f>
        <v/>
      </c>
    </row>
    <row r="1136" customFormat="false" ht="13.8" hidden="false" customHeight="false" outlineLevel="0" collapsed="false">
      <c r="A1136" s="2" t="str">
        <f aca="true">IF(C1136="","",INDIRECT("ZBUL3!B"&amp;C1136,1))</f>
        <v/>
      </c>
      <c r="B1136" s="2" t="str">
        <f aca="true">IF(C1136="","",INDIRECT("ZBUL3!E"&amp;C1136,1))</f>
        <v/>
      </c>
      <c r="C1136" s="11" t="str">
        <f aca="false">IFERROR(SMALL(ZBUL3!Z:Z,ROW()-1),"")</f>
        <v/>
      </c>
      <c r="D1136" s="11" t="str">
        <f aca="true">IF(C1136="","",IF(AND($G$1=B1136,SUM(INDIRECT(CONCATENATE("ZBUL3!F",C1136,":H",C1136),1))&gt;0),C1136,""))</f>
        <v/>
      </c>
      <c r="E1136" s="11" t="str">
        <f aca="true">IF(C1136="","",IF(AND($G$1=B1136,SUM(INDIRECT(CONCATENATE("ZBUL3!F",C1136,":H",C1136),1))=0),C1136,""))</f>
        <v/>
      </c>
    </row>
    <row r="1137" customFormat="false" ht="13.8" hidden="false" customHeight="false" outlineLevel="0" collapsed="false">
      <c r="A1137" s="2" t="str">
        <f aca="true">IF(C1137="","",INDIRECT("ZBUL3!B"&amp;C1137,1))</f>
        <v/>
      </c>
      <c r="B1137" s="2" t="str">
        <f aca="true">IF(C1137="","",INDIRECT("ZBUL3!E"&amp;C1137,1))</f>
        <v/>
      </c>
      <c r="C1137" s="11" t="str">
        <f aca="false">IFERROR(SMALL(ZBUL3!Z:Z,ROW()-1),"")</f>
        <v/>
      </c>
      <c r="D1137" s="11" t="str">
        <f aca="true">IF(C1137="","",IF(AND($G$1=B1137,SUM(INDIRECT(CONCATENATE("ZBUL3!F",C1137,":H",C1137),1))&gt;0),C1137,""))</f>
        <v/>
      </c>
      <c r="E1137" s="11" t="str">
        <f aca="true">IF(C1137="","",IF(AND($G$1=B1137,SUM(INDIRECT(CONCATENATE("ZBUL3!F",C1137,":H",C1137),1))=0),C1137,""))</f>
        <v/>
      </c>
    </row>
    <row r="1138" customFormat="false" ht="13.8" hidden="false" customHeight="false" outlineLevel="0" collapsed="false">
      <c r="A1138" s="2" t="str">
        <f aca="true">IF(C1138="","",INDIRECT("ZBUL3!B"&amp;C1138,1))</f>
        <v/>
      </c>
      <c r="B1138" s="2" t="str">
        <f aca="true">IF(C1138="","",INDIRECT("ZBUL3!E"&amp;C1138,1))</f>
        <v/>
      </c>
      <c r="C1138" s="11" t="str">
        <f aca="false">IFERROR(SMALL(ZBUL3!Z:Z,ROW()-1),"")</f>
        <v/>
      </c>
      <c r="D1138" s="11" t="str">
        <f aca="true">IF(C1138="","",IF(AND($G$1=B1138,SUM(INDIRECT(CONCATENATE("ZBUL3!F",C1138,":H",C1138),1))&gt;0),C1138,""))</f>
        <v/>
      </c>
      <c r="E1138" s="11" t="str">
        <f aca="true">IF(C1138="","",IF(AND($G$1=B1138,SUM(INDIRECT(CONCATENATE("ZBUL3!F",C1138,":H",C1138),1))=0),C1138,""))</f>
        <v/>
      </c>
    </row>
    <row r="1139" customFormat="false" ht="13.8" hidden="false" customHeight="false" outlineLevel="0" collapsed="false">
      <c r="A1139" s="2" t="str">
        <f aca="true">IF(C1139="","",INDIRECT("ZBUL3!B"&amp;C1139,1))</f>
        <v/>
      </c>
      <c r="B1139" s="2" t="str">
        <f aca="true">IF(C1139="","",INDIRECT("ZBUL3!E"&amp;C1139,1))</f>
        <v/>
      </c>
      <c r="C1139" s="11" t="str">
        <f aca="false">IFERROR(SMALL(ZBUL3!Z:Z,ROW()-1),"")</f>
        <v/>
      </c>
      <c r="D1139" s="11" t="str">
        <f aca="true">IF(C1139="","",IF(AND($G$1=B1139,SUM(INDIRECT(CONCATENATE("ZBUL3!F",C1139,":H",C1139),1))&gt;0),C1139,""))</f>
        <v/>
      </c>
      <c r="E1139" s="11" t="str">
        <f aca="true">IF(C1139="","",IF(AND($G$1=B1139,SUM(INDIRECT(CONCATENATE("ZBUL3!F",C1139,":H",C1139),1))=0),C1139,""))</f>
        <v/>
      </c>
    </row>
    <row r="1140" customFormat="false" ht="13.8" hidden="false" customHeight="false" outlineLevel="0" collapsed="false">
      <c r="A1140" s="2" t="str">
        <f aca="true">IF(C1140="","",INDIRECT("ZBUL3!B"&amp;C1140,1))</f>
        <v/>
      </c>
      <c r="B1140" s="2" t="str">
        <f aca="true">IF(C1140="","",INDIRECT("ZBUL3!E"&amp;C1140,1))</f>
        <v/>
      </c>
      <c r="C1140" s="11" t="str">
        <f aca="false">IFERROR(SMALL(ZBUL3!Z:Z,ROW()-1),"")</f>
        <v/>
      </c>
      <c r="D1140" s="11" t="str">
        <f aca="true">IF(C1140="","",IF(AND($G$1=B1140,SUM(INDIRECT(CONCATENATE("ZBUL3!F",C1140,":H",C1140),1))&gt;0),C1140,""))</f>
        <v/>
      </c>
      <c r="E1140" s="11" t="str">
        <f aca="true">IF(C1140="","",IF(AND($G$1=B1140,SUM(INDIRECT(CONCATENATE("ZBUL3!F",C1140,":H",C1140),1))=0),C1140,""))</f>
        <v/>
      </c>
    </row>
    <row r="1141" customFormat="false" ht="13.8" hidden="false" customHeight="false" outlineLevel="0" collapsed="false">
      <c r="A1141" s="2" t="str">
        <f aca="true">IF(C1141="","",INDIRECT("ZBUL3!B"&amp;C1141,1))</f>
        <v/>
      </c>
      <c r="B1141" s="2" t="str">
        <f aca="true">IF(C1141="","",INDIRECT("ZBUL3!E"&amp;C1141,1))</f>
        <v/>
      </c>
      <c r="C1141" s="11" t="str">
        <f aca="false">IFERROR(SMALL(ZBUL3!Z:Z,ROW()-1),"")</f>
        <v/>
      </c>
      <c r="D1141" s="11" t="str">
        <f aca="true">IF(C1141="","",IF(AND($G$1=B1141,SUM(INDIRECT(CONCATENATE("ZBUL3!F",C1141,":H",C1141),1))&gt;0),C1141,""))</f>
        <v/>
      </c>
      <c r="E1141" s="11" t="str">
        <f aca="true">IF(C1141="","",IF(AND($G$1=B1141,SUM(INDIRECT(CONCATENATE("ZBUL3!F",C1141,":H",C1141),1))=0),C1141,""))</f>
        <v/>
      </c>
    </row>
    <row r="1142" customFormat="false" ht="13.8" hidden="false" customHeight="false" outlineLevel="0" collapsed="false">
      <c r="A1142" s="2" t="str">
        <f aca="true">IF(C1142="","",INDIRECT("ZBUL3!B"&amp;C1142,1))</f>
        <v/>
      </c>
      <c r="B1142" s="2" t="str">
        <f aca="true">IF(C1142="","",INDIRECT("ZBUL3!E"&amp;C1142,1))</f>
        <v/>
      </c>
      <c r="C1142" s="11" t="str">
        <f aca="false">IFERROR(SMALL(ZBUL3!Z:Z,ROW()-1),"")</f>
        <v/>
      </c>
      <c r="D1142" s="11" t="str">
        <f aca="true">IF(C1142="","",IF(AND($G$1=B1142,SUM(INDIRECT(CONCATENATE("ZBUL3!F",C1142,":H",C1142),1))&gt;0),C1142,""))</f>
        <v/>
      </c>
      <c r="E1142" s="11" t="str">
        <f aca="true">IF(C1142="","",IF(AND($G$1=B1142,SUM(INDIRECT(CONCATENATE("ZBUL3!F",C1142,":H",C1142),1))=0),C1142,""))</f>
        <v/>
      </c>
    </row>
    <row r="1143" customFormat="false" ht="13.8" hidden="false" customHeight="false" outlineLevel="0" collapsed="false">
      <c r="A1143" s="2" t="str">
        <f aca="true">IF(C1143="","",INDIRECT("ZBUL3!B"&amp;C1143,1))</f>
        <v/>
      </c>
      <c r="B1143" s="2" t="str">
        <f aca="true">IF(C1143="","",INDIRECT("ZBUL3!E"&amp;C1143,1))</f>
        <v/>
      </c>
      <c r="C1143" s="11" t="str">
        <f aca="false">IFERROR(SMALL(ZBUL3!Z:Z,ROW()-1),"")</f>
        <v/>
      </c>
      <c r="D1143" s="11" t="str">
        <f aca="true">IF(C1143="","",IF(AND($G$1=B1143,SUM(INDIRECT(CONCATENATE("ZBUL3!F",C1143,":H",C1143),1))&gt;0),C1143,""))</f>
        <v/>
      </c>
      <c r="E1143" s="11" t="str">
        <f aca="true">IF(C1143="","",IF(AND($G$1=B1143,SUM(INDIRECT(CONCATENATE("ZBUL3!F",C1143,":H",C1143),1))=0),C1143,""))</f>
        <v/>
      </c>
    </row>
    <row r="1144" customFormat="false" ht="13.8" hidden="false" customHeight="false" outlineLevel="0" collapsed="false">
      <c r="A1144" s="2" t="str">
        <f aca="true">IF(C1144="","",INDIRECT("ZBUL3!B"&amp;C1144,1))</f>
        <v/>
      </c>
      <c r="B1144" s="2" t="str">
        <f aca="true">IF(C1144="","",INDIRECT("ZBUL3!E"&amp;C1144,1))</f>
        <v/>
      </c>
      <c r="C1144" s="11" t="str">
        <f aca="false">IFERROR(SMALL(ZBUL3!Z:Z,ROW()-1),"")</f>
        <v/>
      </c>
      <c r="D1144" s="11" t="str">
        <f aca="true">IF(C1144="","",IF(AND($G$1=B1144,SUM(INDIRECT(CONCATENATE("ZBUL3!F",C1144,":H",C1144),1))&gt;0),C1144,""))</f>
        <v/>
      </c>
      <c r="E1144" s="11" t="str">
        <f aca="true">IF(C1144="","",IF(AND($G$1=B1144,SUM(INDIRECT(CONCATENATE("ZBUL3!F",C1144,":H",C1144),1))=0),C1144,""))</f>
        <v/>
      </c>
    </row>
    <row r="1145" customFormat="false" ht="13.8" hidden="false" customHeight="false" outlineLevel="0" collapsed="false">
      <c r="A1145" s="2" t="str">
        <f aca="true">IF(C1145="","",INDIRECT("ZBUL3!B"&amp;C1145,1))</f>
        <v/>
      </c>
      <c r="B1145" s="2" t="str">
        <f aca="true">IF(C1145="","",INDIRECT("ZBUL3!E"&amp;C1145,1))</f>
        <v/>
      </c>
      <c r="C1145" s="11" t="str">
        <f aca="false">IFERROR(SMALL(ZBUL3!Z:Z,ROW()-1),"")</f>
        <v/>
      </c>
      <c r="D1145" s="11" t="str">
        <f aca="true">IF(C1145="","",IF(AND($G$1=B1145,SUM(INDIRECT(CONCATENATE("ZBUL3!F",C1145,":H",C1145),1))&gt;0),C1145,""))</f>
        <v/>
      </c>
      <c r="E1145" s="11" t="str">
        <f aca="true">IF(C1145="","",IF(AND($G$1=B1145,SUM(INDIRECT(CONCATENATE("ZBUL3!F",C1145,":H",C1145),1))=0),C1145,""))</f>
        <v/>
      </c>
    </row>
    <row r="1146" customFormat="false" ht="13.8" hidden="false" customHeight="false" outlineLevel="0" collapsed="false">
      <c r="A1146" s="2" t="str">
        <f aca="true">IF(C1146="","",INDIRECT("ZBUL3!B"&amp;C1146,1))</f>
        <v/>
      </c>
      <c r="B1146" s="2" t="str">
        <f aca="true">IF(C1146="","",INDIRECT("ZBUL3!E"&amp;C1146,1))</f>
        <v/>
      </c>
      <c r="C1146" s="11" t="str">
        <f aca="false">IFERROR(SMALL(ZBUL3!Z:Z,ROW()-1),"")</f>
        <v/>
      </c>
      <c r="D1146" s="11" t="str">
        <f aca="true">IF(C1146="","",IF(AND($G$1=B1146,SUM(INDIRECT(CONCATENATE("ZBUL3!F",C1146,":H",C1146),1))&gt;0),C1146,""))</f>
        <v/>
      </c>
      <c r="E1146" s="11" t="str">
        <f aca="true">IF(C1146="","",IF(AND($G$1=B1146,SUM(INDIRECT(CONCATENATE("ZBUL3!F",C1146,":H",C1146),1))=0),C1146,""))</f>
        <v/>
      </c>
    </row>
    <row r="1147" customFormat="false" ht="13.8" hidden="false" customHeight="false" outlineLevel="0" collapsed="false">
      <c r="A1147" s="2" t="str">
        <f aca="true">IF(C1147="","",INDIRECT("ZBUL3!B"&amp;C1147,1))</f>
        <v/>
      </c>
      <c r="B1147" s="2" t="str">
        <f aca="true">IF(C1147="","",INDIRECT("ZBUL3!E"&amp;C1147,1))</f>
        <v/>
      </c>
      <c r="C1147" s="11" t="str">
        <f aca="false">IFERROR(SMALL(ZBUL3!Z:Z,ROW()-1),"")</f>
        <v/>
      </c>
      <c r="D1147" s="11" t="str">
        <f aca="true">IF(C1147="","",IF(AND($G$1=B1147,SUM(INDIRECT(CONCATENATE("ZBUL3!F",C1147,":H",C1147),1))&gt;0),C1147,""))</f>
        <v/>
      </c>
      <c r="E1147" s="11" t="str">
        <f aca="true">IF(C1147="","",IF(AND($G$1=B1147,SUM(INDIRECT(CONCATENATE("ZBUL3!F",C1147,":H",C1147),1))=0),C1147,""))</f>
        <v/>
      </c>
    </row>
    <row r="1148" customFormat="false" ht="13.8" hidden="false" customHeight="false" outlineLevel="0" collapsed="false">
      <c r="A1148" s="2" t="str">
        <f aca="true">IF(C1148="","",INDIRECT("ZBUL3!B"&amp;C1148,1))</f>
        <v/>
      </c>
      <c r="B1148" s="2" t="str">
        <f aca="true">IF(C1148="","",INDIRECT("ZBUL3!E"&amp;C1148,1))</f>
        <v/>
      </c>
      <c r="C1148" s="11" t="str">
        <f aca="false">IFERROR(SMALL(ZBUL3!Z:Z,ROW()-1),"")</f>
        <v/>
      </c>
      <c r="D1148" s="11" t="str">
        <f aca="true">IF(C1148="","",IF(AND($G$1=B1148,SUM(INDIRECT(CONCATENATE("ZBUL3!F",C1148,":H",C1148),1))&gt;0),C1148,""))</f>
        <v/>
      </c>
      <c r="E1148" s="11" t="str">
        <f aca="true">IF(C1148="","",IF(AND($G$1=B1148,SUM(INDIRECT(CONCATENATE("ZBUL3!F",C1148,":H",C1148),1))=0),C1148,""))</f>
        <v/>
      </c>
    </row>
    <row r="1149" customFormat="false" ht="13.8" hidden="false" customHeight="false" outlineLevel="0" collapsed="false">
      <c r="A1149" s="2" t="str">
        <f aca="true">IF(C1149="","",INDIRECT("ZBUL3!B"&amp;C1149,1))</f>
        <v/>
      </c>
      <c r="B1149" s="2" t="str">
        <f aca="true">IF(C1149="","",INDIRECT("ZBUL3!E"&amp;C1149,1))</f>
        <v/>
      </c>
      <c r="C1149" s="11" t="str">
        <f aca="false">IFERROR(SMALL(ZBUL3!Z:Z,ROW()-1),"")</f>
        <v/>
      </c>
      <c r="D1149" s="11" t="str">
        <f aca="true">IF(C1149="","",IF(AND($G$1=B1149,SUM(INDIRECT(CONCATENATE("ZBUL3!F",C1149,":H",C1149),1))&gt;0),C1149,""))</f>
        <v/>
      </c>
      <c r="E1149" s="11" t="str">
        <f aca="true">IF(C1149="","",IF(AND($G$1=B1149,SUM(INDIRECT(CONCATENATE("ZBUL3!F",C1149,":H",C1149),1))=0),C1149,""))</f>
        <v/>
      </c>
    </row>
    <row r="1150" customFormat="false" ht="13.8" hidden="false" customHeight="false" outlineLevel="0" collapsed="false">
      <c r="A1150" s="2" t="str">
        <f aca="true">IF(C1150="","",INDIRECT("ZBUL3!B"&amp;C1150,1))</f>
        <v/>
      </c>
      <c r="B1150" s="2" t="str">
        <f aca="true">IF(C1150="","",INDIRECT("ZBUL3!E"&amp;C1150,1))</f>
        <v/>
      </c>
      <c r="C1150" s="11" t="str">
        <f aca="false">IFERROR(SMALL(ZBUL3!Z:Z,ROW()-1),"")</f>
        <v/>
      </c>
      <c r="D1150" s="11" t="str">
        <f aca="true">IF(C1150="","",IF(AND($G$1=B1150,SUM(INDIRECT(CONCATENATE("ZBUL3!F",C1150,":H",C1150),1))&gt;0),C1150,""))</f>
        <v/>
      </c>
      <c r="E1150" s="11" t="str">
        <f aca="true">IF(C1150="","",IF(AND($G$1=B1150,SUM(INDIRECT(CONCATENATE("ZBUL3!F",C1150,":H",C1150),1))=0),C1150,""))</f>
        <v/>
      </c>
    </row>
    <row r="1151" customFormat="false" ht="13.8" hidden="false" customHeight="false" outlineLevel="0" collapsed="false">
      <c r="A1151" s="2" t="str">
        <f aca="true">IF(C1151="","",INDIRECT("ZBUL3!B"&amp;C1151,1))</f>
        <v/>
      </c>
      <c r="B1151" s="2" t="str">
        <f aca="true">IF(C1151="","",INDIRECT("ZBUL3!E"&amp;C1151,1))</f>
        <v/>
      </c>
      <c r="C1151" s="11" t="str">
        <f aca="false">IFERROR(SMALL(ZBUL3!Z:Z,ROW()-1),"")</f>
        <v/>
      </c>
      <c r="D1151" s="11" t="str">
        <f aca="true">IF(C1151="","",IF(AND($G$1=B1151,SUM(INDIRECT(CONCATENATE("ZBUL3!F",C1151,":H",C1151),1))&gt;0),C1151,""))</f>
        <v/>
      </c>
      <c r="E1151" s="11" t="str">
        <f aca="true">IF(C1151="","",IF(AND($G$1=B1151,SUM(INDIRECT(CONCATENATE("ZBUL3!F",C1151,":H",C1151),1))=0),C1151,""))</f>
        <v/>
      </c>
    </row>
    <row r="1152" customFormat="false" ht="13.8" hidden="false" customHeight="false" outlineLevel="0" collapsed="false">
      <c r="A1152" s="2" t="str">
        <f aca="true">IF(C1152="","",INDIRECT("ZBUL3!B"&amp;C1152,1))</f>
        <v/>
      </c>
      <c r="B1152" s="2" t="str">
        <f aca="true">IF(C1152="","",INDIRECT("ZBUL3!E"&amp;C1152,1))</f>
        <v/>
      </c>
      <c r="C1152" s="11" t="str">
        <f aca="false">IFERROR(SMALL(ZBUL3!Z:Z,ROW()-1),"")</f>
        <v/>
      </c>
      <c r="D1152" s="11" t="str">
        <f aca="true">IF(C1152="","",IF(AND($G$1=B1152,SUM(INDIRECT(CONCATENATE("ZBUL3!F",C1152,":H",C1152),1))&gt;0),C1152,""))</f>
        <v/>
      </c>
      <c r="E1152" s="11" t="str">
        <f aca="true">IF(C1152="","",IF(AND($G$1=B1152,SUM(INDIRECT(CONCATENATE("ZBUL3!F",C1152,":H",C1152),1))=0),C1152,""))</f>
        <v/>
      </c>
    </row>
    <row r="1153" customFormat="false" ht="13.8" hidden="false" customHeight="false" outlineLevel="0" collapsed="false">
      <c r="A1153" s="2" t="str">
        <f aca="true">IF(C1153="","",INDIRECT("ZBUL3!B"&amp;C1153,1))</f>
        <v/>
      </c>
      <c r="B1153" s="2" t="str">
        <f aca="true">IF(C1153="","",INDIRECT("ZBUL3!E"&amp;C1153,1))</f>
        <v/>
      </c>
      <c r="C1153" s="11" t="str">
        <f aca="false">IFERROR(SMALL(ZBUL3!Z:Z,ROW()-1),"")</f>
        <v/>
      </c>
      <c r="D1153" s="11" t="str">
        <f aca="true">IF(C1153="","",IF(AND($G$1=B1153,SUM(INDIRECT(CONCATENATE("ZBUL3!F",C1153,":H",C1153),1))&gt;0),C1153,""))</f>
        <v/>
      </c>
      <c r="E1153" s="11" t="str">
        <f aca="true">IF(C1153="","",IF(AND($G$1=B1153,SUM(INDIRECT(CONCATENATE("ZBUL3!F",C1153,":H",C1153),1))=0),C1153,""))</f>
        <v/>
      </c>
    </row>
    <row r="1154" customFormat="false" ht="13.8" hidden="false" customHeight="false" outlineLevel="0" collapsed="false">
      <c r="A1154" s="2" t="str">
        <f aca="true">IF(C1154="","",INDIRECT("ZBUL3!B"&amp;C1154,1))</f>
        <v/>
      </c>
      <c r="B1154" s="2" t="str">
        <f aca="true">IF(C1154="","",INDIRECT("ZBUL3!E"&amp;C1154,1))</f>
        <v/>
      </c>
      <c r="C1154" s="11" t="str">
        <f aca="false">IFERROR(SMALL(ZBUL3!Z:Z,ROW()-1),"")</f>
        <v/>
      </c>
      <c r="D1154" s="11" t="str">
        <f aca="true">IF(C1154="","",IF(AND($G$1=B1154,SUM(INDIRECT(CONCATENATE("ZBUL3!F",C1154,":H",C1154),1))&gt;0),C1154,""))</f>
        <v/>
      </c>
      <c r="E1154" s="11" t="str">
        <f aca="true">IF(C1154="","",IF(AND($G$1=B1154,SUM(INDIRECT(CONCATENATE("ZBUL3!F",C1154,":H",C1154),1))=0),C1154,""))</f>
        <v/>
      </c>
    </row>
    <row r="1155" customFormat="false" ht="13.8" hidden="false" customHeight="false" outlineLevel="0" collapsed="false">
      <c r="A1155" s="2" t="str">
        <f aca="true">IF(C1155="","",INDIRECT("ZBUL3!B"&amp;C1155,1))</f>
        <v/>
      </c>
      <c r="B1155" s="2" t="str">
        <f aca="true">IF(C1155="","",INDIRECT("ZBUL3!E"&amp;C1155,1))</f>
        <v/>
      </c>
      <c r="C1155" s="11" t="str">
        <f aca="false">IFERROR(SMALL(ZBUL3!Z:Z,ROW()-1),"")</f>
        <v/>
      </c>
      <c r="D1155" s="11" t="str">
        <f aca="true">IF(C1155="","",IF(AND($G$1=B1155,SUM(INDIRECT(CONCATENATE("ZBUL3!F",C1155,":H",C1155),1))&gt;0),C1155,""))</f>
        <v/>
      </c>
      <c r="E1155" s="11" t="str">
        <f aca="true">IF(C1155="","",IF(AND($G$1=B1155,SUM(INDIRECT(CONCATENATE("ZBUL3!F",C1155,":H",C1155),1))=0),C1155,""))</f>
        <v/>
      </c>
    </row>
    <row r="1156" customFormat="false" ht="13.8" hidden="false" customHeight="false" outlineLevel="0" collapsed="false">
      <c r="A1156" s="2" t="str">
        <f aca="true">IF(C1156="","",INDIRECT("ZBUL3!B"&amp;C1156,1))</f>
        <v/>
      </c>
      <c r="B1156" s="2" t="str">
        <f aca="true">IF(C1156="","",INDIRECT("ZBUL3!E"&amp;C1156,1))</f>
        <v/>
      </c>
      <c r="C1156" s="11" t="str">
        <f aca="false">IFERROR(SMALL(ZBUL3!Z:Z,ROW()-1),"")</f>
        <v/>
      </c>
      <c r="D1156" s="11" t="str">
        <f aca="true">IF(C1156="","",IF(AND($G$1=B1156,SUM(INDIRECT(CONCATENATE("ZBUL3!F",C1156,":H",C1156),1))&gt;0),C1156,""))</f>
        <v/>
      </c>
      <c r="E1156" s="11" t="str">
        <f aca="true">IF(C1156="","",IF(AND($G$1=B1156,SUM(INDIRECT(CONCATENATE("ZBUL3!F",C1156,":H",C1156),1))=0),C1156,""))</f>
        <v/>
      </c>
    </row>
    <row r="1157" customFormat="false" ht="13.8" hidden="false" customHeight="false" outlineLevel="0" collapsed="false">
      <c r="A1157" s="2" t="str">
        <f aca="true">IF(C1157="","",INDIRECT("ZBUL3!B"&amp;C1157,1))</f>
        <v/>
      </c>
      <c r="B1157" s="2" t="str">
        <f aca="true">IF(C1157="","",INDIRECT("ZBUL3!E"&amp;C1157,1))</f>
        <v/>
      </c>
      <c r="C1157" s="11" t="str">
        <f aca="false">IFERROR(SMALL(ZBUL3!Z:Z,ROW()-1),"")</f>
        <v/>
      </c>
      <c r="D1157" s="11" t="str">
        <f aca="true">IF(C1157="","",IF(AND($G$1=B1157,SUM(INDIRECT(CONCATENATE("ZBUL3!F",C1157,":H",C1157),1))&gt;0),C1157,""))</f>
        <v/>
      </c>
      <c r="E1157" s="11" t="str">
        <f aca="true">IF(C1157="","",IF(AND($G$1=B1157,SUM(INDIRECT(CONCATENATE("ZBUL3!F",C1157,":H",C1157),1))=0),C1157,""))</f>
        <v/>
      </c>
    </row>
    <row r="1158" customFormat="false" ht="13.8" hidden="false" customHeight="false" outlineLevel="0" collapsed="false">
      <c r="A1158" s="2" t="str">
        <f aca="true">IF(C1158="","",INDIRECT("ZBUL3!B"&amp;C1158,1))</f>
        <v/>
      </c>
      <c r="B1158" s="2" t="str">
        <f aca="true">IF(C1158="","",INDIRECT("ZBUL3!E"&amp;C1158,1))</f>
        <v/>
      </c>
      <c r="C1158" s="11" t="str">
        <f aca="false">IFERROR(SMALL(ZBUL3!Z:Z,ROW()-1),"")</f>
        <v/>
      </c>
      <c r="D1158" s="11" t="str">
        <f aca="true">IF(C1158="","",IF(AND($G$1=B1158,SUM(INDIRECT(CONCATENATE("ZBUL3!F",C1158,":H",C1158),1))&gt;0),C1158,""))</f>
        <v/>
      </c>
      <c r="E1158" s="11" t="str">
        <f aca="true">IF(C1158="","",IF(AND($G$1=B1158,SUM(INDIRECT(CONCATENATE("ZBUL3!F",C1158,":H",C1158),1))=0),C1158,""))</f>
        <v/>
      </c>
    </row>
    <row r="1159" customFormat="false" ht="13.8" hidden="false" customHeight="false" outlineLevel="0" collapsed="false">
      <c r="A1159" s="2" t="str">
        <f aca="true">IF(C1159="","",INDIRECT("ZBUL3!B"&amp;C1159,1))</f>
        <v/>
      </c>
      <c r="B1159" s="2" t="str">
        <f aca="true">IF(C1159="","",INDIRECT("ZBUL3!E"&amp;C1159,1))</f>
        <v/>
      </c>
      <c r="C1159" s="11" t="str">
        <f aca="false">IFERROR(SMALL(ZBUL3!Z:Z,ROW()-1),"")</f>
        <v/>
      </c>
      <c r="D1159" s="11" t="str">
        <f aca="true">IF(C1159="","",IF(AND($G$1=B1159,SUM(INDIRECT(CONCATENATE("ZBUL3!F",C1159,":H",C1159),1))&gt;0),C1159,""))</f>
        <v/>
      </c>
      <c r="E1159" s="11" t="str">
        <f aca="true">IF(C1159="","",IF(AND($G$1=B1159,SUM(INDIRECT(CONCATENATE("ZBUL3!F",C1159,":H",C1159),1))=0),C1159,""))</f>
        <v/>
      </c>
    </row>
    <row r="1160" customFormat="false" ht="13.8" hidden="false" customHeight="false" outlineLevel="0" collapsed="false">
      <c r="A1160" s="2" t="str">
        <f aca="true">IF(C1160="","",INDIRECT("ZBUL3!B"&amp;C1160,1))</f>
        <v/>
      </c>
      <c r="B1160" s="2" t="str">
        <f aca="true">IF(C1160="","",INDIRECT("ZBUL3!E"&amp;C1160,1))</f>
        <v/>
      </c>
      <c r="C1160" s="11" t="str">
        <f aca="false">IFERROR(SMALL(ZBUL3!Z:Z,ROW()-1),"")</f>
        <v/>
      </c>
      <c r="D1160" s="11" t="str">
        <f aca="true">IF(C1160="","",IF(AND($G$1=B1160,SUM(INDIRECT(CONCATENATE("ZBUL3!F",C1160,":H",C1160),1))&gt;0),C1160,""))</f>
        <v/>
      </c>
      <c r="E1160" s="11" t="str">
        <f aca="true">IF(C1160="","",IF(AND($G$1=B1160,SUM(INDIRECT(CONCATENATE("ZBUL3!F",C1160,":H",C1160),1))=0),C1160,""))</f>
        <v/>
      </c>
    </row>
    <row r="1161" customFormat="false" ht="13.8" hidden="false" customHeight="false" outlineLevel="0" collapsed="false">
      <c r="A1161" s="2" t="str">
        <f aca="true">IF(C1161="","",INDIRECT("ZBUL3!B"&amp;C1161,1))</f>
        <v/>
      </c>
      <c r="B1161" s="2" t="str">
        <f aca="true">IF(C1161="","",INDIRECT("ZBUL3!E"&amp;C1161,1))</f>
        <v/>
      </c>
      <c r="C1161" s="11" t="str">
        <f aca="false">IFERROR(SMALL(ZBUL3!Z:Z,ROW()-1),"")</f>
        <v/>
      </c>
      <c r="D1161" s="11" t="str">
        <f aca="true">IF(C1161="","",IF(AND($G$1=B1161,SUM(INDIRECT(CONCATENATE("ZBUL3!F",C1161,":H",C1161),1))&gt;0),C1161,""))</f>
        <v/>
      </c>
      <c r="E1161" s="11" t="str">
        <f aca="true">IF(C1161="","",IF(AND($G$1=B1161,SUM(INDIRECT(CONCATENATE("ZBUL3!F",C1161,":H",C1161),1))=0),C1161,""))</f>
        <v/>
      </c>
    </row>
    <row r="1162" customFormat="false" ht="13.8" hidden="false" customHeight="false" outlineLevel="0" collapsed="false">
      <c r="A1162" s="2" t="str">
        <f aca="true">IF(C1162="","",INDIRECT("ZBUL3!B"&amp;C1162,1))</f>
        <v/>
      </c>
      <c r="B1162" s="2" t="str">
        <f aca="true">IF(C1162="","",INDIRECT("ZBUL3!E"&amp;C1162,1))</f>
        <v/>
      </c>
      <c r="C1162" s="11" t="str">
        <f aca="false">IFERROR(SMALL(ZBUL3!Z:Z,ROW()-1),"")</f>
        <v/>
      </c>
      <c r="D1162" s="11" t="str">
        <f aca="true">IF(C1162="","",IF(AND($G$1=B1162,SUM(INDIRECT(CONCATENATE("ZBUL3!F",C1162,":H",C1162),1))&gt;0),C1162,""))</f>
        <v/>
      </c>
      <c r="E1162" s="11" t="str">
        <f aca="true">IF(C1162="","",IF(AND($G$1=B1162,SUM(INDIRECT(CONCATENATE("ZBUL3!F",C1162,":H",C1162),1))=0),C1162,""))</f>
        <v/>
      </c>
    </row>
    <row r="1163" customFormat="false" ht="13.8" hidden="false" customHeight="false" outlineLevel="0" collapsed="false">
      <c r="A1163" s="2" t="str">
        <f aca="true">IF(C1163="","",INDIRECT("ZBUL3!B"&amp;C1163,1))</f>
        <v/>
      </c>
      <c r="B1163" s="2" t="str">
        <f aca="true">IF(C1163="","",INDIRECT("ZBUL3!E"&amp;C1163,1))</f>
        <v/>
      </c>
      <c r="C1163" s="11" t="str">
        <f aca="false">IFERROR(SMALL(ZBUL3!Z:Z,ROW()-1),"")</f>
        <v/>
      </c>
      <c r="D1163" s="11" t="str">
        <f aca="true">IF(C1163="","",IF(AND($G$1=B1163,SUM(INDIRECT(CONCATENATE("ZBUL3!F",C1163,":H",C1163),1))&gt;0),C1163,""))</f>
        <v/>
      </c>
      <c r="E1163" s="11" t="str">
        <f aca="true">IF(C1163="","",IF(AND($G$1=B1163,SUM(INDIRECT(CONCATENATE("ZBUL3!F",C1163,":H",C1163),1))=0),C1163,""))</f>
        <v/>
      </c>
    </row>
    <row r="1164" customFormat="false" ht="13.8" hidden="false" customHeight="false" outlineLevel="0" collapsed="false">
      <c r="A1164" s="2" t="str">
        <f aca="true">IF(C1164="","",INDIRECT("ZBUL3!B"&amp;C1164,1))</f>
        <v/>
      </c>
      <c r="B1164" s="2" t="str">
        <f aca="true">IF(C1164="","",INDIRECT("ZBUL3!E"&amp;C1164,1))</f>
        <v/>
      </c>
      <c r="C1164" s="11" t="str">
        <f aca="false">IFERROR(SMALL(ZBUL3!Z:Z,ROW()-1),"")</f>
        <v/>
      </c>
      <c r="D1164" s="11" t="str">
        <f aca="true">IF(C1164="","",IF(AND($G$1=B1164,SUM(INDIRECT(CONCATENATE("ZBUL3!F",C1164,":H",C1164),1))&gt;0),C1164,""))</f>
        <v/>
      </c>
      <c r="E1164" s="11" t="str">
        <f aca="true">IF(C1164="","",IF(AND($G$1=B1164,SUM(INDIRECT(CONCATENATE("ZBUL3!F",C1164,":H",C1164),1))=0),C1164,""))</f>
        <v/>
      </c>
    </row>
    <row r="1165" customFormat="false" ht="13.8" hidden="false" customHeight="false" outlineLevel="0" collapsed="false">
      <c r="A1165" s="2" t="str">
        <f aca="true">IF(C1165="","",INDIRECT("ZBUL3!B"&amp;C1165,1))</f>
        <v/>
      </c>
      <c r="B1165" s="2" t="str">
        <f aca="true">IF(C1165="","",INDIRECT("ZBUL3!E"&amp;C1165,1))</f>
        <v/>
      </c>
      <c r="C1165" s="11" t="str">
        <f aca="false">IFERROR(SMALL(ZBUL3!Z:Z,ROW()-1),"")</f>
        <v/>
      </c>
      <c r="D1165" s="11" t="str">
        <f aca="true">IF(C1165="","",IF(AND($G$1=B1165,SUM(INDIRECT(CONCATENATE("ZBUL3!F",C1165,":H",C1165),1))&gt;0),C1165,""))</f>
        <v/>
      </c>
      <c r="E1165" s="11" t="str">
        <f aca="true">IF(C1165="","",IF(AND($G$1=B1165,SUM(INDIRECT(CONCATENATE("ZBUL3!F",C1165,":H",C1165),1))=0),C1165,""))</f>
        <v/>
      </c>
    </row>
    <row r="1166" customFormat="false" ht="13.8" hidden="false" customHeight="false" outlineLevel="0" collapsed="false">
      <c r="A1166" s="2" t="str">
        <f aca="true">IF(C1166="","",INDIRECT("ZBUL3!B"&amp;C1166,1))</f>
        <v/>
      </c>
      <c r="B1166" s="2" t="str">
        <f aca="true">IF(C1166="","",INDIRECT("ZBUL3!E"&amp;C1166,1))</f>
        <v/>
      </c>
      <c r="C1166" s="11" t="str">
        <f aca="false">IFERROR(SMALL(ZBUL3!Z:Z,ROW()-1),"")</f>
        <v/>
      </c>
      <c r="D1166" s="11" t="str">
        <f aca="true">IF(C1166="","",IF(AND($G$1=B1166,SUM(INDIRECT(CONCATENATE("ZBUL3!F",C1166,":H",C1166),1))&gt;0),C1166,""))</f>
        <v/>
      </c>
      <c r="E1166" s="11" t="str">
        <f aca="true">IF(C1166="","",IF(AND($G$1=B1166,SUM(INDIRECT(CONCATENATE("ZBUL3!F",C1166,":H",C1166),1))=0),C1166,""))</f>
        <v/>
      </c>
    </row>
    <row r="1167" customFormat="false" ht="13.8" hidden="false" customHeight="false" outlineLevel="0" collapsed="false">
      <c r="A1167" s="2" t="str">
        <f aca="true">IF(C1167="","",INDIRECT("ZBUL3!B"&amp;C1167,1))</f>
        <v/>
      </c>
      <c r="B1167" s="2" t="str">
        <f aca="true">IF(C1167="","",INDIRECT("ZBUL3!E"&amp;C1167,1))</f>
        <v/>
      </c>
      <c r="C1167" s="11" t="str">
        <f aca="false">IFERROR(SMALL(ZBUL3!Z:Z,ROW()-1),"")</f>
        <v/>
      </c>
      <c r="D1167" s="11" t="str">
        <f aca="true">IF(C1167="","",IF(AND($G$1=B1167,SUM(INDIRECT(CONCATENATE("ZBUL3!F",C1167,":H",C1167),1))&gt;0),C1167,""))</f>
        <v/>
      </c>
      <c r="E1167" s="11" t="str">
        <f aca="true">IF(C1167="","",IF(AND($G$1=B1167,SUM(INDIRECT(CONCATENATE("ZBUL3!F",C1167,":H",C1167),1))=0),C1167,""))</f>
        <v/>
      </c>
    </row>
    <row r="1168" customFormat="false" ht="13.8" hidden="false" customHeight="false" outlineLevel="0" collapsed="false">
      <c r="A1168" s="2" t="str">
        <f aca="true">IF(C1168="","",INDIRECT("ZBUL3!B"&amp;C1168,1))</f>
        <v/>
      </c>
      <c r="B1168" s="2" t="str">
        <f aca="true">IF(C1168="","",INDIRECT("ZBUL3!E"&amp;C1168,1))</f>
        <v/>
      </c>
      <c r="C1168" s="11" t="str">
        <f aca="false">IFERROR(SMALL(ZBUL3!Z:Z,ROW()-1),"")</f>
        <v/>
      </c>
      <c r="D1168" s="11" t="str">
        <f aca="true">IF(C1168="","",IF(AND($G$1=B1168,SUM(INDIRECT(CONCATENATE("ZBUL3!F",C1168,":H",C1168),1))&gt;0),C1168,""))</f>
        <v/>
      </c>
      <c r="E1168" s="11" t="str">
        <f aca="true">IF(C1168="","",IF(AND($G$1=B1168,SUM(INDIRECT(CONCATENATE("ZBUL3!F",C1168,":H",C1168),1))=0),C1168,""))</f>
        <v/>
      </c>
    </row>
    <row r="1169" customFormat="false" ht="13.8" hidden="false" customHeight="false" outlineLevel="0" collapsed="false">
      <c r="A1169" s="2" t="str">
        <f aca="true">IF(C1169="","",INDIRECT("ZBUL3!B"&amp;C1169,1))</f>
        <v/>
      </c>
      <c r="B1169" s="2" t="str">
        <f aca="true">IF(C1169="","",INDIRECT("ZBUL3!E"&amp;C1169,1))</f>
        <v/>
      </c>
      <c r="C1169" s="11" t="str">
        <f aca="false">IFERROR(SMALL(ZBUL3!Z:Z,ROW()-1),"")</f>
        <v/>
      </c>
      <c r="D1169" s="11" t="str">
        <f aca="true">IF(C1169="","",IF(AND($G$1=B1169,SUM(INDIRECT(CONCATENATE("ZBUL3!F",C1169,":H",C1169),1))&gt;0),C1169,""))</f>
        <v/>
      </c>
      <c r="E1169" s="11" t="str">
        <f aca="true">IF(C1169="","",IF(AND($G$1=B1169,SUM(INDIRECT(CONCATENATE("ZBUL3!F",C1169,":H",C1169),1))=0),C1169,""))</f>
        <v/>
      </c>
    </row>
    <row r="1170" customFormat="false" ht="13.8" hidden="false" customHeight="false" outlineLevel="0" collapsed="false">
      <c r="A1170" s="2" t="str">
        <f aca="true">IF(C1170="","",INDIRECT("ZBUL3!B"&amp;C1170,1))</f>
        <v/>
      </c>
      <c r="B1170" s="2" t="str">
        <f aca="true">IF(C1170="","",INDIRECT("ZBUL3!E"&amp;C1170,1))</f>
        <v/>
      </c>
      <c r="C1170" s="11" t="str">
        <f aca="false">IFERROR(SMALL(ZBUL3!Z:Z,ROW()-1),"")</f>
        <v/>
      </c>
      <c r="D1170" s="11" t="str">
        <f aca="true">IF(C1170="","",IF(AND($G$1=B1170,SUM(INDIRECT(CONCATENATE("ZBUL3!F",C1170,":H",C1170),1))&gt;0),C1170,""))</f>
        <v/>
      </c>
      <c r="E1170" s="11" t="str">
        <f aca="true">IF(C1170="","",IF(AND($G$1=B1170,SUM(INDIRECT(CONCATENATE("ZBUL3!F",C1170,":H",C1170),1))=0),C1170,""))</f>
        <v/>
      </c>
    </row>
    <row r="1171" customFormat="false" ht="13.8" hidden="false" customHeight="false" outlineLevel="0" collapsed="false">
      <c r="A1171" s="2" t="str">
        <f aca="true">IF(C1171="","",INDIRECT("ZBUL3!B"&amp;C1171,1))</f>
        <v/>
      </c>
      <c r="B1171" s="2" t="str">
        <f aca="true">IF(C1171="","",INDIRECT("ZBUL3!E"&amp;C1171,1))</f>
        <v/>
      </c>
      <c r="C1171" s="11" t="str">
        <f aca="false">IFERROR(SMALL(ZBUL3!Z:Z,ROW()-1),"")</f>
        <v/>
      </c>
      <c r="D1171" s="11" t="str">
        <f aca="true">IF(C1171="","",IF(AND($G$1=B1171,SUM(INDIRECT(CONCATENATE("ZBUL3!F",C1171,":H",C1171),1))&gt;0),C1171,""))</f>
        <v/>
      </c>
      <c r="E1171" s="11" t="str">
        <f aca="true">IF(C1171="","",IF(AND($G$1=B1171,SUM(INDIRECT(CONCATENATE("ZBUL3!F",C1171,":H",C1171),1))=0),C1171,""))</f>
        <v/>
      </c>
    </row>
    <row r="1172" customFormat="false" ht="13.8" hidden="false" customHeight="false" outlineLevel="0" collapsed="false">
      <c r="A1172" s="2" t="str">
        <f aca="true">IF(C1172="","",INDIRECT("ZBUL3!B"&amp;C1172,1))</f>
        <v/>
      </c>
      <c r="B1172" s="2" t="str">
        <f aca="true">IF(C1172="","",INDIRECT("ZBUL3!E"&amp;C1172,1))</f>
        <v/>
      </c>
      <c r="C1172" s="11" t="str">
        <f aca="false">IFERROR(SMALL(ZBUL3!Z:Z,ROW()-1),"")</f>
        <v/>
      </c>
      <c r="D1172" s="11" t="str">
        <f aca="true">IF(C1172="","",IF(AND($G$1=B1172,SUM(INDIRECT(CONCATENATE("ZBUL3!F",C1172,":H",C1172),1))&gt;0),C1172,""))</f>
        <v/>
      </c>
      <c r="E1172" s="11" t="str">
        <f aca="true">IF(C1172="","",IF(AND($G$1=B1172,SUM(INDIRECT(CONCATENATE("ZBUL3!F",C1172,":H",C1172),1))=0),C1172,""))</f>
        <v/>
      </c>
    </row>
    <row r="1173" customFormat="false" ht="13.8" hidden="false" customHeight="false" outlineLevel="0" collapsed="false">
      <c r="A1173" s="2" t="str">
        <f aca="true">IF(C1173="","",INDIRECT("ZBUL3!B"&amp;C1173,1))</f>
        <v/>
      </c>
      <c r="B1173" s="2" t="str">
        <f aca="true">IF(C1173="","",INDIRECT("ZBUL3!E"&amp;C1173,1))</f>
        <v/>
      </c>
      <c r="C1173" s="11" t="str">
        <f aca="false">IFERROR(SMALL(ZBUL3!Z:Z,ROW()-1),"")</f>
        <v/>
      </c>
      <c r="D1173" s="11" t="str">
        <f aca="true">IF(C1173="","",IF(AND($G$1=B1173,SUM(INDIRECT(CONCATENATE("ZBUL3!F",C1173,":H",C1173),1))&gt;0),C1173,""))</f>
        <v/>
      </c>
      <c r="E1173" s="11" t="str">
        <f aca="true">IF(C1173="","",IF(AND($G$1=B1173,SUM(INDIRECT(CONCATENATE("ZBUL3!F",C1173,":H",C1173),1))=0),C1173,""))</f>
        <v/>
      </c>
    </row>
    <row r="1174" customFormat="false" ht="13.8" hidden="false" customHeight="false" outlineLevel="0" collapsed="false">
      <c r="A1174" s="2" t="str">
        <f aca="true">IF(C1174="","",INDIRECT("ZBUL3!B"&amp;C1174,1))</f>
        <v/>
      </c>
      <c r="B1174" s="2" t="str">
        <f aca="true">IF(C1174="","",INDIRECT("ZBUL3!E"&amp;C1174,1))</f>
        <v/>
      </c>
      <c r="C1174" s="11" t="str">
        <f aca="false">IFERROR(SMALL(ZBUL3!Z:Z,ROW()-1),"")</f>
        <v/>
      </c>
      <c r="D1174" s="11" t="str">
        <f aca="true">IF(C1174="","",IF(AND($G$1=B1174,SUM(INDIRECT(CONCATENATE("ZBUL3!F",C1174,":H",C1174),1))&gt;0),C1174,""))</f>
        <v/>
      </c>
      <c r="E1174" s="11" t="str">
        <f aca="true">IF(C1174="","",IF(AND($G$1=B1174,SUM(INDIRECT(CONCATENATE("ZBUL3!F",C1174,":H",C1174),1))=0),C1174,""))</f>
        <v/>
      </c>
    </row>
    <row r="1175" customFormat="false" ht="13.8" hidden="false" customHeight="false" outlineLevel="0" collapsed="false">
      <c r="A1175" s="2" t="str">
        <f aca="true">IF(C1175="","",INDIRECT("ZBUL3!B"&amp;C1175,1))</f>
        <v/>
      </c>
      <c r="B1175" s="2" t="str">
        <f aca="true">IF(C1175="","",INDIRECT("ZBUL3!E"&amp;C1175,1))</f>
        <v/>
      </c>
      <c r="C1175" s="11" t="str">
        <f aca="false">IFERROR(SMALL(ZBUL3!Z:Z,ROW()-1),"")</f>
        <v/>
      </c>
      <c r="D1175" s="11" t="str">
        <f aca="true">IF(C1175="","",IF(AND($G$1=B1175,SUM(INDIRECT(CONCATENATE("ZBUL3!F",C1175,":H",C1175),1))&gt;0),C1175,""))</f>
        <v/>
      </c>
      <c r="E1175" s="11" t="str">
        <f aca="true">IF(C1175="","",IF(AND($G$1=B1175,SUM(INDIRECT(CONCATENATE("ZBUL3!F",C1175,":H",C1175),1))=0),C1175,""))</f>
        <v/>
      </c>
    </row>
    <row r="1176" customFormat="false" ht="13.8" hidden="false" customHeight="false" outlineLevel="0" collapsed="false">
      <c r="A1176" s="2" t="str">
        <f aca="true">IF(C1176="","",INDIRECT("ZBUL3!B"&amp;C1176,1))</f>
        <v/>
      </c>
      <c r="B1176" s="2" t="str">
        <f aca="true">IF(C1176="","",INDIRECT("ZBUL3!E"&amp;C1176,1))</f>
        <v/>
      </c>
      <c r="C1176" s="11" t="str">
        <f aca="false">IFERROR(SMALL(ZBUL3!Z:Z,ROW()-1),"")</f>
        <v/>
      </c>
      <c r="D1176" s="11" t="str">
        <f aca="true">IF(C1176="","",IF(AND($G$1=B1176,SUM(INDIRECT(CONCATENATE("ZBUL3!F",C1176,":H",C1176),1))&gt;0),C1176,""))</f>
        <v/>
      </c>
      <c r="E1176" s="11" t="str">
        <f aca="true">IF(C1176="","",IF(AND($G$1=B1176,SUM(INDIRECT(CONCATENATE("ZBUL3!F",C1176,":H",C1176),1))=0),C1176,""))</f>
        <v/>
      </c>
    </row>
    <row r="1177" customFormat="false" ht="13.8" hidden="false" customHeight="false" outlineLevel="0" collapsed="false">
      <c r="A1177" s="2" t="str">
        <f aca="true">IF(C1177="","",INDIRECT("ZBUL3!B"&amp;C1177,1))</f>
        <v/>
      </c>
      <c r="B1177" s="2" t="str">
        <f aca="true">IF(C1177="","",INDIRECT("ZBUL3!E"&amp;C1177,1))</f>
        <v/>
      </c>
      <c r="C1177" s="11" t="str">
        <f aca="false">IFERROR(SMALL(ZBUL3!Z:Z,ROW()-1),"")</f>
        <v/>
      </c>
      <c r="D1177" s="11" t="str">
        <f aca="true">IF(C1177="","",IF(AND($G$1=B1177,SUM(INDIRECT(CONCATENATE("ZBUL3!F",C1177,":H",C1177),1))&gt;0),C1177,""))</f>
        <v/>
      </c>
      <c r="E1177" s="11" t="str">
        <f aca="true">IF(C1177="","",IF(AND($G$1=B1177,SUM(INDIRECT(CONCATENATE("ZBUL3!F",C1177,":H",C1177),1))=0),C1177,""))</f>
        <v/>
      </c>
    </row>
    <row r="1178" customFormat="false" ht="13.8" hidden="false" customHeight="false" outlineLevel="0" collapsed="false">
      <c r="A1178" s="2" t="str">
        <f aca="true">IF(C1178="","",INDIRECT("ZBUL3!B"&amp;C1178,1))</f>
        <v/>
      </c>
      <c r="B1178" s="2" t="str">
        <f aca="true">IF(C1178="","",INDIRECT("ZBUL3!E"&amp;C1178,1))</f>
        <v/>
      </c>
      <c r="C1178" s="11" t="str">
        <f aca="false">IFERROR(SMALL(ZBUL3!Z:Z,ROW()-1),"")</f>
        <v/>
      </c>
      <c r="D1178" s="11" t="str">
        <f aca="true">IF(C1178="","",IF(AND($G$1=B1178,SUM(INDIRECT(CONCATENATE("ZBUL3!F",C1178,":H",C1178),1))&gt;0),C1178,""))</f>
        <v/>
      </c>
      <c r="E1178" s="11" t="str">
        <f aca="true">IF(C1178="","",IF(AND($G$1=B1178,SUM(INDIRECT(CONCATENATE("ZBUL3!F",C1178,":H",C1178),1))=0),C1178,""))</f>
        <v/>
      </c>
    </row>
    <row r="1179" customFormat="false" ht="13.8" hidden="false" customHeight="false" outlineLevel="0" collapsed="false">
      <c r="A1179" s="2" t="str">
        <f aca="true">IF(C1179="","",INDIRECT("ZBUL3!B"&amp;C1179,1))</f>
        <v/>
      </c>
      <c r="B1179" s="2" t="str">
        <f aca="true">IF(C1179="","",INDIRECT("ZBUL3!E"&amp;C1179,1))</f>
        <v/>
      </c>
      <c r="C1179" s="11" t="str">
        <f aca="false">IFERROR(SMALL(ZBUL3!Z:Z,ROW()-1),"")</f>
        <v/>
      </c>
      <c r="D1179" s="11" t="str">
        <f aca="true">IF(C1179="","",IF(AND($G$1=B1179,SUM(INDIRECT(CONCATENATE("ZBUL3!F",C1179,":H",C1179),1))&gt;0),C1179,""))</f>
        <v/>
      </c>
      <c r="E1179" s="11" t="str">
        <f aca="true">IF(C1179="","",IF(AND($G$1=B1179,SUM(INDIRECT(CONCATENATE("ZBUL3!F",C1179,":H",C1179),1))=0),C1179,""))</f>
        <v/>
      </c>
    </row>
    <row r="1180" customFormat="false" ht="13.8" hidden="false" customHeight="false" outlineLevel="0" collapsed="false">
      <c r="A1180" s="2" t="str">
        <f aca="true">IF(C1180="","",INDIRECT("ZBUL3!B"&amp;C1180,1))</f>
        <v/>
      </c>
      <c r="B1180" s="2" t="str">
        <f aca="true">IF(C1180="","",INDIRECT("ZBUL3!E"&amp;C1180,1))</f>
        <v/>
      </c>
      <c r="C1180" s="11" t="str">
        <f aca="false">IFERROR(SMALL(ZBUL3!Z:Z,ROW()-1),"")</f>
        <v/>
      </c>
      <c r="D1180" s="11" t="str">
        <f aca="true">IF(C1180="","",IF(AND($G$1=B1180,SUM(INDIRECT(CONCATENATE("ZBUL3!F",C1180,":H",C1180),1))&gt;0),C1180,""))</f>
        <v/>
      </c>
      <c r="E1180" s="11" t="str">
        <f aca="true">IF(C1180="","",IF(AND($G$1=B1180,SUM(INDIRECT(CONCATENATE("ZBUL3!F",C1180,":H",C1180),1))=0),C1180,""))</f>
        <v/>
      </c>
    </row>
    <row r="1181" customFormat="false" ht="13.8" hidden="false" customHeight="false" outlineLevel="0" collapsed="false">
      <c r="A1181" s="2" t="str">
        <f aca="true">IF(C1181="","",INDIRECT("ZBUL3!B"&amp;C1181,1))</f>
        <v/>
      </c>
      <c r="B1181" s="2" t="str">
        <f aca="true">IF(C1181="","",INDIRECT("ZBUL3!E"&amp;C1181,1))</f>
        <v/>
      </c>
      <c r="C1181" s="11" t="str">
        <f aca="false">IFERROR(SMALL(ZBUL3!Z:Z,ROW()-1),"")</f>
        <v/>
      </c>
      <c r="D1181" s="11" t="str">
        <f aca="true">IF(C1181="","",IF(AND($G$1=B1181,SUM(INDIRECT(CONCATENATE("ZBUL3!F",C1181,":H",C1181),1))&gt;0),C1181,""))</f>
        <v/>
      </c>
      <c r="E1181" s="11" t="str">
        <f aca="true">IF(C1181="","",IF(AND($G$1=B1181,SUM(INDIRECT(CONCATENATE("ZBUL3!F",C1181,":H",C1181),1))=0),C1181,""))</f>
        <v/>
      </c>
    </row>
    <row r="1182" customFormat="false" ht="13.8" hidden="false" customHeight="false" outlineLevel="0" collapsed="false">
      <c r="A1182" s="2" t="str">
        <f aca="true">IF(C1182="","",INDIRECT("ZBUL3!B"&amp;C1182,1))</f>
        <v/>
      </c>
      <c r="B1182" s="2" t="str">
        <f aca="true">IF(C1182="","",INDIRECT("ZBUL3!E"&amp;C1182,1))</f>
        <v/>
      </c>
      <c r="C1182" s="11" t="str">
        <f aca="false">IFERROR(SMALL(ZBUL3!Z:Z,ROW()-1),"")</f>
        <v/>
      </c>
      <c r="D1182" s="11" t="str">
        <f aca="true">IF(C1182="","",IF(AND($G$1=B1182,SUM(INDIRECT(CONCATENATE("ZBUL3!F",C1182,":H",C1182),1))&gt;0),C1182,""))</f>
        <v/>
      </c>
      <c r="E1182" s="11" t="str">
        <f aca="true">IF(C1182="","",IF(AND($G$1=B1182,SUM(INDIRECT(CONCATENATE("ZBUL3!F",C1182,":H",C1182),1))=0),C1182,""))</f>
        <v/>
      </c>
    </row>
    <row r="1183" customFormat="false" ht="13.8" hidden="false" customHeight="false" outlineLevel="0" collapsed="false">
      <c r="A1183" s="2" t="str">
        <f aca="true">IF(C1183="","",INDIRECT("ZBUL3!B"&amp;C1183,1))</f>
        <v/>
      </c>
      <c r="B1183" s="2" t="str">
        <f aca="true">IF(C1183="","",INDIRECT("ZBUL3!E"&amp;C1183,1))</f>
        <v/>
      </c>
      <c r="C1183" s="11" t="str">
        <f aca="false">IFERROR(SMALL(ZBUL3!Z:Z,ROW()-1),"")</f>
        <v/>
      </c>
      <c r="D1183" s="11" t="str">
        <f aca="true">IF(C1183="","",IF(AND($G$1=B1183,SUM(INDIRECT(CONCATENATE("ZBUL3!F",C1183,":H",C1183),1))&gt;0),C1183,""))</f>
        <v/>
      </c>
      <c r="E1183" s="11" t="str">
        <f aca="true">IF(C1183="","",IF(AND($G$1=B1183,SUM(INDIRECT(CONCATENATE("ZBUL3!F",C1183,":H",C1183),1))=0),C1183,""))</f>
        <v/>
      </c>
    </row>
    <row r="1184" customFormat="false" ht="13.8" hidden="false" customHeight="false" outlineLevel="0" collapsed="false">
      <c r="A1184" s="2" t="str">
        <f aca="true">IF(C1184="","",INDIRECT("ZBUL3!B"&amp;C1184,1))</f>
        <v/>
      </c>
      <c r="B1184" s="2" t="str">
        <f aca="true">IF(C1184="","",INDIRECT("ZBUL3!E"&amp;C1184,1))</f>
        <v/>
      </c>
      <c r="C1184" s="11" t="str">
        <f aca="false">IFERROR(SMALL(ZBUL3!Z:Z,ROW()-1),"")</f>
        <v/>
      </c>
      <c r="D1184" s="11" t="str">
        <f aca="true">IF(C1184="","",IF(AND($G$1=B1184,SUM(INDIRECT(CONCATENATE("ZBUL3!F",C1184,":H",C1184),1))&gt;0),C1184,""))</f>
        <v/>
      </c>
      <c r="E1184" s="11" t="str">
        <f aca="true">IF(C1184="","",IF(AND($G$1=B1184,SUM(INDIRECT(CONCATENATE("ZBUL3!F",C1184,":H",C1184),1))=0),C1184,""))</f>
        <v/>
      </c>
    </row>
    <row r="1185" customFormat="false" ht="13.8" hidden="false" customHeight="false" outlineLevel="0" collapsed="false">
      <c r="A1185" s="2" t="str">
        <f aca="true">IF(C1185="","",INDIRECT("ZBUL3!B"&amp;C1185,1))</f>
        <v/>
      </c>
      <c r="B1185" s="2" t="str">
        <f aca="true">IF(C1185="","",INDIRECT("ZBUL3!E"&amp;C1185,1))</f>
        <v/>
      </c>
      <c r="C1185" s="11" t="str">
        <f aca="false">IFERROR(SMALL(ZBUL3!Z:Z,ROW()-1),"")</f>
        <v/>
      </c>
      <c r="D1185" s="11" t="str">
        <f aca="true">IF(C1185="","",IF(AND($G$1=B1185,SUM(INDIRECT(CONCATENATE("ZBUL3!F",C1185,":H",C1185),1))&gt;0),C1185,""))</f>
        <v/>
      </c>
      <c r="E1185" s="11" t="str">
        <f aca="true">IF(C1185="","",IF(AND($G$1=B1185,SUM(INDIRECT(CONCATENATE("ZBUL3!F",C1185,":H",C1185),1))=0),C1185,""))</f>
        <v/>
      </c>
    </row>
    <row r="1186" customFormat="false" ht="13.8" hidden="false" customHeight="false" outlineLevel="0" collapsed="false">
      <c r="A1186" s="2" t="str">
        <f aca="true">IF(C1186="","",INDIRECT("ZBUL3!B"&amp;C1186,1))</f>
        <v/>
      </c>
      <c r="B1186" s="2" t="str">
        <f aca="true">IF(C1186="","",INDIRECT("ZBUL3!E"&amp;C1186,1))</f>
        <v/>
      </c>
      <c r="C1186" s="11" t="str">
        <f aca="false">IFERROR(SMALL(ZBUL3!Z:Z,ROW()-1),"")</f>
        <v/>
      </c>
      <c r="D1186" s="11" t="str">
        <f aca="true">IF(C1186="","",IF(AND($G$1=B1186,SUM(INDIRECT(CONCATENATE("ZBUL3!F",C1186,":H",C1186),1))&gt;0),C1186,""))</f>
        <v/>
      </c>
      <c r="E1186" s="11" t="str">
        <f aca="true">IF(C1186="","",IF(AND($G$1=B1186,SUM(INDIRECT(CONCATENATE("ZBUL3!F",C1186,":H",C1186),1))=0),C1186,""))</f>
        <v/>
      </c>
    </row>
    <row r="1187" customFormat="false" ht="13.8" hidden="false" customHeight="false" outlineLevel="0" collapsed="false">
      <c r="A1187" s="2" t="str">
        <f aca="true">IF(C1187="","",INDIRECT("ZBUL3!B"&amp;C1187,1))</f>
        <v/>
      </c>
      <c r="B1187" s="2" t="str">
        <f aca="true">IF(C1187="","",INDIRECT("ZBUL3!E"&amp;C1187,1))</f>
        <v/>
      </c>
      <c r="C1187" s="11" t="str">
        <f aca="false">IFERROR(SMALL(ZBUL3!Z:Z,ROW()-1),"")</f>
        <v/>
      </c>
      <c r="D1187" s="11" t="str">
        <f aca="true">IF(C1187="","",IF(AND($G$1=B1187,SUM(INDIRECT(CONCATENATE("ZBUL3!F",C1187,":H",C1187),1))&gt;0),C1187,""))</f>
        <v/>
      </c>
      <c r="E1187" s="11" t="str">
        <f aca="true">IF(C1187="","",IF(AND($G$1=B1187,SUM(INDIRECT(CONCATENATE("ZBUL3!F",C1187,":H",C1187),1))=0),C1187,""))</f>
        <v/>
      </c>
    </row>
    <row r="1188" customFormat="false" ht="13.8" hidden="false" customHeight="false" outlineLevel="0" collapsed="false">
      <c r="A1188" s="2" t="str">
        <f aca="true">IF(C1188="","",INDIRECT("ZBUL3!B"&amp;C1188,1))</f>
        <v/>
      </c>
      <c r="B1188" s="2" t="str">
        <f aca="true">IF(C1188="","",INDIRECT("ZBUL3!E"&amp;C1188,1))</f>
        <v/>
      </c>
      <c r="C1188" s="11" t="str">
        <f aca="false">IFERROR(SMALL(ZBUL3!Z:Z,ROW()-1),"")</f>
        <v/>
      </c>
      <c r="D1188" s="11" t="str">
        <f aca="true">IF(C1188="","",IF(AND($G$1=B1188,SUM(INDIRECT(CONCATENATE("ZBUL3!F",C1188,":H",C1188),1))&gt;0),C1188,""))</f>
        <v/>
      </c>
      <c r="E1188" s="11" t="str">
        <f aca="true">IF(C1188="","",IF(AND($G$1=B1188,SUM(INDIRECT(CONCATENATE("ZBUL3!F",C1188,":H",C1188),1))=0),C1188,""))</f>
        <v/>
      </c>
    </row>
    <row r="1189" customFormat="false" ht="13.8" hidden="false" customHeight="false" outlineLevel="0" collapsed="false">
      <c r="A1189" s="2" t="str">
        <f aca="true">IF(C1189="","",INDIRECT("ZBUL3!B"&amp;C1189,1))</f>
        <v/>
      </c>
      <c r="B1189" s="2" t="str">
        <f aca="true">IF(C1189="","",INDIRECT("ZBUL3!E"&amp;C1189,1))</f>
        <v/>
      </c>
      <c r="C1189" s="11" t="str">
        <f aca="false">IFERROR(SMALL(ZBUL3!Z:Z,ROW()-1),"")</f>
        <v/>
      </c>
      <c r="D1189" s="11" t="str">
        <f aca="true">IF(C1189="","",IF(AND($G$1=B1189,SUM(INDIRECT(CONCATENATE("ZBUL3!F",C1189,":H",C1189),1))&gt;0),C1189,""))</f>
        <v/>
      </c>
      <c r="E1189" s="11" t="str">
        <f aca="true">IF(C1189="","",IF(AND($G$1=B1189,SUM(INDIRECT(CONCATENATE("ZBUL3!F",C1189,":H",C1189),1))=0),C1189,""))</f>
        <v/>
      </c>
    </row>
    <row r="1190" customFormat="false" ht="13.8" hidden="false" customHeight="false" outlineLevel="0" collapsed="false">
      <c r="A1190" s="2" t="str">
        <f aca="true">IF(C1190="","",INDIRECT("ZBUL3!B"&amp;C1190,1))</f>
        <v/>
      </c>
      <c r="B1190" s="2" t="str">
        <f aca="true">IF(C1190="","",INDIRECT("ZBUL3!E"&amp;C1190,1))</f>
        <v/>
      </c>
      <c r="C1190" s="11" t="str">
        <f aca="false">IFERROR(SMALL(ZBUL3!Z:Z,ROW()-1),"")</f>
        <v/>
      </c>
      <c r="D1190" s="11" t="str">
        <f aca="true">IF(C1190="","",IF(AND($G$1=B1190,SUM(INDIRECT(CONCATENATE("ZBUL3!F",C1190,":H",C1190),1))&gt;0),C1190,""))</f>
        <v/>
      </c>
      <c r="E1190" s="11" t="str">
        <f aca="true">IF(C1190="","",IF(AND($G$1=B1190,SUM(INDIRECT(CONCATENATE("ZBUL3!F",C1190,":H",C1190),1))=0),C1190,""))</f>
        <v/>
      </c>
    </row>
    <row r="1191" customFormat="false" ht="13.8" hidden="false" customHeight="false" outlineLevel="0" collapsed="false">
      <c r="A1191" s="2" t="str">
        <f aca="true">IF(C1191="","",INDIRECT("ZBUL3!B"&amp;C1191,1))</f>
        <v/>
      </c>
      <c r="B1191" s="2" t="str">
        <f aca="true">IF(C1191="","",INDIRECT("ZBUL3!E"&amp;C1191,1))</f>
        <v/>
      </c>
      <c r="C1191" s="11" t="str">
        <f aca="false">IFERROR(SMALL(ZBUL3!Z:Z,ROW()-1),"")</f>
        <v/>
      </c>
      <c r="D1191" s="11" t="str">
        <f aca="true">IF(C1191="","",IF(AND($G$1=B1191,SUM(INDIRECT(CONCATENATE("ZBUL3!F",C1191,":H",C1191),1))&gt;0),C1191,""))</f>
        <v/>
      </c>
      <c r="E1191" s="11" t="str">
        <f aca="true">IF(C1191="","",IF(AND($G$1=B1191,SUM(INDIRECT(CONCATENATE("ZBUL3!F",C1191,":H",C1191),1))=0),C1191,""))</f>
        <v/>
      </c>
    </row>
    <row r="1192" customFormat="false" ht="13.8" hidden="false" customHeight="false" outlineLevel="0" collapsed="false">
      <c r="A1192" s="2" t="str">
        <f aca="true">IF(C1192="","",INDIRECT("ZBUL3!B"&amp;C1192,1))</f>
        <v/>
      </c>
      <c r="B1192" s="2" t="str">
        <f aca="true">IF(C1192="","",INDIRECT("ZBUL3!E"&amp;C1192,1))</f>
        <v/>
      </c>
      <c r="C1192" s="11" t="str">
        <f aca="false">IFERROR(SMALL(ZBUL3!Z:Z,ROW()-1),"")</f>
        <v/>
      </c>
      <c r="D1192" s="11" t="str">
        <f aca="true">IF(C1192="","",IF(AND($G$1=B1192,SUM(INDIRECT(CONCATENATE("ZBUL3!F",C1192,":H",C1192),1))&gt;0),C1192,""))</f>
        <v/>
      </c>
      <c r="E1192" s="11" t="str">
        <f aca="true">IF(C1192="","",IF(AND($G$1=B1192,SUM(INDIRECT(CONCATENATE("ZBUL3!F",C1192,":H",C1192),1))=0),C1192,""))</f>
        <v/>
      </c>
    </row>
    <row r="1193" customFormat="false" ht="13.8" hidden="false" customHeight="false" outlineLevel="0" collapsed="false">
      <c r="A1193" s="2" t="str">
        <f aca="true">IF(C1193="","",INDIRECT("ZBUL3!B"&amp;C1193,1))</f>
        <v/>
      </c>
      <c r="B1193" s="2" t="str">
        <f aca="true">IF(C1193="","",INDIRECT("ZBUL3!E"&amp;C1193,1))</f>
        <v/>
      </c>
      <c r="C1193" s="11" t="str">
        <f aca="false">IFERROR(SMALL(ZBUL3!Z:Z,ROW()-1),"")</f>
        <v/>
      </c>
      <c r="D1193" s="11" t="str">
        <f aca="true">IF(C1193="","",IF(AND($G$1=B1193,SUM(INDIRECT(CONCATENATE("ZBUL3!F",C1193,":H",C1193),1))&gt;0),C1193,""))</f>
        <v/>
      </c>
      <c r="E1193" s="11" t="str">
        <f aca="true">IF(C1193="","",IF(AND($G$1=B1193,SUM(INDIRECT(CONCATENATE("ZBUL3!F",C1193,":H",C1193),1))=0),C1193,""))</f>
        <v/>
      </c>
    </row>
    <row r="1194" customFormat="false" ht="13.8" hidden="false" customHeight="false" outlineLevel="0" collapsed="false">
      <c r="A1194" s="2" t="str">
        <f aca="true">IF(C1194="","",INDIRECT("ZBUL3!B"&amp;C1194,1))</f>
        <v/>
      </c>
      <c r="B1194" s="2" t="str">
        <f aca="true">IF(C1194="","",INDIRECT("ZBUL3!E"&amp;C1194,1))</f>
        <v/>
      </c>
      <c r="C1194" s="11" t="str">
        <f aca="false">IFERROR(SMALL(ZBUL3!Z:Z,ROW()-1),"")</f>
        <v/>
      </c>
      <c r="D1194" s="11" t="str">
        <f aca="true">IF(C1194="","",IF(AND($G$1=B1194,SUM(INDIRECT(CONCATENATE("ZBUL3!F",C1194,":H",C1194),1))&gt;0),C1194,""))</f>
        <v/>
      </c>
      <c r="E1194" s="11" t="str">
        <f aca="true">IF(C1194="","",IF(AND($G$1=B1194,SUM(INDIRECT(CONCATENATE("ZBUL3!F",C1194,":H",C1194),1))=0),C1194,""))</f>
        <v/>
      </c>
    </row>
    <row r="1195" customFormat="false" ht="13.8" hidden="false" customHeight="false" outlineLevel="0" collapsed="false">
      <c r="A1195" s="2" t="str">
        <f aca="true">IF(C1195="","",INDIRECT("ZBUL3!B"&amp;C1195,1))</f>
        <v/>
      </c>
      <c r="B1195" s="2" t="str">
        <f aca="true">IF(C1195="","",INDIRECT("ZBUL3!E"&amp;C1195,1))</f>
        <v/>
      </c>
      <c r="C1195" s="11" t="str">
        <f aca="false">IFERROR(SMALL(ZBUL3!Z:Z,ROW()-1),"")</f>
        <v/>
      </c>
      <c r="D1195" s="11" t="str">
        <f aca="true">IF(C1195="","",IF(AND($G$1=B1195,SUM(INDIRECT(CONCATENATE("ZBUL3!F",C1195,":H",C1195),1))&gt;0),C1195,""))</f>
        <v/>
      </c>
      <c r="E1195" s="11" t="str">
        <f aca="true">IF(C1195="","",IF(AND($G$1=B1195,SUM(INDIRECT(CONCATENATE("ZBUL3!F",C1195,":H",C1195),1))=0),C1195,""))</f>
        <v/>
      </c>
    </row>
    <row r="1196" customFormat="false" ht="13.8" hidden="false" customHeight="false" outlineLevel="0" collapsed="false">
      <c r="A1196" s="2" t="str">
        <f aca="true">IF(C1196="","",INDIRECT("ZBUL3!B"&amp;C1196,1))</f>
        <v/>
      </c>
      <c r="B1196" s="2" t="str">
        <f aca="true">IF(C1196="","",INDIRECT("ZBUL3!E"&amp;C1196,1))</f>
        <v/>
      </c>
      <c r="C1196" s="11" t="str">
        <f aca="false">IFERROR(SMALL(ZBUL3!Z:Z,ROW()-1),"")</f>
        <v/>
      </c>
      <c r="D1196" s="11" t="str">
        <f aca="true">IF(C1196="","",IF(AND($G$1=B1196,SUM(INDIRECT(CONCATENATE("ZBUL3!F",C1196,":H",C1196),1))&gt;0),C1196,""))</f>
        <v/>
      </c>
      <c r="E1196" s="11" t="str">
        <f aca="true">IF(C1196="","",IF(AND($G$1=B1196,SUM(INDIRECT(CONCATENATE("ZBUL3!F",C1196,":H",C1196),1))=0),C1196,""))</f>
        <v/>
      </c>
    </row>
    <row r="1197" customFormat="false" ht="13.8" hidden="false" customHeight="false" outlineLevel="0" collapsed="false">
      <c r="A1197" s="2" t="str">
        <f aca="true">IF(C1197="","",INDIRECT("ZBUL3!B"&amp;C1197,1))</f>
        <v/>
      </c>
      <c r="B1197" s="2" t="str">
        <f aca="true">IF(C1197="","",INDIRECT("ZBUL3!E"&amp;C1197,1))</f>
        <v/>
      </c>
      <c r="C1197" s="11" t="str">
        <f aca="false">IFERROR(SMALL(ZBUL3!Z:Z,ROW()-1),"")</f>
        <v/>
      </c>
      <c r="D1197" s="11" t="str">
        <f aca="true">IF(C1197="","",IF(AND($G$1=B1197,SUM(INDIRECT(CONCATENATE("ZBUL3!F",C1197,":H",C1197),1))&gt;0),C1197,""))</f>
        <v/>
      </c>
      <c r="E1197" s="11" t="str">
        <f aca="true">IF(C1197="","",IF(AND($G$1=B1197,SUM(INDIRECT(CONCATENATE("ZBUL3!F",C1197,":H",C1197),1))=0),C1197,""))</f>
        <v/>
      </c>
    </row>
    <row r="1198" customFormat="false" ht="13.8" hidden="false" customHeight="false" outlineLevel="0" collapsed="false">
      <c r="A1198" s="2" t="str">
        <f aca="true">IF(C1198="","",INDIRECT("ZBUL3!B"&amp;C1198,1))</f>
        <v/>
      </c>
      <c r="B1198" s="2" t="str">
        <f aca="true">IF(C1198="","",INDIRECT("ZBUL3!E"&amp;C1198,1))</f>
        <v/>
      </c>
      <c r="C1198" s="11" t="str">
        <f aca="false">IFERROR(SMALL(ZBUL3!Z:Z,ROW()-1),"")</f>
        <v/>
      </c>
      <c r="D1198" s="11" t="str">
        <f aca="true">IF(C1198="","",IF(AND($G$1=B1198,SUM(INDIRECT(CONCATENATE("ZBUL3!F",C1198,":H",C1198),1))&gt;0),C1198,""))</f>
        <v/>
      </c>
      <c r="E1198" s="11" t="str">
        <f aca="true">IF(C1198="","",IF(AND($G$1=B1198,SUM(INDIRECT(CONCATENATE("ZBUL3!F",C1198,":H",C1198),1))=0),C1198,""))</f>
        <v/>
      </c>
    </row>
    <row r="1199" customFormat="false" ht="13.8" hidden="false" customHeight="false" outlineLevel="0" collapsed="false">
      <c r="A1199" s="2" t="str">
        <f aca="true">IF(C1199="","",INDIRECT("ZBUL3!B"&amp;C1199,1))</f>
        <v/>
      </c>
      <c r="B1199" s="2" t="str">
        <f aca="true">IF(C1199="","",INDIRECT("ZBUL3!E"&amp;C1199,1))</f>
        <v/>
      </c>
      <c r="C1199" s="11" t="str">
        <f aca="false">IFERROR(SMALL(ZBUL3!Z:Z,ROW()-1),"")</f>
        <v/>
      </c>
      <c r="D1199" s="11" t="str">
        <f aca="true">IF(C1199="","",IF(AND($G$1=B1199,SUM(INDIRECT(CONCATENATE("ZBUL3!F",C1199,":H",C1199),1))&gt;0),C1199,""))</f>
        <v/>
      </c>
      <c r="E1199" s="11" t="str">
        <f aca="true">IF(C1199="","",IF(AND($G$1=B1199,SUM(INDIRECT(CONCATENATE("ZBUL3!F",C1199,":H",C1199),1))=0),C1199,""))</f>
        <v/>
      </c>
    </row>
    <row r="1200" customFormat="false" ht="13.8" hidden="false" customHeight="false" outlineLevel="0" collapsed="false">
      <c r="A1200" s="2" t="str">
        <f aca="true">IF(C1200="","",INDIRECT("ZBUL3!B"&amp;C1200,1))</f>
        <v/>
      </c>
      <c r="B1200" s="2" t="str">
        <f aca="true">IF(C1200="","",INDIRECT("ZBUL3!E"&amp;C1200,1))</f>
        <v/>
      </c>
      <c r="C1200" s="11" t="str">
        <f aca="false">IFERROR(SMALL(ZBUL3!Z:Z,ROW()-1),"")</f>
        <v/>
      </c>
      <c r="D1200" s="11" t="str">
        <f aca="true">IF(C1200="","",IF(AND($G$1=B1200,SUM(INDIRECT(CONCATENATE("ZBUL3!F",C1200,":H",C1200),1))&gt;0),C1200,""))</f>
        <v/>
      </c>
      <c r="E1200" s="11" t="str">
        <f aca="true">IF(C1200="","",IF(AND($G$1=B1200,SUM(INDIRECT(CONCATENATE("ZBUL3!F",C1200,":H",C1200),1))=0),C1200,""))</f>
        <v/>
      </c>
    </row>
    <row r="1201" customFormat="false" ht="13.8" hidden="false" customHeight="false" outlineLevel="0" collapsed="false">
      <c r="A1201" s="2" t="str">
        <f aca="true">IF(C1201="","",INDIRECT("ZBUL3!B"&amp;C1201,1))</f>
        <v/>
      </c>
      <c r="B1201" s="2" t="str">
        <f aca="true">IF(C1201="","",INDIRECT("ZBUL3!E"&amp;C1201,1))</f>
        <v/>
      </c>
      <c r="C1201" s="11" t="str">
        <f aca="false">IFERROR(SMALL(ZBUL3!Z:Z,ROW()-1),"")</f>
        <v/>
      </c>
      <c r="D1201" s="11" t="str">
        <f aca="true">IF(C1201="","",IF(AND($G$1=B1201,SUM(INDIRECT(CONCATENATE("ZBUL3!F",C1201,":H",C1201),1))&gt;0),C1201,""))</f>
        <v/>
      </c>
      <c r="E1201" s="11" t="str">
        <f aca="true">IF(C1201="","",IF(AND($G$1=B1201,SUM(INDIRECT(CONCATENATE("ZBUL3!F",C1201,":H",C1201),1))=0),C1201,""))</f>
        <v/>
      </c>
    </row>
    <row r="1202" customFormat="false" ht="13.8" hidden="false" customHeight="false" outlineLevel="0" collapsed="false">
      <c r="A1202" s="2" t="str">
        <f aca="true">IF(C1202="","",INDIRECT("ZBUL3!B"&amp;C1202,1))</f>
        <v/>
      </c>
      <c r="B1202" s="2" t="str">
        <f aca="true">IF(C1202="","",INDIRECT("ZBUL3!E"&amp;C1202,1))</f>
        <v/>
      </c>
      <c r="C1202" s="11" t="str">
        <f aca="false">IFERROR(SMALL(ZBUL3!Z:Z,ROW()-1),"")</f>
        <v/>
      </c>
      <c r="D1202" s="11" t="str">
        <f aca="true">IF(C1202="","",IF(AND($G$1=B1202,SUM(INDIRECT(CONCATENATE("ZBUL3!F",C1202,":H",C1202),1))&gt;0),C1202,""))</f>
        <v/>
      </c>
      <c r="E1202" s="11" t="str">
        <f aca="true">IF(C1202="","",IF(AND($G$1=B1202,SUM(INDIRECT(CONCATENATE("ZBUL3!F",C1202,":H",C1202),1))=0),C1202,""))</f>
        <v/>
      </c>
    </row>
    <row r="1203" customFormat="false" ht="13.8" hidden="false" customHeight="false" outlineLevel="0" collapsed="false">
      <c r="A1203" s="2" t="str">
        <f aca="true">IF(C1203="","",INDIRECT("ZBUL3!B"&amp;C1203,1))</f>
        <v/>
      </c>
      <c r="B1203" s="2" t="str">
        <f aca="true">IF(C1203="","",INDIRECT("ZBUL3!E"&amp;C1203,1))</f>
        <v/>
      </c>
      <c r="C1203" s="11" t="str">
        <f aca="false">IFERROR(SMALL(ZBUL3!Z:Z,ROW()-1),"")</f>
        <v/>
      </c>
      <c r="D1203" s="11" t="str">
        <f aca="true">IF(C1203="","",IF(AND($G$1=B1203,SUM(INDIRECT(CONCATENATE("ZBUL3!F",C1203,":H",C1203),1))&gt;0),C1203,""))</f>
        <v/>
      </c>
      <c r="E1203" s="11" t="str">
        <f aca="true">IF(C1203="","",IF(AND($G$1=B1203,SUM(INDIRECT(CONCATENATE("ZBUL3!F",C1203,":H",C1203),1))=0),C1203,""))</f>
        <v/>
      </c>
    </row>
    <row r="1204" customFormat="false" ht="13.8" hidden="false" customHeight="false" outlineLevel="0" collapsed="false">
      <c r="A1204" s="2" t="str">
        <f aca="true">IF(C1204="","",INDIRECT("ZBUL3!B"&amp;C1204,1))</f>
        <v/>
      </c>
      <c r="B1204" s="2" t="str">
        <f aca="true">IF(C1204="","",INDIRECT("ZBUL3!E"&amp;C1204,1))</f>
        <v/>
      </c>
      <c r="C1204" s="11" t="str">
        <f aca="false">IFERROR(SMALL(ZBUL3!Z:Z,ROW()-1),"")</f>
        <v/>
      </c>
      <c r="D1204" s="11" t="str">
        <f aca="true">IF(C1204="","",IF(AND($G$1=B1204,SUM(INDIRECT(CONCATENATE("ZBUL3!F",C1204,":H",C1204),1))&gt;0),C1204,""))</f>
        <v/>
      </c>
      <c r="E1204" s="11" t="str">
        <f aca="true">IF(C1204="","",IF(AND($G$1=B1204,SUM(INDIRECT(CONCATENATE("ZBUL3!F",C1204,":H",C1204),1))=0),C1204,""))</f>
        <v/>
      </c>
    </row>
    <row r="1205" customFormat="false" ht="13.8" hidden="false" customHeight="false" outlineLevel="0" collapsed="false">
      <c r="A1205" s="2" t="str">
        <f aca="true">IF(C1205="","",INDIRECT("ZBUL3!B"&amp;C1205,1))</f>
        <v/>
      </c>
      <c r="B1205" s="2" t="str">
        <f aca="true">IF(C1205="","",INDIRECT("ZBUL3!E"&amp;C1205,1))</f>
        <v/>
      </c>
      <c r="C1205" s="11" t="str">
        <f aca="false">IFERROR(SMALL(ZBUL3!Z:Z,ROW()-1),"")</f>
        <v/>
      </c>
      <c r="D1205" s="11" t="str">
        <f aca="true">IF(C1205="","",IF(AND($G$1=B1205,SUM(INDIRECT(CONCATENATE("ZBUL3!F",C1205,":H",C1205),1))&gt;0),C1205,""))</f>
        <v/>
      </c>
      <c r="E1205" s="11" t="str">
        <f aca="true">IF(C1205="","",IF(AND($G$1=B1205,SUM(INDIRECT(CONCATENATE("ZBUL3!F",C1205,":H",C1205),1))=0),C1205,""))</f>
        <v/>
      </c>
    </row>
    <row r="1206" customFormat="false" ht="13.8" hidden="false" customHeight="false" outlineLevel="0" collapsed="false">
      <c r="A1206" s="2" t="str">
        <f aca="true">IF(C1206="","",INDIRECT("ZBUL3!B"&amp;C1206,1))</f>
        <v/>
      </c>
      <c r="B1206" s="2" t="str">
        <f aca="true">IF(C1206="","",INDIRECT("ZBUL3!E"&amp;C1206,1))</f>
        <v/>
      </c>
      <c r="C1206" s="11" t="str">
        <f aca="false">IFERROR(SMALL(ZBUL3!Z:Z,ROW()-1),"")</f>
        <v/>
      </c>
      <c r="D1206" s="11" t="str">
        <f aca="true">IF(C1206="","",IF(AND($G$1=B1206,SUM(INDIRECT(CONCATENATE("ZBUL3!F",C1206,":H",C1206),1))&gt;0),C1206,""))</f>
        <v/>
      </c>
      <c r="E1206" s="11" t="str">
        <f aca="true">IF(C1206="","",IF(AND($G$1=B1206,SUM(INDIRECT(CONCATENATE("ZBUL3!F",C1206,":H",C1206),1))=0),C1206,""))</f>
        <v/>
      </c>
    </row>
    <row r="1207" customFormat="false" ht="13.8" hidden="false" customHeight="false" outlineLevel="0" collapsed="false">
      <c r="A1207" s="2" t="str">
        <f aca="true">IF(C1207="","",INDIRECT("ZBUL3!B"&amp;C1207,1))</f>
        <v/>
      </c>
      <c r="B1207" s="2" t="str">
        <f aca="true">IF(C1207="","",INDIRECT("ZBUL3!E"&amp;C1207,1))</f>
        <v/>
      </c>
      <c r="C1207" s="11" t="str">
        <f aca="false">IFERROR(SMALL(ZBUL3!Z:Z,ROW()-1),"")</f>
        <v/>
      </c>
      <c r="D1207" s="11" t="str">
        <f aca="true">IF(C1207="","",IF(AND($G$1=B1207,SUM(INDIRECT(CONCATENATE("ZBUL3!F",C1207,":H",C1207),1))&gt;0),C1207,""))</f>
        <v/>
      </c>
      <c r="E1207" s="11" t="str">
        <f aca="true">IF(C1207="","",IF(AND($G$1=B1207,SUM(INDIRECT(CONCATENATE("ZBUL3!F",C1207,":H",C1207),1))=0),C1207,""))</f>
        <v/>
      </c>
    </row>
    <row r="1208" customFormat="false" ht="13.8" hidden="false" customHeight="false" outlineLevel="0" collapsed="false">
      <c r="A1208" s="2" t="str">
        <f aca="true">IF(C1208="","",INDIRECT("ZBUL3!B"&amp;C1208,1))</f>
        <v/>
      </c>
      <c r="B1208" s="2" t="str">
        <f aca="true">IF(C1208="","",INDIRECT("ZBUL3!E"&amp;C1208,1))</f>
        <v/>
      </c>
      <c r="C1208" s="11" t="str">
        <f aca="false">IFERROR(SMALL(ZBUL3!Z:Z,ROW()-1),"")</f>
        <v/>
      </c>
      <c r="D1208" s="11" t="str">
        <f aca="true">IF(C1208="","",IF(AND($G$1=B1208,SUM(INDIRECT(CONCATENATE("ZBUL3!F",C1208,":H",C1208),1))&gt;0),C1208,""))</f>
        <v/>
      </c>
      <c r="E1208" s="11" t="str">
        <f aca="true">IF(C1208="","",IF(AND($G$1=B1208,SUM(INDIRECT(CONCATENATE("ZBUL3!F",C1208,":H",C1208),1))=0),C1208,""))</f>
        <v/>
      </c>
    </row>
    <row r="1209" customFormat="false" ht="13.8" hidden="false" customHeight="false" outlineLevel="0" collapsed="false">
      <c r="A1209" s="2" t="str">
        <f aca="true">IF(C1209="","",INDIRECT("ZBUL3!B"&amp;C1209,1))</f>
        <v/>
      </c>
      <c r="B1209" s="2" t="str">
        <f aca="true">IF(C1209="","",INDIRECT("ZBUL3!E"&amp;C1209,1))</f>
        <v/>
      </c>
      <c r="C1209" s="11" t="str">
        <f aca="false">IFERROR(SMALL(ZBUL3!Z:Z,ROW()-1),"")</f>
        <v/>
      </c>
      <c r="D1209" s="11" t="str">
        <f aca="true">IF(C1209="","",IF(AND($G$1=B1209,SUM(INDIRECT(CONCATENATE("ZBUL3!F",C1209,":H",C1209),1))&gt;0),C1209,""))</f>
        <v/>
      </c>
      <c r="E1209" s="11" t="str">
        <f aca="true">IF(C1209="","",IF(AND($G$1=B1209,SUM(INDIRECT(CONCATENATE("ZBUL3!F",C1209,":H",C1209),1))=0),C1209,""))</f>
        <v/>
      </c>
    </row>
    <row r="1210" customFormat="false" ht="13.8" hidden="false" customHeight="false" outlineLevel="0" collapsed="false">
      <c r="A1210" s="2" t="str">
        <f aca="true">IF(C1210="","",INDIRECT("ZBUL3!B"&amp;C1210,1))</f>
        <v/>
      </c>
      <c r="B1210" s="2" t="str">
        <f aca="true">IF(C1210="","",INDIRECT("ZBUL3!E"&amp;C1210,1))</f>
        <v/>
      </c>
      <c r="C1210" s="11" t="str">
        <f aca="false">IFERROR(SMALL(ZBUL3!Z:Z,ROW()-1),"")</f>
        <v/>
      </c>
      <c r="D1210" s="11" t="str">
        <f aca="true">IF(C1210="","",IF(AND($G$1=B1210,SUM(INDIRECT(CONCATENATE("ZBUL3!F",C1210,":H",C1210),1))&gt;0),C1210,""))</f>
        <v/>
      </c>
      <c r="E1210" s="11" t="str">
        <f aca="true">IF(C1210="","",IF(AND($G$1=B1210,SUM(INDIRECT(CONCATENATE("ZBUL3!F",C1210,":H",C1210),1))=0),C1210,""))</f>
        <v/>
      </c>
    </row>
    <row r="1211" customFormat="false" ht="13.8" hidden="false" customHeight="false" outlineLevel="0" collapsed="false">
      <c r="A1211" s="2" t="str">
        <f aca="true">IF(C1211="","",INDIRECT("ZBUL3!B"&amp;C1211,1))</f>
        <v/>
      </c>
      <c r="B1211" s="2" t="str">
        <f aca="true">IF(C1211="","",INDIRECT("ZBUL3!E"&amp;C1211,1))</f>
        <v/>
      </c>
      <c r="C1211" s="11" t="str">
        <f aca="false">IFERROR(SMALL(ZBUL3!Z:Z,ROW()-1),"")</f>
        <v/>
      </c>
      <c r="D1211" s="11" t="str">
        <f aca="true">IF(C1211="","",IF(AND($G$1=B1211,SUM(INDIRECT(CONCATENATE("ZBUL3!F",C1211,":H",C1211),1))&gt;0),C1211,""))</f>
        <v/>
      </c>
      <c r="E1211" s="11" t="str">
        <f aca="true">IF(C1211="","",IF(AND($G$1=B1211,SUM(INDIRECT(CONCATENATE("ZBUL3!F",C1211,":H",C1211),1))=0),C1211,""))</f>
        <v/>
      </c>
    </row>
    <row r="1212" customFormat="false" ht="13.8" hidden="false" customHeight="false" outlineLevel="0" collapsed="false">
      <c r="A1212" s="2" t="str">
        <f aca="true">IF(C1212="","",INDIRECT("ZBUL3!B"&amp;C1212,1))</f>
        <v/>
      </c>
      <c r="B1212" s="2" t="str">
        <f aca="true">IF(C1212="","",INDIRECT("ZBUL3!E"&amp;C1212,1))</f>
        <v/>
      </c>
      <c r="C1212" s="11" t="str">
        <f aca="false">IFERROR(SMALL(ZBUL3!Z:Z,ROW()-1),"")</f>
        <v/>
      </c>
      <c r="D1212" s="11" t="str">
        <f aca="true">IF(C1212="","",IF(AND($G$1=B1212,SUM(INDIRECT(CONCATENATE("ZBUL3!F",C1212,":H",C1212),1))&gt;0),C1212,""))</f>
        <v/>
      </c>
      <c r="E1212" s="11" t="str">
        <f aca="true">IF(C1212="","",IF(AND($G$1=B1212,SUM(INDIRECT(CONCATENATE("ZBUL3!F",C1212,":H",C1212),1))=0),C1212,""))</f>
        <v/>
      </c>
    </row>
    <row r="1213" customFormat="false" ht="13.8" hidden="false" customHeight="false" outlineLevel="0" collapsed="false">
      <c r="A1213" s="2" t="str">
        <f aca="true">IF(C1213="","",INDIRECT("ZBUL3!B"&amp;C1213,1))</f>
        <v/>
      </c>
      <c r="B1213" s="2" t="str">
        <f aca="true">IF(C1213="","",INDIRECT("ZBUL3!E"&amp;C1213,1))</f>
        <v/>
      </c>
      <c r="C1213" s="11" t="str">
        <f aca="false">IFERROR(SMALL(ZBUL3!Z:Z,ROW()-1),"")</f>
        <v/>
      </c>
      <c r="D1213" s="11" t="str">
        <f aca="true">IF(C1213="","",IF(AND($G$1=B1213,SUM(INDIRECT(CONCATENATE("ZBUL3!F",C1213,":H",C1213),1))&gt;0),C1213,""))</f>
        <v/>
      </c>
      <c r="E1213" s="11" t="str">
        <f aca="true">IF(C1213="","",IF(AND($G$1=B1213,SUM(INDIRECT(CONCATENATE("ZBUL3!F",C1213,":H",C1213),1))=0),C1213,""))</f>
        <v/>
      </c>
    </row>
    <row r="1214" customFormat="false" ht="13.8" hidden="false" customHeight="false" outlineLevel="0" collapsed="false">
      <c r="A1214" s="2" t="str">
        <f aca="true">IF(C1214="","",INDIRECT("ZBUL3!B"&amp;C1214,1))</f>
        <v/>
      </c>
      <c r="B1214" s="2" t="str">
        <f aca="true">IF(C1214="","",INDIRECT("ZBUL3!E"&amp;C1214,1))</f>
        <v/>
      </c>
      <c r="C1214" s="11" t="str">
        <f aca="false">IFERROR(SMALL(ZBUL3!Z:Z,ROW()-1),"")</f>
        <v/>
      </c>
      <c r="D1214" s="11" t="str">
        <f aca="true">IF(C1214="","",IF(AND($G$1=B1214,SUM(INDIRECT(CONCATENATE("ZBUL3!F",C1214,":H",C1214),1))&gt;0),C1214,""))</f>
        <v/>
      </c>
      <c r="E1214" s="11" t="str">
        <f aca="true">IF(C1214="","",IF(AND($G$1=B1214,SUM(INDIRECT(CONCATENATE("ZBUL3!F",C1214,":H",C1214),1))=0),C1214,""))</f>
        <v/>
      </c>
    </row>
    <row r="1215" customFormat="false" ht="13.8" hidden="false" customHeight="false" outlineLevel="0" collapsed="false">
      <c r="A1215" s="2" t="str">
        <f aca="true">IF(C1215="","",INDIRECT("ZBUL3!B"&amp;C1215,1))</f>
        <v/>
      </c>
      <c r="B1215" s="2" t="str">
        <f aca="true">IF(C1215="","",INDIRECT("ZBUL3!E"&amp;C1215,1))</f>
        <v/>
      </c>
      <c r="C1215" s="11" t="str">
        <f aca="false">IFERROR(SMALL(ZBUL3!Z:Z,ROW()-1),"")</f>
        <v/>
      </c>
      <c r="D1215" s="11" t="str">
        <f aca="true">IF(C1215="","",IF(AND($G$1=B1215,SUM(INDIRECT(CONCATENATE("ZBUL3!F",C1215,":H",C1215),1))&gt;0),C1215,""))</f>
        <v/>
      </c>
      <c r="E1215" s="11" t="str">
        <f aca="true">IF(C1215="","",IF(AND($G$1=B1215,SUM(INDIRECT(CONCATENATE("ZBUL3!F",C1215,":H",C1215),1))=0),C1215,""))</f>
        <v/>
      </c>
    </row>
    <row r="1216" customFormat="false" ht="13.8" hidden="false" customHeight="false" outlineLevel="0" collapsed="false">
      <c r="A1216" s="2" t="str">
        <f aca="true">IF(C1216="","",INDIRECT("ZBUL3!B"&amp;C1216,1))</f>
        <v/>
      </c>
      <c r="B1216" s="2" t="str">
        <f aca="true">IF(C1216="","",INDIRECT("ZBUL3!E"&amp;C1216,1))</f>
        <v/>
      </c>
      <c r="C1216" s="11" t="str">
        <f aca="false">IFERROR(SMALL(ZBUL3!Z:Z,ROW()-1),"")</f>
        <v/>
      </c>
      <c r="D1216" s="11" t="str">
        <f aca="true">IF(C1216="","",IF(AND($G$1=B1216,SUM(INDIRECT(CONCATENATE("ZBUL3!F",C1216,":H",C1216),1))&gt;0),C1216,""))</f>
        <v/>
      </c>
      <c r="E1216" s="11" t="str">
        <f aca="true">IF(C1216="","",IF(AND($G$1=B1216,SUM(INDIRECT(CONCATENATE("ZBUL3!F",C1216,":H",C1216),1))=0),C1216,""))</f>
        <v/>
      </c>
    </row>
    <row r="1217" customFormat="false" ht="13.8" hidden="false" customHeight="false" outlineLevel="0" collapsed="false">
      <c r="A1217" s="2" t="str">
        <f aca="true">IF(C1217="","",INDIRECT("ZBUL3!B"&amp;C1217,1))</f>
        <v/>
      </c>
      <c r="B1217" s="2" t="str">
        <f aca="true">IF(C1217="","",INDIRECT("ZBUL3!E"&amp;C1217,1))</f>
        <v/>
      </c>
      <c r="C1217" s="11" t="str">
        <f aca="false">IFERROR(SMALL(ZBUL3!Z:Z,ROW()-1),"")</f>
        <v/>
      </c>
      <c r="D1217" s="11" t="str">
        <f aca="true">IF(C1217="","",IF(AND($G$1=B1217,SUM(INDIRECT(CONCATENATE("ZBUL3!F",C1217,":H",C1217),1))&gt;0),C1217,""))</f>
        <v/>
      </c>
      <c r="E1217" s="11" t="str">
        <f aca="true">IF(C1217="","",IF(AND($G$1=B1217,SUM(INDIRECT(CONCATENATE("ZBUL3!F",C1217,":H",C1217),1))=0),C1217,""))</f>
        <v/>
      </c>
    </row>
    <row r="1218" customFormat="false" ht="13.8" hidden="false" customHeight="false" outlineLevel="0" collapsed="false">
      <c r="A1218" s="2" t="str">
        <f aca="true">IF(C1218="","",INDIRECT("ZBUL3!B"&amp;C1218,1))</f>
        <v/>
      </c>
      <c r="B1218" s="2" t="str">
        <f aca="true">IF(C1218="","",INDIRECT("ZBUL3!E"&amp;C1218,1))</f>
        <v/>
      </c>
      <c r="C1218" s="11" t="str">
        <f aca="false">IFERROR(SMALL(ZBUL3!Z:Z,ROW()-1),"")</f>
        <v/>
      </c>
      <c r="D1218" s="11" t="str">
        <f aca="true">IF(C1218="","",IF(AND($G$1=B1218,SUM(INDIRECT(CONCATENATE("ZBUL3!F",C1218,":H",C1218),1))&gt;0),C1218,""))</f>
        <v/>
      </c>
      <c r="E1218" s="11" t="str">
        <f aca="true">IF(C1218="","",IF(AND($G$1=B1218,SUM(INDIRECT(CONCATENATE("ZBUL3!F",C1218,":H",C1218),1))=0),C1218,""))</f>
        <v/>
      </c>
    </row>
    <row r="1219" customFormat="false" ht="13.8" hidden="false" customHeight="false" outlineLevel="0" collapsed="false">
      <c r="A1219" s="2" t="str">
        <f aca="true">IF(C1219="","",INDIRECT("ZBUL3!B"&amp;C1219,1))</f>
        <v/>
      </c>
      <c r="B1219" s="2" t="str">
        <f aca="true">IF(C1219="","",INDIRECT("ZBUL3!E"&amp;C1219,1))</f>
        <v/>
      </c>
      <c r="C1219" s="11" t="str">
        <f aca="false">IFERROR(SMALL(ZBUL3!Z:Z,ROW()-1),"")</f>
        <v/>
      </c>
      <c r="D1219" s="11" t="str">
        <f aca="true">IF(C1219="","",IF(AND($G$1=B1219,SUM(INDIRECT(CONCATENATE("ZBUL3!F",C1219,":H",C1219),1))&gt;0),C1219,""))</f>
        <v/>
      </c>
      <c r="E1219" s="11" t="str">
        <f aca="true">IF(C1219="","",IF(AND($G$1=B1219,SUM(INDIRECT(CONCATENATE("ZBUL3!F",C1219,":H",C1219),1))=0),C1219,""))</f>
        <v/>
      </c>
    </row>
    <row r="1220" customFormat="false" ht="13.8" hidden="false" customHeight="false" outlineLevel="0" collapsed="false">
      <c r="A1220" s="2" t="str">
        <f aca="true">IF(C1220="","",INDIRECT("ZBUL3!B"&amp;C1220,1))</f>
        <v/>
      </c>
      <c r="B1220" s="2" t="str">
        <f aca="true">IF(C1220="","",INDIRECT("ZBUL3!E"&amp;C1220,1))</f>
        <v/>
      </c>
      <c r="C1220" s="11" t="str">
        <f aca="false">IFERROR(SMALL(ZBUL3!Z:Z,ROW()-1),"")</f>
        <v/>
      </c>
      <c r="D1220" s="11" t="str">
        <f aca="true">IF(C1220="","",IF(AND($G$1=B1220,SUM(INDIRECT(CONCATENATE("ZBUL3!F",C1220,":H",C1220),1))&gt;0),C1220,""))</f>
        <v/>
      </c>
      <c r="E1220" s="11" t="str">
        <f aca="true">IF(C1220="","",IF(AND($G$1=B1220,SUM(INDIRECT(CONCATENATE("ZBUL3!F",C1220,":H",C1220),1))=0),C1220,""))</f>
        <v/>
      </c>
    </row>
    <row r="1221" customFormat="false" ht="13.8" hidden="false" customHeight="false" outlineLevel="0" collapsed="false">
      <c r="A1221" s="2" t="str">
        <f aca="true">IF(C1221="","",INDIRECT("ZBUL3!B"&amp;C1221,1))</f>
        <v/>
      </c>
      <c r="B1221" s="2" t="str">
        <f aca="true">IF(C1221="","",INDIRECT("ZBUL3!E"&amp;C1221,1))</f>
        <v/>
      </c>
      <c r="C1221" s="11" t="str">
        <f aca="false">IFERROR(SMALL(ZBUL3!Z:Z,ROW()-1),"")</f>
        <v/>
      </c>
      <c r="D1221" s="11" t="str">
        <f aca="true">IF(C1221="","",IF(AND($G$1=B1221,SUM(INDIRECT(CONCATENATE("ZBUL3!F",C1221,":H",C1221),1))&gt;0),C1221,""))</f>
        <v/>
      </c>
      <c r="E1221" s="11" t="str">
        <f aca="true">IF(C1221="","",IF(AND($G$1=B1221,SUM(INDIRECT(CONCATENATE("ZBUL3!F",C1221,":H",C1221),1))=0),C1221,""))</f>
        <v/>
      </c>
    </row>
    <row r="1222" customFormat="false" ht="13.8" hidden="false" customHeight="false" outlineLevel="0" collapsed="false">
      <c r="A1222" s="2" t="str">
        <f aca="true">IF(C1222="","",INDIRECT("ZBUL3!B"&amp;C1222,1))</f>
        <v/>
      </c>
      <c r="B1222" s="2" t="str">
        <f aca="true">IF(C1222="","",INDIRECT("ZBUL3!E"&amp;C1222,1))</f>
        <v/>
      </c>
      <c r="C1222" s="11" t="str">
        <f aca="false">IFERROR(SMALL(ZBUL3!Z:Z,ROW()-1),"")</f>
        <v/>
      </c>
      <c r="D1222" s="11" t="str">
        <f aca="true">IF(C1222="","",IF(AND($G$1=B1222,SUM(INDIRECT(CONCATENATE("ZBUL3!F",C1222,":H",C1222),1))&gt;0),C1222,""))</f>
        <v/>
      </c>
      <c r="E1222" s="11" t="str">
        <f aca="true">IF(C1222="","",IF(AND($G$1=B1222,SUM(INDIRECT(CONCATENATE("ZBUL3!F",C1222,":H",C1222),1))=0),C1222,""))</f>
        <v/>
      </c>
    </row>
    <row r="1223" customFormat="false" ht="13.8" hidden="false" customHeight="false" outlineLevel="0" collapsed="false">
      <c r="A1223" s="2" t="str">
        <f aca="true">IF(C1223="","",INDIRECT("ZBUL3!B"&amp;C1223,1))</f>
        <v/>
      </c>
      <c r="B1223" s="2" t="str">
        <f aca="true">IF(C1223="","",INDIRECT("ZBUL3!E"&amp;C1223,1))</f>
        <v/>
      </c>
      <c r="C1223" s="11" t="str">
        <f aca="false">IFERROR(SMALL(ZBUL3!Z:Z,ROW()-1),"")</f>
        <v/>
      </c>
      <c r="D1223" s="11" t="str">
        <f aca="true">IF(C1223="","",IF(AND($G$1=B1223,SUM(INDIRECT(CONCATENATE("ZBUL3!F",C1223,":H",C1223),1))&gt;0),C1223,""))</f>
        <v/>
      </c>
      <c r="E1223" s="11" t="str">
        <f aca="true">IF(C1223="","",IF(AND($G$1=B1223,SUM(INDIRECT(CONCATENATE("ZBUL3!F",C1223,":H",C1223),1))=0),C1223,""))</f>
        <v/>
      </c>
    </row>
    <row r="1224" customFormat="false" ht="13.8" hidden="false" customHeight="false" outlineLevel="0" collapsed="false">
      <c r="A1224" s="2" t="str">
        <f aca="true">IF(C1224="","",INDIRECT("ZBUL3!B"&amp;C1224,1))</f>
        <v/>
      </c>
      <c r="B1224" s="2" t="str">
        <f aca="true">IF(C1224="","",INDIRECT("ZBUL3!E"&amp;C1224,1))</f>
        <v/>
      </c>
      <c r="C1224" s="11" t="str">
        <f aca="false">IFERROR(SMALL(ZBUL3!Z:Z,ROW()-1),"")</f>
        <v/>
      </c>
      <c r="D1224" s="11" t="str">
        <f aca="true">IF(C1224="","",IF(AND($G$1=B1224,SUM(INDIRECT(CONCATENATE("ZBUL3!F",C1224,":H",C1224),1))&gt;0),C1224,""))</f>
        <v/>
      </c>
      <c r="E1224" s="11" t="str">
        <f aca="true">IF(C1224="","",IF(AND($G$1=B1224,SUM(INDIRECT(CONCATENATE("ZBUL3!F",C1224,":H",C1224),1))=0),C1224,""))</f>
        <v/>
      </c>
    </row>
    <row r="1225" customFormat="false" ht="13.8" hidden="false" customHeight="false" outlineLevel="0" collapsed="false">
      <c r="A1225" s="2" t="str">
        <f aca="true">IF(C1225="","",INDIRECT("ZBUL3!B"&amp;C1225,1))</f>
        <v/>
      </c>
      <c r="B1225" s="2" t="str">
        <f aca="true">IF(C1225="","",INDIRECT("ZBUL3!E"&amp;C1225,1))</f>
        <v/>
      </c>
      <c r="C1225" s="11" t="str">
        <f aca="false">IFERROR(SMALL(ZBUL3!Z:Z,ROW()-1),"")</f>
        <v/>
      </c>
      <c r="D1225" s="11" t="str">
        <f aca="true">IF(C1225="","",IF(AND($G$1=B1225,SUM(INDIRECT(CONCATENATE("ZBUL3!F",C1225,":H",C1225),1))&gt;0),C1225,""))</f>
        <v/>
      </c>
      <c r="E1225" s="11" t="str">
        <f aca="true">IF(C1225="","",IF(AND($G$1=B1225,SUM(INDIRECT(CONCATENATE("ZBUL3!F",C1225,":H",C1225),1))=0),C1225,""))</f>
        <v/>
      </c>
    </row>
    <row r="1226" customFormat="false" ht="13.8" hidden="false" customHeight="false" outlineLevel="0" collapsed="false">
      <c r="A1226" s="2" t="str">
        <f aca="true">IF(C1226="","",INDIRECT("ZBUL3!B"&amp;C1226,1))</f>
        <v/>
      </c>
      <c r="B1226" s="2" t="str">
        <f aca="true">IF(C1226="","",INDIRECT("ZBUL3!E"&amp;C1226,1))</f>
        <v/>
      </c>
      <c r="C1226" s="11" t="str">
        <f aca="false">IFERROR(SMALL(ZBUL3!Z:Z,ROW()-1),"")</f>
        <v/>
      </c>
      <c r="D1226" s="11" t="str">
        <f aca="true">IF(C1226="","",IF(AND($G$1=B1226,SUM(INDIRECT(CONCATENATE("ZBUL3!F",C1226,":H",C1226),1))&gt;0),C1226,""))</f>
        <v/>
      </c>
      <c r="E1226" s="11" t="str">
        <f aca="true">IF(C1226="","",IF(AND($G$1=B1226,SUM(INDIRECT(CONCATENATE("ZBUL3!F",C1226,":H",C1226),1))=0),C1226,""))</f>
        <v/>
      </c>
    </row>
    <row r="1227" customFormat="false" ht="13.8" hidden="false" customHeight="false" outlineLevel="0" collapsed="false">
      <c r="A1227" s="2" t="str">
        <f aca="true">IF(C1227="","",INDIRECT("ZBUL3!B"&amp;C1227,1))</f>
        <v/>
      </c>
      <c r="B1227" s="2" t="str">
        <f aca="true">IF(C1227="","",INDIRECT("ZBUL3!E"&amp;C1227,1))</f>
        <v/>
      </c>
      <c r="C1227" s="11" t="str">
        <f aca="false">IFERROR(SMALL(ZBUL3!Z:Z,ROW()-1),"")</f>
        <v/>
      </c>
      <c r="D1227" s="11" t="str">
        <f aca="true">IF(C1227="","",IF(AND($G$1=B1227,SUM(INDIRECT(CONCATENATE("ZBUL3!F",C1227,":H",C1227),1))&gt;0),C1227,""))</f>
        <v/>
      </c>
      <c r="E1227" s="11" t="str">
        <f aca="true">IF(C1227="","",IF(AND($G$1=B1227,SUM(INDIRECT(CONCATENATE("ZBUL3!F",C1227,":H",C1227),1))=0),C1227,""))</f>
        <v/>
      </c>
    </row>
    <row r="1228" customFormat="false" ht="13.8" hidden="false" customHeight="false" outlineLevel="0" collapsed="false">
      <c r="A1228" s="2" t="str">
        <f aca="true">IF(C1228="","",INDIRECT("ZBUL3!B"&amp;C1228,1))</f>
        <v/>
      </c>
      <c r="B1228" s="2" t="str">
        <f aca="true">IF(C1228="","",INDIRECT("ZBUL3!E"&amp;C1228,1))</f>
        <v/>
      </c>
      <c r="C1228" s="11" t="str">
        <f aca="false">IFERROR(SMALL(ZBUL3!Z:Z,ROW()-1),"")</f>
        <v/>
      </c>
      <c r="D1228" s="11" t="str">
        <f aca="true">IF(C1228="","",IF(AND($G$1=B1228,SUM(INDIRECT(CONCATENATE("ZBUL3!F",C1228,":H",C1228),1))&gt;0),C1228,""))</f>
        <v/>
      </c>
      <c r="E1228" s="11" t="str">
        <f aca="true">IF(C1228="","",IF(AND($G$1=B1228,SUM(INDIRECT(CONCATENATE("ZBUL3!F",C1228,":H",C1228),1))=0),C1228,""))</f>
        <v/>
      </c>
    </row>
    <row r="1229" customFormat="false" ht="13.8" hidden="false" customHeight="false" outlineLevel="0" collapsed="false">
      <c r="A1229" s="2" t="str">
        <f aca="true">IF(C1229="","",INDIRECT("ZBUL3!B"&amp;C1229,1))</f>
        <v/>
      </c>
      <c r="B1229" s="2" t="str">
        <f aca="true">IF(C1229="","",INDIRECT("ZBUL3!E"&amp;C1229,1))</f>
        <v/>
      </c>
      <c r="C1229" s="11" t="str">
        <f aca="false">IFERROR(SMALL(ZBUL3!Z:Z,ROW()-1),"")</f>
        <v/>
      </c>
      <c r="D1229" s="11" t="str">
        <f aca="true">IF(C1229="","",IF(AND($G$1=B1229,SUM(INDIRECT(CONCATENATE("ZBUL3!F",C1229,":H",C1229),1))&gt;0),C1229,""))</f>
        <v/>
      </c>
      <c r="E1229" s="11" t="str">
        <f aca="true">IF(C1229="","",IF(AND($G$1=B1229,SUM(INDIRECT(CONCATENATE("ZBUL3!F",C1229,":H",C1229),1))=0),C1229,""))</f>
        <v/>
      </c>
    </row>
    <row r="1230" customFormat="false" ht="13.8" hidden="false" customHeight="false" outlineLevel="0" collapsed="false">
      <c r="A1230" s="2" t="str">
        <f aca="true">IF(C1230="","",INDIRECT("ZBUL3!B"&amp;C1230,1))</f>
        <v/>
      </c>
      <c r="B1230" s="2" t="str">
        <f aca="true">IF(C1230="","",INDIRECT("ZBUL3!E"&amp;C1230,1))</f>
        <v/>
      </c>
      <c r="C1230" s="11" t="str">
        <f aca="false">IFERROR(SMALL(ZBUL3!Z:Z,ROW()-1),"")</f>
        <v/>
      </c>
      <c r="D1230" s="11" t="str">
        <f aca="true">IF(C1230="","",IF(AND($G$1=B1230,SUM(INDIRECT(CONCATENATE("ZBUL3!F",C1230,":H",C1230),1))&gt;0),C1230,""))</f>
        <v/>
      </c>
      <c r="E1230" s="11" t="str">
        <f aca="true">IF(C1230="","",IF(AND($G$1=B1230,SUM(INDIRECT(CONCATENATE("ZBUL3!F",C1230,":H",C1230),1))=0),C1230,""))</f>
        <v/>
      </c>
    </row>
    <row r="1231" customFormat="false" ht="13.8" hidden="false" customHeight="false" outlineLevel="0" collapsed="false">
      <c r="A1231" s="2" t="str">
        <f aca="true">IF(C1231="","",INDIRECT("ZBUL3!B"&amp;C1231,1))</f>
        <v/>
      </c>
      <c r="B1231" s="2" t="str">
        <f aca="true">IF(C1231="","",INDIRECT("ZBUL3!E"&amp;C1231,1))</f>
        <v/>
      </c>
      <c r="C1231" s="11" t="str">
        <f aca="false">IFERROR(SMALL(ZBUL3!Z:Z,ROW()-1),"")</f>
        <v/>
      </c>
      <c r="D1231" s="11" t="str">
        <f aca="true">IF(C1231="","",IF(AND($G$1=B1231,SUM(INDIRECT(CONCATENATE("ZBUL3!F",C1231,":H",C1231),1))&gt;0),C1231,""))</f>
        <v/>
      </c>
      <c r="E1231" s="11" t="str">
        <f aca="true">IF(C1231="","",IF(AND($G$1=B1231,SUM(INDIRECT(CONCATENATE("ZBUL3!F",C1231,":H",C1231),1))=0),C1231,""))</f>
        <v/>
      </c>
    </row>
    <row r="1232" customFormat="false" ht="13.8" hidden="false" customHeight="false" outlineLevel="0" collapsed="false">
      <c r="A1232" s="2" t="str">
        <f aca="true">IF(C1232="","",INDIRECT("ZBUL3!B"&amp;C1232,1))</f>
        <v/>
      </c>
      <c r="B1232" s="2" t="str">
        <f aca="true">IF(C1232="","",INDIRECT("ZBUL3!E"&amp;C1232,1))</f>
        <v/>
      </c>
      <c r="C1232" s="11" t="str">
        <f aca="false">IFERROR(SMALL(ZBUL3!Z:Z,ROW()-1),"")</f>
        <v/>
      </c>
      <c r="D1232" s="11" t="str">
        <f aca="true">IF(C1232="","",IF(AND($G$1=B1232,SUM(INDIRECT(CONCATENATE("ZBUL3!F",C1232,":H",C1232),1))&gt;0),C1232,""))</f>
        <v/>
      </c>
      <c r="E1232" s="11" t="str">
        <f aca="true">IF(C1232="","",IF(AND($G$1=B1232,SUM(INDIRECT(CONCATENATE("ZBUL3!F",C1232,":H",C1232),1))=0),C1232,""))</f>
        <v/>
      </c>
    </row>
    <row r="1233" customFormat="false" ht="13.8" hidden="false" customHeight="false" outlineLevel="0" collapsed="false">
      <c r="A1233" s="2" t="str">
        <f aca="true">IF(C1233="","",INDIRECT("ZBUL3!B"&amp;C1233,1))</f>
        <v/>
      </c>
      <c r="B1233" s="2" t="str">
        <f aca="true">IF(C1233="","",INDIRECT("ZBUL3!E"&amp;C1233,1))</f>
        <v/>
      </c>
      <c r="C1233" s="11" t="str">
        <f aca="false">IFERROR(SMALL(ZBUL3!Z:Z,ROW()-1),"")</f>
        <v/>
      </c>
      <c r="D1233" s="11" t="str">
        <f aca="true">IF(C1233="","",IF(AND($G$1=B1233,SUM(INDIRECT(CONCATENATE("ZBUL3!F",C1233,":H",C1233),1))&gt;0),C1233,""))</f>
        <v/>
      </c>
      <c r="E1233" s="11" t="str">
        <f aca="true">IF(C1233="","",IF(AND($G$1=B1233,SUM(INDIRECT(CONCATENATE("ZBUL3!F",C1233,":H",C1233),1))=0),C1233,""))</f>
        <v/>
      </c>
    </row>
    <row r="1234" customFormat="false" ht="13.8" hidden="false" customHeight="false" outlineLevel="0" collapsed="false">
      <c r="A1234" s="2" t="str">
        <f aca="true">IF(C1234="","",INDIRECT("ZBUL3!B"&amp;C1234,1))</f>
        <v/>
      </c>
      <c r="B1234" s="2" t="str">
        <f aca="true">IF(C1234="","",INDIRECT("ZBUL3!E"&amp;C1234,1))</f>
        <v/>
      </c>
      <c r="C1234" s="11" t="str">
        <f aca="false">IFERROR(SMALL(ZBUL3!Z:Z,ROW()-1),"")</f>
        <v/>
      </c>
      <c r="D1234" s="11" t="str">
        <f aca="true">IF(C1234="","",IF(AND($G$1=B1234,SUM(INDIRECT(CONCATENATE("ZBUL3!F",C1234,":H",C1234),1))&gt;0),C1234,""))</f>
        <v/>
      </c>
      <c r="E1234" s="11" t="str">
        <f aca="true">IF(C1234="","",IF(AND($G$1=B1234,SUM(INDIRECT(CONCATENATE("ZBUL3!F",C1234,":H",C1234),1))=0),C1234,""))</f>
        <v/>
      </c>
    </row>
    <row r="1235" customFormat="false" ht="13.8" hidden="false" customHeight="false" outlineLevel="0" collapsed="false">
      <c r="A1235" s="2" t="str">
        <f aca="true">IF(C1235="","",INDIRECT("ZBUL3!B"&amp;C1235,1))</f>
        <v/>
      </c>
      <c r="B1235" s="2" t="str">
        <f aca="true">IF(C1235="","",INDIRECT("ZBUL3!E"&amp;C1235,1))</f>
        <v/>
      </c>
      <c r="C1235" s="11" t="str">
        <f aca="false">IFERROR(SMALL(ZBUL3!Z:Z,ROW()-1),"")</f>
        <v/>
      </c>
      <c r="D1235" s="11" t="str">
        <f aca="true">IF(C1235="","",IF(AND($G$1=B1235,SUM(INDIRECT(CONCATENATE("ZBUL3!F",C1235,":H",C1235),1))&gt;0),C1235,""))</f>
        <v/>
      </c>
      <c r="E1235" s="11" t="str">
        <f aca="true">IF(C1235="","",IF(AND($G$1=B1235,SUM(INDIRECT(CONCATENATE("ZBUL3!F",C1235,":H",C1235),1))=0),C1235,""))</f>
        <v/>
      </c>
    </row>
    <row r="1236" customFormat="false" ht="13.8" hidden="false" customHeight="false" outlineLevel="0" collapsed="false">
      <c r="A1236" s="2" t="str">
        <f aca="true">IF(C1236="","",INDIRECT("ZBUL3!B"&amp;C1236,1))</f>
        <v/>
      </c>
      <c r="B1236" s="2" t="str">
        <f aca="true">IF(C1236="","",INDIRECT("ZBUL3!E"&amp;C1236,1))</f>
        <v/>
      </c>
      <c r="C1236" s="11" t="str">
        <f aca="false">IFERROR(SMALL(ZBUL3!Z:Z,ROW()-1),"")</f>
        <v/>
      </c>
      <c r="D1236" s="11" t="str">
        <f aca="true">IF(C1236="","",IF(AND($G$1=B1236,SUM(INDIRECT(CONCATENATE("ZBUL3!F",C1236,":H",C1236),1))&gt;0),C1236,""))</f>
        <v/>
      </c>
      <c r="E1236" s="11" t="str">
        <f aca="true">IF(C1236="","",IF(AND($G$1=B1236,SUM(INDIRECT(CONCATENATE("ZBUL3!F",C1236,":H",C1236),1))=0),C1236,""))</f>
        <v/>
      </c>
    </row>
    <row r="1237" customFormat="false" ht="13.8" hidden="false" customHeight="false" outlineLevel="0" collapsed="false">
      <c r="A1237" s="2" t="str">
        <f aca="true">IF(C1237="","",INDIRECT("ZBUL3!B"&amp;C1237,1))</f>
        <v/>
      </c>
      <c r="B1237" s="2" t="str">
        <f aca="true">IF(C1237="","",INDIRECT("ZBUL3!E"&amp;C1237,1))</f>
        <v/>
      </c>
      <c r="C1237" s="11" t="str">
        <f aca="false">IFERROR(SMALL(ZBUL3!Z:Z,ROW()-1),"")</f>
        <v/>
      </c>
      <c r="D1237" s="11" t="str">
        <f aca="true">IF(C1237="","",IF(AND($G$1=B1237,SUM(INDIRECT(CONCATENATE("ZBUL3!F",C1237,":H",C1237),1))&gt;0),C1237,""))</f>
        <v/>
      </c>
      <c r="E1237" s="11" t="str">
        <f aca="true">IF(C1237="","",IF(AND($G$1=B1237,SUM(INDIRECT(CONCATENATE("ZBUL3!F",C1237,":H",C1237),1))=0),C1237,""))</f>
        <v/>
      </c>
    </row>
    <row r="1238" customFormat="false" ht="13.8" hidden="false" customHeight="false" outlineLevel="0" collapsed="false">
      <c r="A1238" s="2" t="str">
        <f aca="true">IF(C1238="","",INDIRECT("ZBUL3!B"&amp;C1238,1))</f>
        <v/>
      </c>
      <c r="B1238" s="2" t="str">
        <f aca="true">IF(C1238="","",INDIRECT("ZBUL3!E"&amp;C1238,1))</f>
        <v/>
      </c>
      <c r="C1238" s="11" t="str">
        <f aca="false">IFERROR(SMALL(ZBUL3!Z:Z,ROW()-1),"")</f>
        <v/>
      </c>
      <c r="D1238" s="11" t="str">
        <f aca="true">IF(C1238="","",IF(AND($G$1=B1238,SUM(INDIRECT(CONCATENATE("ZBUL3!F",C1238,":H",C1238),1))&gt;0),C1238,""))</f>
        <v/>
      </c>
      <c r="E1238" s="11" t="str">
        <f aca="true">IF(C1238="","",IF(AND($G$1=B1238,SUM(INDIRECT(CONCATENATE("ZBUL3!F",C1238,":H",C1238),1))=0),C1238,""))</f>
        <v/>
      </c>
    </row>
    <row r="1239" customFormat="false" ht="13.8" hidden="false" customHeight="false" outlineLevel="0" collapsed="false">
      <c r="A1239" s="2" t="str">
        <f aca="true">IF(C1239="","",INDIRECT("ZBUL3!B"&amp;C1239,1))</f>
        <v/>
      </c>
      <c r="B1239" s="2" t="str">
        <f aca="true">IF(C1239="","",INDIRECT("ZBUL3!E"&amp;C1239,1))</f>
        <v/>
      </c>
      <c r="C1239" s="11" t="str">
        <f aca="false">IFERROR(SMALL(ZBUL3!Z:Z,ROW()-1),"")</f>
        <v/>
      </c>
      <c r="D1239" s="11" t="str">
        <f aca="true">IF(C1239="","",IF(AND($G$1=B1239,SUM(INDIRECT(CONCATENATE("ZBUL3!F",C1239,":H",C1239),1))&gt;0),C1239,""))</f>
        <v/>
      </c>
      <c r="E1239" s="11" t="str">
        <f aca="true">IF(C1239="","",IF(AND($G$1=B1239,SUM(INDIRECT(CONCATENATE("ZBUL3!F",C1239,":H",C1239),1))=0),C1239,""))</f>
        <v/>
      </c>
    </row>
    <row r="1240" customFormat="false" ht="13.8" hidden="false" customHeight="false" outlineLevel="0" collapsed="false">
      <c r="A1240" s="2" t="str">
        <f aca="true">IF(C1240="","",INDIRECT("ZBUL3!B"&amp;C1240,1))</f>
        <v/>
      </c>
      <c r="B1240" s="2" t="str">
        <f aca="true">IF(C1240="","",INDIRECT("ZBUL3!E"&amp;C1240,1))</f>
        <v/>
      </c>
      <c r="C1240" s="11" t="str">
        <f aca="false">IFERROR(SMALL(ZBUL3!Z:Z,ROW()-1),"")</f>
        <v/>
      </c>
      <c r="D1240" s="11" t="str">
        <f aca="true">IF(C1240="","",IF(AND($G$1=B1240,SUM(INDIRECT(CONCATENATE("ZBUL3!F",C1240,":H",C1240),1))&gt;0),C1240,""))</f>
        <v/>
      </c>
      <c r="E1240" s="11" t="str">
        <f aca="true">IF(C1240="","",IF(AND($G$1=B1240,SUM(INDIRECT(CONCATENATE("ZBUL3!F",C1240,":H",C1240),1))=0),C1240,""))</f>
        <v/>
      </c>
    </row>
    <row r="1241" customFormat="false" ht="13.8" hidden="false" customHeight="false" outlineLevel="0" collapsed="false">
      <c r="A1241" s="2" t="str">
        <f aca="true">IF(C1241="","",INDIRECT("ZBUL3!B"&amp;C1241,1))</f>
        <v/>
      </c>
      <c r="B1241" s="2" t="str">
        <f aca="true">IF(C1241="","",INDIRECT("ZBUL3!E"&amp;C1241,1))</f>
        <v/>
      </c>
      <c r="C1241" s="11" t="str">
        <f aca="false">IFERROR(SMALL(ZBUL3!Z:Z,ROW()-1),"")</f>
        <v/>
      </c>
      <c r="D1241" s="11" t="str">
        <f aca="true">IF(C1241="","",IF(AND($G$1=B1241,SUM(INDIRECT(CONCATENATE("ZBUL3!F",C1241,":H",C1241),1))&gt;0),C1241,""))</f>
        <v/>
      </c>
      <c r="E1241" s="11" t="str">
        <f aca="true">IF(C1241="","",IF(AND($G$1=B1241,SUM(INDIRECT(CONCATENATE("ZBUL3!F",C1241,":H",C1241),1))=0),C1241,""))</f>
        <v/>
      </c>
    </row>
    <row r="1242" customFormat="false" ht="13.8" hidden="false" customHeight="false" outlineLevel="0" collapsed="false">
      <c r="A1242" s="2" t="str">
        <f aca="true">IF(C1242="","",INDIRECT("ZBUL3!B"&amp;C1242,1))</f>
        <v/>
      </c>
      <c r="B1242" s="2" t="str">
        <f aca="true">IF(C1242="","",INDIRECT("ZBUL3!E"&amp;C1242,1))</f>
        <v/>
      </c>
      <c r="C1242" s="11" t="str">
        <f aca="false">IFERROR(SMALL(ZBUL3!Z:Z,ROW()-1),"")</f>
        <v/>
      </c>
      <c r="D1242" s="11" t="str">
        <f aca="true">IF(C1242="","",IF(AND($G$1=B1242,SUM(INDIRECT(CONCATENATE("ZBUL3!F",C1242,":H",C1242),1))&gt;0),C1242,""))</f>
        <v/>
      </c>
      <c r="E1242" s="11" t="str">
        <f aca="true">IF(C1242="","",IF(AND($G$1=B1242,SUM(INDIRECT(CONCATENATE("ZBUL3!F",C1242,":H",C1242),1))=0),C1242,""))</f>
        <v/>
      </c>
    </row>
    <row r="1243" customFormat="false" ht="13.8" hidden="false" customHeight="false" outlineLevel="0" collapsed="false">
      <c r="A1243" s="2" t="str">
        <f aca="true">IF(C1243="","",INDIRECT("ZBUL3!B"&amp;C1243,1))</f>
        <v/>
      </c>
      <c r="B1243" s="2" t="str">
        <f aca="true">IF(C1243="","",INDIRECT("ZBUL3!E"&amp;C1243,1))</f>
        <v/>
      </c>
      <c r="C1243" s="11" t="str">
        <f aca="false">IFERROR(SMALL(ZBUL3!Z:Z,ROW()-1),"")</f>
        <v/>
      </c>
      <c r="D1243" s="11" t="str">
        <f aca="true">IF(C1243="","",IF(AND($G$1=B1243,SUM(INDIRECT(CONCATENATE("ZBUL3!F",C1243,":H",C1243),1))&gt;0),C1243,""))</f>
        <v/>
      </c>
      <c r="E1243" s="11" t="str">
        <f aca="true">IF(C1243="","",IF(AND($G$1=B1243,SUM(INDIRECT(CONCATENATE("ZBUL3!F",C1243,":H",C1243),1))=0),C1243,""))</f>
        <v/>
      </c>
    </row>
    <row r="1244" customFormat="false" ht="13.8" hidden="false" customHeight="false" outlineLevel="0" collapsed="false">
      <c r="A1244" s="2" t="str">
        <f aca="true">IF(C1244="","",INDIRECT("ZBUL3!B"&amp;C1244,1))</f>
        <v/>
      </c>
      <c r="B1244" s="2" t="str">
        <f aca="true">IF(C1244="","",INDIRECT("ZBUL3!E"&amp;C1244,1))</f>
        <v/>
      </c>
      <c r="C1244" s="11" t="str">
        <f aca="false">IFERROR(SMALL(ZBUL3!Z:Z,ROW()-1),"")</f>
        <v/>
      </c>
      <c r="D1244" s="11" t="str">
        <f aca="true">IF(C1244="","",IF(AND($G$1=B1244,SUM(INDIRECT(CONCATENATE("ZBUL3!F",C1244,":H",C1244),1))&gt;0),C1244,""))</f>
        <v/>
      </c>
      <c r="E1244" s="11" t="str">
        <f aca="true">IF(C1244="","",IF(AND($G$1=B1244,SUM(INDIRECT(CONCATENATE("ZBUL3!F",C1244,":H",C1244),1))=0),C1244,""))</f>
        <v/>
      </c>
    </row>
    <row r="1245" customFormat="false" ht="13.8" hidden="false" customHeight="false" outlineLevel="0" collapsed="false">
      <c r="A1245" s="2" t="str">
        <f aca="true">IF(C1245="","",INDIRECT("ZBUL3!B"&amp;C1245,1))</f>
        <v/>
      </c>
      <c r="B1245" s="2" t="str">
        <f aca="true">IF(C1245="","",INDIRECT("ZBUL3!E"&amp;C1245,1))</f>
        <v/>
      </c>
      <c r="C1245" s="11" t="str">
        <f aca="false">IFERROR(SMALL(ZBUL3!Z:Z,ROW()-1),"")</f>
        <v/>
      </c>
      <c r="D1245" s="11" t="str">
        <f aca="true">IF(C1245="","",IF(AND($G$1=B1245,SUM(INDIRECT(CONCATENATE("ZBUL3!F",C1245,":H",C1245),1))&gt;0),C1245,""))</f>
        <v/>
      </c>
      <c r="E1245" s="11" t="str">
        <f aca="true">IF(C1245="","",IF(AND($G$1=B1245,SUM(INDIRECT(CONCATENATE("ZBUL3!F",C1245,":H",C1245),1))=0),C1245,""))</f>
        <v/>
      </c>
    </row>
    <row r="1246" customFormat="false" ht="13.8" hidden="false" customHeight="false" outlineLevel="0" collapsed="false">
      <c r="A1246" s="2" t="str">
        <f aca="true">IF(C1246="","",INDIRECT("ZBUL3!B"&amp;C1246,1))</f>
        <v/>
      </c>
      <c r="B1246" s="2" t="str">
        <f aca="true">IF(C1246="","",INDIRECT("ZBUL3!E"&amp;C1246,1))</f>
        <v/>
      </c>
      <c r="C1246" s="11" t="str">
        <f aca="false">IFERROR(SMALL(ZBUL3!Z:Z,ROW()-1),"")</f>
        <v/>
      </c>
      <c r="D1246" s="11" t="str">
        <f aca="true">IF(C1246="","",IF(AND($G$1=B1246,SUM(INDIRECT(CONCATENATE("ZBUL3!F",C1246,":H",C1246),1))&gt;0),C1246,""))</f>
        <v/>
      </c>
      <c r="E1246" s="11" t="str">
        <f aca="true">IF(C1246="","",IF(AND($G$1=B1246,SUM(INDIRECT(CONCATENATE("ZBUL3!F",C1246,":H",C1246),1))=0),C1246,""))</f>
        <v/>
      </c>
    </row>
    <row r="1247" customFormat="false" ht="13.8" hidden="false" customHeight="false" outlineLevel="0" collapsed="false">
      <c r="A1247" s="2" t="str">
        <f aca="true">IF(C1247="","",INDIRECT("ZBUL3!B"&amp;C1247,1))</f>
        <v/>
      </c>
      <c r="B1247" s="2" t="str">
        <f aca="true">IF(C1247="","",INDIRECT("ZBUL3!E"&amp;C1247,1))</f>
        <v/>
      </c>
      <c r="C1247" s="11" t="str">
        <f aca="false">IFERROR(SMALL(ZBUL3!Z:Z,ROW()-1),"")</f>
        <v/>
      </c>
      <c r="D1247" s="11" t="str">
        <f aca="true">IF(C1247="","",IF(AND($G$1=B1247,SUM(INDIRECT(CONCATENATE("ZBUL3!F",C1247,":H",C1247),1))&gt;0),C1247,""))</f>
        <v/>
      </c>
      <c r="E1247" s="11" t="str">
        <f aca="true">IF(C1247="","",IF(AND($G$1=B1247,SUM(INDIRECT(CONCATENATE("ZBUL3!F",C1247,":H",C1247),1))=0),C1247,""))</f>
        <v/>
      </c>
    </row>
    <row r="1248" customFormat="false" ht="13.8" hidden="false" customHeight="false" outlineLevel="0" collapsed="false">
      <c r="A1248" s="2" t="str">
        <f aca="true">IF(C1248="","",INDIRECT("ZBUL3!B"&amp;C1248,1))</f>
        <v/>
      </c>
      <c r="B1248" s="2" t="str">
        <f aca="true">IF(C1248="","",INDIRECT("ZBUL3!E"&amp;C1248,1))</f>
        <v/>
      </c>
      <c r="C1248" s="11" t="str">
        <f aca="false">IFERROR(SMALL(ZBUL3!Z:Z,ROW()-1),"")</f>
        <v/>
      </c>
      <c r="D1248" s="11" t="str">
        <f aca="true">IF(C1248="","",IF(AND($G$1=B1248,SUM(INDIRECT(CONCATENATE("ZBUL3!F",C1248,":H",C1248),1))&gt;0),C1248,""))</f>
        <v/>
      </c>
      <c r="E1248" s="11" t="str">
        <f aca="true">IF(C1248="","",IF(AND($G$1=B1248,SUM(INDIRECT(CONCATENATE("ZBUL3!F",C1248,":H",C1248),1))=0),C1248,""))</f>
        <v/>
      </c>
    </row>
    <row r="1249" customFormat="false" ht="13.8" hidden="false" customHeight="false" outlineLevel="0" collapsed="false">
      <c r="A1249" s="2" t="str">
        <f aca="true">IF(C1249="","",INDIRECT("ZBUL3!B"&amp;C1249,1))</f>
        <v/>
      </c>
      <c r="B1249" s="2" t="str">
        <f aca="true">IF(C1249="","",INDIRECT("ZBUL3!E"&amp;C1249,1))</f>
        <v/>
      </c>
      <c r="C1249" s="11" t="str">
        <f aca="false">IFERROR(SMALL(ZBUL3!Z:Z,ROW()-1),"")</f>
        <v/>
      </c>
      <c r="D1249" s="11" t="str">
        <f aca="true">IF(C1249="","",IF(AND($G$1=B1249,SUM(INDIRECT(CONCATENATE("ZBUL3!F",C1249,":H",C1249),1))&gt;0),C1249,""))</f>
        <v/>
      </c>
      <c r="E1249" s="11" t="str">
        <f aca="true">IF(C1249="","",IF(AND($G$1=B1249,SUM(INDIRECT(CONCATENATE("ZBUL3!F",C1249,":H",C1249),1))=0),C1249,""))</f>
        <v/>
      </c>
    </row>
    <row r="1250" customFormat="false" ht="13.8" hidden="false" customHeight="false" outlineLevel="0" collapsed="false">
      <c r="A1250" s="2" t="str">
        <f aca="true">IF(C1250="","",INDIRECT("ZBUL3!B"&amp;C1250,1))</f>
        <v/>
      </c>
      <c r="B1250" s="2" t="str">
        <f aca="true">IF(C1250="","",INDIRECT("ZBUL3!E"&amp;C1250,1))</f>
        <v/>
      </c>
      <c r="C1250" s="11" t="str">
        <f aca="false">IFERROR(SMALL(ZBUL3!Z:Z,ROW()-1),"")</f>
        <v/>
      </c>
      <c r="D1250" s="11" t="str">
        <f aca="true">IF(C1250="","",IF(AND($G$1=B1250,SUM(INDIRECT(CONCATENATE("ZBUL3!F",C1250,":H",C1250),1))&gt;0),C1250,""))</f>
        <v/>
      </c>
      <c r="E1250" s="11" t="str">
        <f aca="true">IF(C1250="","",IF(AND($G$1=B1250,SUM(INDIRECT(CONCATENATE("ZBUL3!F",C1250,":H",C1250),1))=0),C1250,""))</f>
        <v/>
      </c>
    </row>
    <row r="1251" customFormat="false" ht="13.8" hidden="false" customHeight="false" outlineLevel="0" collapsed="false">
      <c r="A1251" s="2" t="str">
        <f aca="true">IF(C1251="","",INDIRECT("ZBUL3!B"&amp;C1251,1))</f>
        <v/>
      </c>
      <c r="B1251" s="2" t="str">
        <f aca="true">IF(C1251="","",INDIRECT("ZBUL3!E"&amp;C1251,1))</f>
        <v/>
      </c>
      <c r="C1251" s="11" t="str">
        <f aca="false">IFERROR(SMALL(ZBUL3!Z:Z,ROW()-1),"")</f>
        <v/>
      </c>
      <c r="D1251" s="11" t="str">
        <f aca="true">IF(C1251="","",IF(AND($G$1=B1251,SUM(INDIRECT(CONCATENATE("ZBUL3!F",C1251,":H",C1251),1))&gt;0),C1251,""))</f>
        <v/>
      </c>
      <c r="E1251" s="11" t="str">
        <f aca="true">IF(C1251="","",IF(AND($G$1=B1251,SUM(INDIRECT(CONCATENATE("ZBUL3!F",C1251,":H",C1251),1))=0),C1251,""))</f>
        <v/>
      </c>
    </row>
    <row r="1252" customFormat="false" ht="13.8" hidden="false" customHeight="false" outlineLevel="0" collapsed="false">
      <c r="A1252" s="2" t="str">
        <f aca="true">IF(C1252="","",INDIRECT("ZBUL3!B"&amp;C1252,1))</f>
        <v/>
      </c>
      <c r="B1252" s="2" t="str">
        <f aca="true">IF(C1252="","",INDIRECT("ZBUL3!E"&amp;C1252,1))</f>
        <v/>
      </c>
      <c r="C1252" s="11" t="str">
        <f aca="false">IFERROR(SMALL(ZBUL3!Z:Z,ROW()-1),"")</f>
        <v/>
      </c>
      <c r="D1252" s="11" t="str">
        <f aca="true">IF(C1252="","",IF(AND($G$1=B1252,SUM(INDIRECT(CONCATENATE("ZBUL3!F",C1252,":H",C1252),1))&gt;0),C1252,""))</f>
        <v/>
      </c>
      <c r="E1252" s="11" t="str">
        <f aca="true">IF(C1252="","",IF(AND($G$1=B1252,SUM(INDIRECT(CONCATENATE("ZBUL3!F",C1252,":H",C1252),1))=0),C1252,""))</f>
        <v/>
      </c>
    </row>
    <row r="1253" customFormat="false" ht="13.8" hidden="false" customHeight="false" outlineLevel="0" collapsed="false">
      <c r="A1253" s="2" t="str">
        <f aca="true">IF(C1253="","",INDIRECT("ZBUL3!B"&amp;C1253,1))</f>
        <v/>
      </c>
      <c r="B1253" s="2" t="str">
        <f aca="true">IF(C1253="","",INDIRECT("ZBUL3!E"&amp;C1253,1))</f>
        <v/>
      </c>
      <c r="C1253" s="11" t="str">
        <f aca="false">IFERROR(SMALL(ZBUL3!Z:Z,ROW()-1),"")</f>
        <v/>
      </c>
      <c r="D1253" s="11" t="str">
        <f aca="true">IF(C1253="","",IF(AND($G$1=B1253,SUM(INDIRECT(CONCATENATE("ZBUL3!F",C1253,":H",C1253),1))&gt;0),C1253,""))</f>
        <v/>
      </c>
      <c r="E1253" s="11" t="str">
        <f aca="true">IF(C1253="","",IF(AND($G$1=B1253,SUM(INDIRECT(CONCATENATE("ZBUL3!F",C1253,":H",C1253),1))=0),C1253,""))</f>
        <v/>
      </c>
    </row>
    <row r="1254" customFormat="false" ht="13.8" hidden="false" customHeight="false" outlineLevel="0" collapsed="false">
      <c r="A1254" s="2" t="str">
        <f aca="true">IF(C1254="","",INDIRECT("ZBUL3!B"&amp;C1254,1))</f>
        <v/>
      </c>
      <c r="B1254" s="2" t="str">
        <f aca="true">IF(C1254="","",INDIRECT("ZBUL3!E"&amp;C1254,1))</f>
        <v/>
      </c>
      <c r="C1254" s="11" t="str">
        <f aca="false">IFERROR(SMALL(ZBUL3!Z:Z,ROW()-1),"")</f>
        <v/>
      </c>
      <c r="D1254" s="11" t="str">
        <f aca="true">IF(C1254="","",IF(AND($G$1=B1254,SUM(INDIRECT(CONCATENATE("ZBUL3!F",C1254,":H",C1254),1))&gt;0),C1254,""))</f>
        <v/>
      </c>
      <c r="E1254" s="11" t="str">
        <f aca="true">IF(C1254="","",IF(AND($G$1=B1254,SUM(INDIRECT(CONCATENATE("ZBUL3!F",C1254,":H",C1254),1))=0),C1254,""))</f>
        <v/>
      </c>
    </row>
    <row r="1255" customFormat="false" ht="13.8" hidden="false" customHeight="false" outlineLevel="0" collapsed="false">
      <c r="A1255" s="2" t="str">
        <f aca="true">IF(C1255="","",INDIRECT("ZBUL3!B"&amp;C1255,1))</f>
        <v/>
      </c>
      <c r="B1255" s="2" t="str">
        <f aca="true">IF(C1255="","",INDIRECT("ZBUL3!E"&amp;C1255,1))</f>
        <v/>
      </c>
      <c r="C1255" s="11" t="str">
        <f aca="false">IFERROR(SMALL(ZBUL3!Z:Z,ROW()-1),"")</f>
        <v/>
      </c>
      <c r="D1255" s="11" t="str">
        <f aca="true">IF(C1255="","",IF(AND($G$1=B1255,SUM(INDIRECT(CONCATENATE("ZBUL3!F",C1255,":H",C1255),1))&gt;0),C1255,""))</f>
        <v/>
      </c>
      <c r="E1255" s="11" t="str">
        <f aca="true">IF(C1255="","",IF(AND($G$1=B1255,SUM(INDIRECT(CONCATENATE("ZBUL3!F",C1255,":H",C1255),1))=0),C1255,""))</f>
        <v/>
      </c>
    </row>
    <row r="1256" customFormat="false" ht="13.8" hidden="false" customHeight="false" outlineLevel="0" collapsed="false">
      <c r="A1256" s="2" t="str">
        <f aca="true">IF(C1256="","",INDIRECT("ZBUL3!B"&amp;C1256,1))</f>
        <v/>
      </c>
      <c r="B1256" s="2" t="str">
        <f aca="true">IF(C1256="","",INDIRECT("ZBUL3!E"&amp;C1256,1))</f>
        <v/>
      </c>
      <c r="C1256" s="11" t="str">
        <f aca="false">IFERROR(SMALL(ZBUL3!Z:Z,ROW()-1),"")</f>
        <v/>
      </c>
      <c r="D1256" s="11" t="str">
        <f aca="true">IF(C1256="","",IF(AND($G$1=B1256,SUM(INDIRECT(CONCATENATE("ZBUL3!F",C1256,":H",C1256),1))&gt;0),C1256,""))</f>
        <v/>
      </c>
      <c r="E1256" s="11" t="str">
        <f aca="true">IF(C1256="","",IF(AND($G$1=B1256,SUM(INDIRECT(CONCATENATE("ZBUL3!F",C1256,":H",C1256),1))=0),C1256,""))</f>
        <v/>
      </c>
    </row>
    <row r="1257" customFormat="false" ht="13.8" hidden="false" customHeight="false" outlineLevel="0" collapsed="false">
      <c r="A1257" s="2" t="str">
        <f aca="true">IF(C1257="","",INDIRECT("ZBUL3!B"&amp;C1257,1))</f>
        <v/>
      </c>
      <c r="B1257" s="2" t="str">
        <f aca="true">IF(C1257="","",INDIRECT("ZBUL3!E"&amp;C1257,1))</f>
        <v/>
      </c>
      <c r="C1257" s="11" t="str">
        <f aca="false">IFERROR(SMALL(ZBUL3!Z:Z,ROW()-1),"")</f>
        <v/>
      </c>
      <c r="D1257" s="11" t="str">
        <f aca="true">IF(C1257="","",IF(AND($G$1=B1257,SUM(INDIRECT(CONCATENATE("ZBUL3!F",C1257,":H",C1257),1))&gt;0),C1257,""))</f>
        <v/>
      </c>
      <c r="E1257" s="11" t="str">
        <f aca="true">IF(C1257="","",IF(AND($G$1=B1257,SUM(INDIRECT(CONCATENATE("ZBUL3!F",C1257,":H",C1257),1))=0),C1257,""))</f>
        <v/>
      </c>
    </row>
    <row r="1258" customFormat="false" ht="13.8" hidden="false" customHeight="false" outlineLevel="0" collapsed="false">
      <c r="A1258" s="2" t="str">
        <f aca="true">IF(C1258="","",INDIRECT("ZBUL3!B"&amp;C1258,1))</f>
        <v/>
      </c>
      <c r="B1258" s="2" t="str">
        <f aca="true">IF(C1258="","",INDIRECT("ZBUL3!E"&amp;C1258,1))</f>
        <v/>
      </c>
      <c r="C1258" s="11" t="str">
        <f aca="false">IFERROR(SMALL(ZBUL3!Z:Z,ROW()-1),"")</f>
        <v/>
      </c>
      <c r="D1258" s="11" t="str">
        <f aca="true">IF(C1258="","",IF(AND($G$1=B1258,SUM(INDIRECT(CONCATENATE("ZBUL3!F",C1258,":H",C1258),1))&gt;0),C1258,""))</f>
        <v/>
      </c>
      <c r="E1258" s="11" t="str">
        <f aca="true">IF(C1258="","",IF(AND($G$1=B1258,SUM(INDIRECT(CONCATENATE("ZBUL3!F",C1258,":H",C1258),1))=0),C1258,""))</f>
        <v/>
      </c>
    </row>
    <row r="1259" customFormat="false" ht="13.8" hidden="false" customHeight="false" outlineLevel="0" collapsed="false">
      <c r="A1259" s="2" t="str">
        <f aca="true">IF(C1259="","",INDIRECT("ZBUL3!B"&amp;C1259,1))</f>
        <v/>
      </c>
      <c r="B1259" s="2" t="str">
        <f aca="true">IF(C1259="","",INDIRECT("ZBUL3!E"&amp;C1259,1))</f>
        <v/>
      </c>
      <c r="C1259" s="11" t="str">
        <f aca="false">IFERROR(SMALL(ZBUL3!Z:Z,ROW()-1),"")</f>
        <v/>
      </c>
      <c r="D1259" s="11" t="str">
        <f aca="true">IF(C1259="","",IF(AND($G$1=B1259,SUM(INDIRECT(CONCATENATE("ZBUL3!F",C1259,":H",C1259),1))&gt;0),C1259,""))</f>
        <v/>
      </c>
      <c r="E1259" s="11" t="str">
        <f aca="true">IF(C1259="","",IF(AND($G$1=B1259,SUM(INDIRECT(CONCATENATE("ZBUL3!F",C1259,":H",C1259),1))=0),C1259,""))</f>
        <v/>
      </c>
    </row>
    <row r="1260" customFormat="false" ht="13.8" hidden="false" customHeight="false" outlineLevel="0" collapsed="false">
      <c r="A1260" s="2" t="str">
        <f aca="true">IF(C1260="","",INDIRECT("ZBUL3!B"&amp;C1260,1))</f>
        <v/>
      </c>
      <c r="B1260" s="2" t="str">
        <f aca="true">IF(C1260="","",INDIRECT("ZBUL3!E"&amp;C1260,1))</f>
        <v/>
      </c>
      <c r="C1260" s="11" t="str">
        <f aca="false">IFERROR(SMALL(ZBUL3!Z:Z,ROW()-1),"")</f>
        <v/>
      </c>
      <c r="D1260" s="11" t="str">
        <f aca="true">IF(C1260="","",IF(AND($G$1=B1260,SUM(INDIRECT(CONCATENATE("ZBUL3!F",C1260,":H",C1260),1))&gt;0),C1260,""))</f>
        <v/>
      </c>
      <c r="E1260" s="11" t="str">
        <f aca="true">IF(C1260="","",IF(AND($G$1=B1260,SUM(INDIRECT(CONCATENATE("ZBUL3!F",C1260,":H",C1260),1))=0),C1260,""))</f>
        <v/>
      </c>
    </row>
    <row r="1261" customFormat="false" ht="13.8" hidden="false" customHeight="false" outlineLevel="0" collapsed="false">
      <c r="A1261" s="2" t="str">
        <f aca="true">IF(C1261="","",INDIRECT("ZBUL3!B"&amp;C1261,1))</f>
        <v/>
      </c>
      <c r="B1261" s="2" t="str">
        <f aca="true">IF(C1261="","",INDIRECT("ZBUL3!E"&amp;C1261,1))</f>
        <v/>
      </c>
      <c r="C1261" s="11" t="str">
        <f aca="false">IFERROR(SMALL(ZBUL3!Z:Z,ROW()-1),"")</f>
        <v/>
      </c>
      <c r="D1261" s="11" t="str">
        <f aca="true">IF(C1261="","",IF(AND($G$1=B1261,SUM(INDIRECT(CONCATENATE("ZBUL3!F",C1261,":H",C1261),1))&gt;0),C1261,""))</f>
        <v/>
      </c>
      <c r="E1261" s="11" t="str">
        <f aca="true">IF(C1261="","",IF(AND($G$1=B1261,SUM(INDIRECT(CONCATENATE("ZBUL3!F",C1261,":H",C1261),1))=0),C1261,""))</f>
        <v/>
      </c>
    </row>
    <row r="1262" customFormat="false" ht="13.8" hidden="false" customHeight="false" outlineLevel="0" collapsed="false">
      <c r="A1262" s="2" t="str">
        <f aca="true">IF(C1262="","",INDIRECT("ZBUL3!B"&amp;C1262,1))</f>
        <v/>
      </c>
      <c r="B1262" s="2" t="str">
        <f aca="true">IF(C1262="","",INDIRECT("ZBUL3!E"&amp;C1262,1))</f>
        <v/>
      </c>
      <c r="C1262" s="11" t="str">
        <f aca="false">IFERROR(SMALL(ZBUL3!Z:Z,ROW()-1),"")</f>
        <v/>
      </c>
      <c r="D1262" s="11" t="str">
        <f aca="true">IF(C1262="","",IF(AND($G$1=B1262,SUM(INDIRECT(CONCATENATE("ZBUL3!F",C1262,":H",C1262),1))&gt;0),C1262,""))</f>
        <v/>
      </c>
      <c r="E1262" s="11" t="str">
        <f aca="true">IF(C1262="","",IF(AND($G$1=B1262,SUM(INDIRECT(CONCATENATE("ZBUL3!F",C1262,":H",C1262),1))=0),C1262,""))</f>
        <v/>
      </c>
    </row>
    <row r="1263" customFormat="false" ht="13.8" hidden="false" customHeight="false" outlineLevel="0" collapsed="false">
      <c r="A1263" s="2" t="str">
        <f aca="true">IF(C1263="","",INDIRECT("ZBUL3!B"&amp;C1263,1))</f>
        <v/>
      </c>
      <c r="B1263" s="2" t="str">
        <f aca="true">IF(C1263="","",INDIRECT("ZBUL3!E"&amp;C1263,1))</f>
        <v/>
      </c>
      <c r="C1263" s="11" t="str">
        <f aca="false">IFERROR(SMALL(ZBUL3!Z:Z,ROW()-1),"")</f>
        <v/>
      </c>
      <c r="D1263" s="11" t="str">
        <f aca="true">IF(C1263="","",IF(AND($G$1=B1263,SUM(INDIRECT(CONCATENATE("ZBUL3!F",C1263,":H",C1263),1))&gt;0),C1263,""))</f>
        <v/>
      </c>
      <c r="E1263" s="11" t="str">
        <f aca="true">IF(C1263="","",IF(AND($G$1=B1263,SUM(INDIRECT(CONCATENATE("ZBUL3!F",C1263,":H",C1263),1))=0),C1263,""))</f>
        <v/>
      </c>
    </row>
    <row r="1264" customFormat="false" ht="13.8" hidden="false" customHeight="false" outlineLevel="0" collapsed="false">
      <c r="A1264" s="2" t="str">
        <f aca="true">IF(C1264="","",INDIRECT("ZBUL3!B"&amp;C1264,1))</f>
        <v/>
      </c>
      <c r="B1264" s="2" t="str">
        <f aca="true">IF(C1264="","",INDIRECT("ZBUL3!E"&amp;C1264,1))</f>
        <v/>
      </c>
      <c r="C1264" s="11" t="str">
        <f aca="false">IFERROR(SMALL(ZBUL3!Z:Z,ROW()-1),"")</f>
        <v/>
      </c>
      <c r="D1264" s="11" t="str">
        <f aca="true">IF(C1264="","",IF(AND($G$1=B1264,SUM(INDIRECT(CONCATENATE("ZBUL3!F",C1264,":H",C1264),1))&gt;0),C1264,""))</f>
        <v/>
      </c>
      <c r="E1264" s="11" t="str">
        <f aca="true">IF(C1264="","",IF(AND($G$1=B1264,SUM(INDIRECT(CONCATENATE("ZBUL3!F",C1264,":H",C1264),1))=0),C1264,""))</f>
        <v/>
      </c>
    </row>
    <row r="1265" customFormat="false" ht="13.8" hidden="false" customHeight="false" outlineLevel="0" collapsed="false">
      <c r="A1265" s="2" t="str">
        <f aca="true">IF(C1265="","",INDIRECT("ZBUL3!B"&amp;C1265,1))</f>
        <v/>
      </c>
      <c r="B1265" s="2" t="str">
        <f aca="true">IF(C1265="","",INDIRECT("ZBUL3!E"&amp;C1265,1))</f>
        <v/>
      </c>
      <c r="C1265" s="11" t="str">
        <f aca="false">IFERROR(SMALL(ZBUL3!Z:Z,ROW()-1),"")</f>
        <v/>
      </c>
      <c r="D1265" s="11" t="str">
        <f aca="true">IF(C1265="","",IF(AND($G$1=B1265,SUM(INDIRECT(CONCATENATE("ZBUL3!F",C1265,":H",C1265),1))&gt;0),C1265,""))</f>
        <v/>
      </c>
      <c r="E1265" s="11" t="str">
        <f aca="true">IF(C1265="","",IF(AND($G$1=B1265,SUM(INDIRECT(CONCATENATE("ZBUL3!F",C1265,":H",C1265),1))=0),C1265,""))</f>
        <v/>
      </c>
    </row>
    <row r="1266" customFormat="false" ht="13.8" hidden="false" customHeight="false" outlineLevel="0" collapsed="false">
      <c r="A1266" s="2" t="str">
        <f aca="true">IF(C1266="","",INDIRECT("ZBUL3!B"&amp;C1266,1))</f>
        <v/>
      </c>
      <c r="B1266" s="2" t="str">
        <f aca="true">IF(C1266="","",INDIRECT("ZBUL3!E"&amp;C1266,1))</f>
        <v/>
      </c>
      <c r="C1266" s="11" t="str">
        <f aca="false">IFERROR(SMALL(ZBUL3!Z:Z,ROW()-1),"")</f>
        <v/>
      </c>
      <c r="D1266" s="11" t="str">
        <f aca="true">IF(C1266="","",IF(AND($G$1=B1266,SUM(INDIRECT(CONCATENATE("ZBUL3!F",C1266,":H",C1266),1))&gt;0),C1266,""))</f>
        <v/>
      </c>
      <c r="E1266" s="11" t="str">
        <f aca="true">IF(C1266="","",IF(AND($G$1=B1266,SUM(INDIRECT(CONCATENATE("ZBUL3!F",C1266,":H",C1266),1))=0),C1266,""))</f>
        <v/>
      </c>
    </row>
    <row r="1267" customFormat="false" ht="13.8" hidden="false" customHeight="false" outlineLevel="0" collapsed="false">
      <c r="A1267" s="2" t="str">
        <f aca="true">IF(C1267="","",INDIRECT("ZBUL3!B"&amp;C1267,1))</f>
        <v/>
      </c>
      <c r="B1267" s="2" t="str">
        <f aca="true">IF(C1267="","",INDIRECT("ZBUL3!E"&amp;C1267,1))</f>
        <v/>
      </c>
      <c r="C1267" s="11" t="str">
        <f aca="false">IFERROR(SMALL(ZBUL3!Z:Z,ROW()-1),"")</f>
        <v/>
      </c>
      <c r="D1267" s="11" t="str">
        <f aca="true">IF(C1267="","",IF(AND($G$1=B1267,SUM(INDIRECT(CONCATENATE("ZBUL3!F",C1267,":H",C1267),1))&gt;0),C1267,""))</f>
        <v/>
      </c>
      <c r="E1267" s="11" t="str">
        <f aca="true">IF(C1267="","",IF(AND($G$1=B1267,SUM(INDIRECT(CONCATENATE("ZBUL3!F",C1267,":H",C1267),1))=0),C1267,""))</f>
        <v/>
      </c>
    </row>
    <row r="1268" customFormat="false" ht="13.8" hidden="false" customHeight="false" outlineLevel="0" collapsed="false">
      <c r="A1268" s="2" t="str">
        <f aca="true">IF(C1268="","",INDIRECT("ZBUL3!B"&amp;C1268,1))</f>
        <v/>
      </c>
      <c r="B1268" s="2" t="str">
        <f aca="true">IF(C1268="","",INDIRECT("ZBUL3!E"&amp;C1268,1))</f>
        <v/>
      </c>
      <c r="C1268" s="11" t="str">
        <f aca="false">IFERROR(SMALL(ZBUL3!Z:Z,ROW()-1),"")</f>
        <v/>
      </c>
      <c r="D1268" s="11" t="str">
        <f aca="true">IF(C1268="","",IF(AND($G$1=B1268,SUM(INDIRECT(CONCATENATE("ZBUL3!F",C1268,":H",C1268),1))&gt;0),C1268,""))</f>
        <v/>
      </c>
      <c r="E1268" s="11" t="str">
        <f aca="true">IF(C1268="","",IF(AND($G$1=B1268,SUM(INDIRECT(CONCATENATE("ZBUL3!F",C1268,":H",C1268),1))=0),C1268,""))</f>
        <v/>
      </c>
    </row>
    <row r="1269" customFormat="false" ht="13.8" hidden="false" customHeight="false" outlineLevel="0" collapsed="false">
      <c r="A1269" s="2" t="str">
        <f aca="true">IF(C1269="","",INDIRECT("ZBUL3!B"&amp;C1269,1))</f>
        <v/>
      </c>
      <c r="B1269" s="2" t="str">
        <f aca="true">IF(C1269="","",INDIRECT("ZBUL3!E"&amp;C1269,1))</f>
        <v/>
      </c>
      <c r="C1269" s="11" t="str">
        <f aca="false">IFERROR(SMALL(ZBUL3!Z:Z,ROW()-1),"")</f>
        <v/>
      </c>
      <c r="D1269" s="11" t="str">
        <f aca="true">IF(C1269="","",IF(AND($G$1=B1269,SUM(INDIRECT(CONCATENATE("ZBUL3!F",C1269,":H",C1269),1))&gt;0),C1269,""))</f>
        <v/>
      </c>
      <c r="E1269" s="11" t="str">
        <f aca="true">IF(C1269="","",IF(AND($G$1=B1269,SUM(INDIRECT(CONCATENATE("ZBUL3!F",C1269,":H",C1269),1))=0),C1269,""))</f>
        <v/>
      </c>
    </row>
    <row r="1270" customFormat="false" ht="13.8" hidden="false" customHeight="false" outlineLevel="0" collapsed="false">
      <c r="A1270" s="2" t="str">
        <f aca="true">IF(C1270="","",INDIRECT("ZBUL3!B"&amp;C1270,1))</f>
        <v/>
      </c>
      <c r="B1270" s="2" t="str">
        <f aca="true">IF(C1270="","",INDIRECT("ZBUL3!E"&amp;C1270,1))</f>
        <v/>
      </c>
      <c r="C1270" s="11" t="str">
        <f aca="false">IFERROR(SMALL(ZBUL3!Z:Z,ROW()-1),"")</f>
        <v/>
      </c>
      <c r="D1270" s="11" t="str">
        <f aca="true">IF(C1270="","",IF(AND($G$1=B1270,SUM(INDIRECT(CONCATENATE("ZBUL3!F",C1270,":H",C1270),1))&gt;0),C1270,""))</f>
        <v/>
      </c>
      <c r="E1270" s="11" t="str">
        <f aca="true">IF(C1270="","",IF(AND($G$1=B1270,SUM(INDIRECT(CONCATENATE("ZBUL3!F",C1270,":H",C1270),1))=0),C1270,""))</f>
        <v/>
      </c>
    </row>
    <row r="1271" customFormat="false" ht="13.8" hidden="false" customHeight="false" outlineLevel="0" collapsed="false">
      <c r="A1271" s="2" t="str">
        <f aca="true">IF(C1271="","",INDIRECT("ZBUL3!B"&amp;C1271,1))</f>
        <v/>
      </c>
      <c r="B1271" s="2" t="str">
        <f aca="true">IF(C1271="","",INDIRECT("ZBUL3!E"&amp;C1271,1))</f>
        <v/>
      </c>
      <c r="C1271" s="11" t="str">
        <f aca="false">IFERROR(SMALL(ZBUL3!Z:Z,ROW()-1),"")</f>
        <v/>
      </c>
      <c r="D1271" s="11" t="str">
        <f aca="true">IF(C1271="","",IF(AND($G$1=B1271,SUM(INDIRECT(CONCATENATE("ZBUL3!F",C1271,":H",C1271),1))&gt;0),C1271,""))</f>
        <v/>
      </c>
      <c r="E1271" s="11" t="str">
        <f aca="true">IF(C1271="","",IF(AND($G$1=B1271,SUM(INDIRECT(CONCATENATE("ZBUL3!F",C1271,":H",C1271),1))=0),C1271,""))</f>
        <v/>
      </c>
    </row>
    <row r="1272" customFormat="false" ht="13.8" hidden="false" customHeight="false" outlineLevel="0" collapsed="false">
      <c r="A1272" s="2" t="str">
        <f aca="true">IF(C1272="","",INDIRECT("ZBUL3!B"&amp;C1272,1))</f>
        <v/>
      </c>
      <c r="B1272" s="2" t="str">
        <f aca="true">IF(C1272="","",INDIRECT("ZBUL3!E"&amp;C1272,1))</f>
        <v/>
      </c>
      <c r="C1272" s="11" t="str">
        <f aca="false">IFERROR(SMALL(ZBUL3!Z:Z,ROW()-1),"")</f>
        <v/>
      </c>
      <c r="D1272" s="11" t="str">
        <f aca="true">IF(C1272="","",IF(AND($G$1=B1272,SUM(INDIRECT(CONCATENATE("ZBUL3!F",C1272,":H",C1272),1))&gt;0),C1272,""))</f>
        <v/>
      </c>
      <c r="E1272" s="11" t="str">
        <f aca="true">IF(C1272="","",IF(AND($G$1=B1272,SUM(INDIRECT(CONCATENATE("ZBUL3!F",C1272,":H",C1272),1))=0),C1272,""))</f>
        <v/>
      </c>
    </row>
    <row r="1273" customFormat="false" ht="13.8" hidden="false" customHeight="false" outlineLevel="0" collapsed="false">
      <c r="A1273" s="2" t="str">
        <f aca="true">IF(C1273="","",INDIRECT("ZBUL3!B"&amp;C1273,1))</f>
        <v/>
      </c>
      <c r="B1273" s="2" t="str">
        <f aca="true">IF(C1273="","",INDIRECT("ZBUL3!E"&amp;C1273,1))</f>
        <v/>
      </c>
      <c r="C1273" s="11" t="str">
        <f aca="false">IFERROR(SMALL(ZBUL3!Z:Z,ROW()-1),"")</f>
        <v/>
      </c>
      <c r="D1273" s="11" t="str">
        <f aca="true">IF(C1273="","",IF(AND($G$1=B1273,SUM(INDIRECT(CONCATENATE("ZBUL3!F",C1273,":H",C1273),1))&gt;0),C1273,""))</f>
        <v/>
      </c>
      <c r="E1273" s="11" t="str">
        <f aca="true">IF(C1273="","",IF(AND($G$1=B1273,SUM(INDIRECT(CONCATENATE("ZBUL3!F",C1273,":H",C1273),1))=0),C1273,""))</f>
        <v/>
      </c>
    </row>
    <row r="1274" customFormat="false" ht="13.8" hidden="false" customHeight="false" outlineLevel="0" collapsed="false">
      <c r="A1274" s="2" t="str">
        <f aca="true">IF(C1274="","",INDIRECT("ZBUL3!B"&amp;C1274,1))</f>
        <v/>
      </c>
      <c r="B1274" s="2" t="str">
        <f aca="true">IF(C1274="","",INDIRECT("ZBUL3!E"&amp;C1274,1))</f>
        <v/>
      </c>
      <c r="C1274" s="11" t="str">
        <f aca="false">IFERROR(SMALL(ZBUL3!Z:Z,ROW()-1),"")</f>
        <v/>
      </c>
      <c r="D1274" s="11" t="str">
        <f aca="true">IF(C1274="","",IF(AND($G$1=B1274,SUM(INDIRECT(CONCATENATE("ZBUL3!F",C1274,":H",C1274),1))&gt;0),C1274,""))</f>
        <v/>
      </c>
      <c r="E1274" s="11" t="str">
        <f aca="true">IF(C1274="","",IF(AND($G$1=B1274,SUM(INDIRECT(CONCATENATE("ZBUL3!F",C1274,":H",C1274),1))=0),C1274,""))</f>
        <v/>
      </c>
    </row>
    <row r="1275" customFormat="false" ht="13.8" hidden="false" customHeight="false" outlineLevel="0" collapsed="false">
      <c r="A1275" s="2" t="str">
        <f aca="true">IF(C1275="","",INDIRECT("ZBUL3!B"&amp;C1275,1))</f>
        <v/>
      </c>
      <c r="B1275" s="2" t="str">
        <f aca="true">IF(C1275="","",INDIRECT("ZBUL3!E"&amp;C1275,1))</f>
        <v/>
      </c>
      <c r="C1275" s="11" t="str">
        <f aca="false">IFERROR(SMALL(ZBUL3!Z:Z,ROW()-1),"")</f>
        <v/>
      </c>
      <c r="D1275" s="11" t="str">
        <f aca="true">IF(C1275="","",IF(AND($G$1=B1275,SUM(INDIRECT(CONCATENATE("ZBUL3!F",C1275,":H",C1275),1))&gt;0),C1275,""))</f>
        <v/>
      </c>
      <c r="E1275" s="11" t="str">
        <f aca="true">IF(C1275="","",IF(AND($G$1=B1275,SUM(INDIRECT(CONCATENATE("ZBUL3!F",C1275,":H",C1275),1))=0),C1275,""))</f>
        <v/>
      </c>
    </row>
    <row r="1276" customFormat="false" ht="13.8" hidden="false" customHeight="false" outlineLevel="0" collapsed="false">
      <c r="A1276" s="2" t="str">
        <f aca="true">IF(C1276="","",INDIRECT("ZBUL3!B"&amp;C1276,1))</f>
        <v/>
      </c>
      <c r="B1276" s="2" t="str">
        <f aca="true">IF(C1276="","",INDIRECT("ZBUL3!E"&amp;C1276,1))</f>
        <v/>
      </c>
      <c r="C1276" s="11" t="str">
        <f aca="false">IFERROR(SMALL(ZBUL3!Z:Z,ROW()-1),"")</f>
        <v/>
      </c>
      <c r="D1276" s="11" t="str">
        <f aca="true">IF(C1276="","",IF(AND($G$1=B1276,SUM(INDIRECT(CONCATENATE("ZBUL3!F",C1276,":H",C1276),1))&gt;0),C1276,""))</f>
        <v/>
      </c>
      <c r="E1276" s="11" t="str">
        <f aca="true">IF(C1276="","",IF(AND($G$1=B1276,SUM(INDIRECT(CONCATENATE("ZBUL3!F",C1276,":H",C1276),1))=0),C1276,""))</f>
        <v/>
      </c>
    </row>
    <row r="1277" customFormat="false" ht="13.8" hidden="false" customHeight="false" outlineLevel="0" collapsed="false">
      <c r="A1277" s="2" t="str">
        <f aca="true">IF(C1277="","",INDIRECT("ZBUL3!B"&amp;C1277,1))</f>
        <v/>
      </c>
      <c r="B1277" s="2" t="str">
        <f aca="true">IF(C1277="","",INDIRECT("ZBUL3!E"&amp;C1277,1))</f>
        <v/>
      </c>
      <c r="C1277" s="11" t="str">
        <f aca="false">IFERROR(SMALL(ZBUL3!Z:Z,ROW()-1),"")</f>
        <v/>
      </c>
      <c r="D1277" s="11" t="str">
        <f aca="true">IF(C1277="","",IF(AND($G$1=B1277,SUM(INDIRECT(CONCATENATE("ZBUL3!F",C1277,":H",C1277),1))&gt;0),C1277,""))</f>
        <v/>
      </c>
      <c r="E1277" s="11" t="str">
        <f aca="true">IF(C1277="","",IF(AND($G$1=B1277,SUM(INDIRECT(CONCATENATE("ZBUL3!F",C1277,":H",C1277),1))=0),C1277,""))</f>
        <v/>
      </c>
    </row>
    <row r="1278" customFormat="false" ht="13.8" hidden="false" customHeight="false" outlineLevel="0" collapsed="false">
      <c r="A1278" s="2" t="str">
        <f aca="true">IF(C1278="","",INDIRECT("ZBUL3!B"&amp;C1278,1))</f>
        <v/>
      </c>
      <c r="B1278" s="2" t="str">
        <f aca="true">IF(C1278="","",INDIRECT("ZBUL3!E"&amp;C1278,1))</f>
        <v/>
      </c>
      <c r="C1278" s="11" t="str">
        <f aca="false">IFERROR(SMALL(ZBUL3!Z:Z,ROW()-1),"")</f>
        <v/>
      </c>
      <c r="D1278" s="11" t="str">
        <f aca="true">IF(C1278="","",IF(AND($G$1=B1278,SUM(INDIRECT(CONCATENATE("ZBUL3!F",C1278,":H",C1278),1))&gt;0),C1278,""))</f>
        <v/>
      </c>
      <c r="E1278" s="11" t="str">
        <f aca="true">IF(C1278="","",IF(AND($G$1=B1278,SUM(INDIRECT(CONCATENATE("ZBUL3!F",C1278,":H",C1278),1))=0),C1278,""))</f>
        <v/>
      </c>
    </row>
    <row r="1279" customFormat="false" ht="13.8" hidden="false" customHeight="false" outlineLevel="0" collapsed="false">
      <c r="A1279" s="2" t="str">
        <f aca="true">IF(C1279="","",INDIRECT("ZBUL3!B"&amp;C1279,1))</f>
        <v/>
      </c>
      <c r="B1279" s="2" t="str">
        <f aca="true">IF(C1279="","",INDIRECT("ZBUL3!E"&amp;C1279,1))</f>
        <v/>
      </c>
      <c r="C1279" s="11" t="str">
        <f aca="false">IFERROR(SMALL(ZBUL3!Z:Z,ROW()-1),"")</f>
        <v/>
      </c>
      <c r="D1279" s="11" t="str">
        <f aca="true">IF(C1279="","",IF(AND($G$1=B1279,SUM(INDIRECT(CONCATENATE("ZBUL3!F",C1279,":H",C1279),1))&gt;0),C1279,""))</f>
        <v/>
      </c>
      <c r="E1279" s="11" t="str">
        <f aca="true">IF(C1279="","",IF(AND($G$1=B1279,SUM(INDIRECT(CONCATENATE("ZBUL3!F",C1279,":H",C1279),1))=0),C1279,""))</f>
        <v/>
      </c>
    </row>
    <row r="1280" customFormat="false" ht="13.8" hidden="false" customHeight="false" outlineLevel="0" collapsed="false">
      <c r="A1280" s="2" t="str">
        <f aca="true">IF(C1280="","",INDIRECT("ZBUL3!B"&amp;C1280,1))</f>
        <v/>
      </c>
      <c r="B1280" s="2" t="str">
        <f aca="true">IF(C1280="","",INDIRECT("ZBUL3!E"&amp;C1280,1))</f>
        <v/>
      </c>
      <c r="C1280" s="11" t="str">
        <f aca="false">IFERROR(SMALL(ZBUL3!Z:Z,ROW()-1),"")</f>
        <v/>
      </c>
      <c r="D1280" s="11" t="str">
        <f aca="true">IF(C1280="","",IF(AND($G$1=B1280,SUM(INDIRECT(CONCATENATE("ZBUL3!F",C1280,":H",C1280),1))&gt;0),C1280,""))</f>
        <v/>
      </c>
      <c r="E1280" s="11" t="str">
        <f aca="true">IF(C1280="","",IF(AND($G$1=B1280,SUM(INDIRECT(CONCATENATE("ZBUL3!F",C1280,":H",C1280),1))=0),C1280,""))</f>
        <v/>
      </c>
    </row>
    <row r="1281" customFormat="false" ht="13.8" hidden="false" customHeight="false" outlineLevel="0" collapsed="false">
      <c r="A1281" s="2" t="str">
        <f aca="true">IF(C1281="","",INDIRECT("ZBUL3!B"&amp;C1281,1))</f>
        <v/>
      </c>
      <c r="B1281" s="2" t="str">
        <f aca="true">IF(C1281="","",INDIRECT("ZBUL3!E"&amp;C1281,1))</f>
        <v/>
      </c>
      <c r="C1281" s="11" t="str">
        <f aca="false">IFERROR(SMALL(ZBUL3!Z:Z,ROW()-1),"")</f>
        <v/>
      </c>
      <c r="D1281" s="11" t="str">
        <f aca="true">IF(C1281="","",IF(AND($G$1=B1281,SUM(INDIRECT(CONCATENATE("ZBUL3!F",C1281,":H",C1281),1))&gt;0),C1281,""))</f>
        <v/>
      </c>
      <c r="E1281" s="11" t="str">
        <f aca="true">IF(C1281="","",IF(AND($G$1=B1281,SUM(INDIRECT(CONCATENATE("ZBUL3!F",C1281,":H",C1281),1))=0),C1281,""))</f>
        <v/>
      </c>
    </row>
    <row r="1282" customFormat="false" ht="13.8" hidden="false" customHeight="false" outlineLevel="0" collapsed="false">
      <c r="A1282" s="2" t="str">
        <f aca="true">IF(C1282="","",INDIRECT("ZBUL3!B"&amp;C1282,1))</f>
        <v/>
      </c>
      <c r="B1282" s="2" t="str">
        <f aca="true">IF(C1282="","",INDIRECT("ZBUL3!E"&amp;C1282,1))</f>
        <v/>
      </c>
      <c r="C1282" s="11" t="str">
        <f aca="false">IFERROR(SMALL(ZBUL3!Z:Z,ROW()-1),"")</f>
        <v/>
      </c>
      <c r="D1282" s="11" t="str">
        <f aca="true">IF(C1282="","",IF(AND($G$1=B1282,SUM(INDIRECT(CONCATENATE("ZBUL3!F",C1282,":H",C1282),1))&gt;0),C1282,""))</f>
        <v/>
      </c>
      <c r="E1282" s="11" t="str">
        <f aca="true">IF(C1282="","",IF(AND($G$1=B1282,SUM(INDIRECT(CONCATENATE("ZBUL3!F",C1282,":H",C1282),1))=0),C1282,""))</f>
        <v/>
      </c>
    </row>
    <row r="1283" customFormat="false" ht="13.8" hidden="false" customHeight="false" outlineLevel="0" collapsed="false">
      <c r="A1283" s="2" t="str">
        <f aca="true">IF(C1283="","",INDIRECT("ZBUL3!B"&amp;C1283,1))</f>
        <v/>
      </c>
      <c r="B1283" s="2" t="str">
        <f aca="true">IF(C1283="","",INDIRECT("ZBUL3!E"&amp;C1283,1))</f>
        <v/>
      </c>
      <c r="C1283" s="11" t="str">
        <f aca="false">IFERROR(SMALL(ZBUL3!Z:Z,ROW()-1),"")</f>
        <v/>
      </c>
      <c r="D1283" s="11" t="str">
        <f aca="true">IF(C1283="","",IF(AND($G$1=B1283,SUM(INDIRECT(CONCATENATE("ZBUL3!F",C1283,":H",C1283),1))&gt;0),C1283,""))</f>
        <v/>
      </c>
      <c r="E1283" s="11" t="str">
        <f aca="true">IF(C1283="","",IF(AND($G$1=B1283,SUM(INDIRECT(CONCATENATE("ZBUL3!F",C1283,":H",C1283),1))=0),C1283,""))</f>
        <v/>
      </c>
    </row>
    <row r="1284" customFormat="false" ht="13.8" hidden="false" customHeight="false" outlineLevel="0" collapsed="false">
      <c r="A1284" s="2" t="str">
        <f aca="true">IF(C1284="","",INDIRECT("ZBUL3!B"&amp;C1284,1))</f>
        <v/>
      </c>
      <c r="B1284" s="2" t="str">
        <f aca="true">IF(C1284="","",INDIRECT("ZBUL3!E"&amp;C1284,1))</f>
        <v/>
      </c>
      <c r="C1284" s="11" t="str">
        <f aca="false">IFERROR(SMALL(ZBUL3!Z:Z,ROW()-1),"")</f>
        <v/>
      </c>
      <c r="D1284" s="11" t="str">
        <f aca="true">IF(C1284="","",IF(AND($G$1=B1284,SUM(INDIRECT(CONCATENATE("ZBUL3!F",C1284,":H",C1284),1))&gt;0),C1284,""))</f>
        <v/>
      </c>
      <c r="E1284" s="11" t="str">
        <f aca="true">IF(C1284="","",IF(AND($G$1=B1284,SUM(INDIRECT(CONCATENATE("ZBUL3!F",C1284,":H",C1284),1))=0),C1284,""))</f>
        <v/>
      </c>
    </row>
    <row r="1285" customFormat="false" ht="13.8" hidden="false" customHeight="false" outlineLevel="0" collapsed="false">
      <c r="A1285" s="2" t="str">
        <f aca="true">IF(C1285="","",INDIRECT("ZBUL3!B"&amp;C1285,1))</f>
        <v/>
      </c>
      <c r="B1285" s="2" t="str">
        <f aca="true">IF(C1285="","",INDIRECT("ZBUL3!E"&amp;C1285,1))</f>
        <v/>
      </c>
      <c r="C1285" s="11" t="str">
        <f aca="false">IFERROR(SMALL(ZBUL3!Z:Z,ROW()-1),"")</f>
        <v/>
      </c>
      <c r="D1285" s="11" t="str">
        <f aca="true">IF(C1285="","",IF(AND($G$1=B1285,SUM(INDIRECT(CONCATENATE("ZBUL3!F",C1285,":H",C1285),1))&gt;0),C1285,""))</f>
        <v/>
      </c>
      <c r="E1285" s="11" t="str">
        <f aca="true">IF(C1285="","",IF(AND($G$1=B1285,SUM(INDIRECT(CONCATENATE("ZBUL3!F",C1285,":H",C1285),1))=0),C1285,""))</f>
        <v/>
      </c>
    </row>
    <row r="1286" customFormat="false" ht="13.8" hidden="false" customHeight="false" outlineLevel="0" collapsed="false">
      <c r="A1286" s="2" t="str">
        <f aca="true">IF(C1286="","",INDIRECT("ZBUL3!B"&amp;C1286,1))</f>
        <v/>
      </c>
      <c r="B1286" s="2" t="str">
        <f aca="true">IF(C1286="","",INDIRECT("ZBUL3!E"&amp;C1286,1))</f>
        <v/>
      </c>
      <c r="C1286" s="11" t="str">
        <f aca="false">IFERROR(SMALL(ZBUL3!Z:Z,ROW()-1),"")</f>
        <v/>
      </c>
      <c r="D1286" s="11" t="str">
        <f aca="true">IF(C1286="","",IF(AND($G$1=B1286,SUM(INDIRECT(CONCATENATE("ZBUL3!F",C1286,":H",C1286),1))&gt;0),C1286,""))</f>
        <v/>
      </c>
      <c r="E1286" s="11" t="str">
        <f aca="true">IF(C1286="","",IF(AND($G$1=B1286,SUM(INDIRECT(CONCATENATE("ZBUL3!F",C1286,":H",C1286),1))=0),C1286,""))</f>
        <v/>
      </c>
    </row>
    <row r="1287" customFormat="false" ht="13.8" hidden="false" customHeight="false" outlineLevel="0" collapsed="false">
      <c r="A1287" s="2" t="str">
        <f aca="true">IF(C1287="","",INDIRECT("ZBUL3!B"&amp;C1287,1))</f>
        <v/>
      </c>
      <c r="B1287" s="2" t="str">
        <f aca="true">IF(C1287="","",INDIRECT("ZBUL3!E"&amp;C1287,1))</f>
        <v/>
      </c>
      <c r="C1287" s="11" t="str">
        <f aca="false">IFERROR(SMALL(ZBUL3!Z:Z,ROW()-1),"")</f>
        <v/>
      </c>
      <c r="D1287" s="11" t="str">
        <f aca="true">IF(C1287="","",IF(AND($G$1=B1287,SUM(INDIRECT(CONCATENATE("ZBUL3!F",C1287,":H",C1287),1))&gt;0),C1287,""))</f>
        <v/>
      </c>
      <c r="E1287" s="11" t="str">
        <f aca="true">IF(C1287="","",IF(AND($G$1=B1287,SUM(INDIRECT(CONCATENATE("ZBUL3!F",C1287,":H",C1287),1))=0),C1287,""))</f>
        <v/>
      </c>
    </row>
    <row r="1288" customFormat="false" ht="13.8" hidden="false" customHeight="false" outlineLevel="0" collapsed="false">
      <c r="A1288" s="2" t="str">
        <f aca="true">IF(C1288="","",INDIRECT("ZBUL3!B"&amp;C1288,1))</f>
        <v/>
      </c>
      <c r="B1288" s="2" t="str">
        <f aca="true">IF(C1288="","",INDIRECT("ZBUL3!E"&amp;C1288,1))</f>
        <v/>
      </c>
      <c r="C1288" s="11" t="str">
        <f aca="false">IFERROR(SMALL(ZBUL3!Z:Z,ROW()-1),"")</f>
        <v/>
      </c>
      <c r="D1288" s="11" t="str">
        <f aca="true">IF(C1288="","",IF(AND($G$1=B1288,SUM(INDIRECT(CONCATENATE("ZBUL3!F",C1288,":H",C1288),1))&gt;0),C1288,""))</f>
        <v/>
      </c>
      <c r="E1288" s="11" t="str">
        <f aca="true">IF(C1288="","",IF(AND($G$1=B1288,SUM(INDIRECT(CONCATENATE("ZBUL3!F",C1288,":H",C1288),1))=0),C1288,""))</f>
        <v/>
      </c>
    </row>
    <row r="1289" customFormat="false" ht="13.8" hidden="false" customHeight="false" outlineLevel="0" collapsed="false">
      <c r="A1289" s="2" t="str">
        <f aca="true">IF(C1289="","",INDIRECT("ZBUL3!B"&amp;C1289,1))</f>
        <v/>
      </c>
      <c r="B1289" s="2" t="str">
        <f aca="true">IF(C1289="","",INDIRECT("ZBUL3!E"&amp;C1289,1))</f>
        <v/>
      </c>
      <c r="C1289" s="11" t="str">
        <f aca="false">IFERROR(SMALL(ZBUL3!Z:Z,ROW()-1),"")</f>
        <v/>
      </c>
      <c r="D1289" s="11" t="str">
        <f aca="true">IF(C1289="","",IF(AND($G$1=B1289,SUM(INDIRECT(CONCATENATE("ZBUL3!F",C1289,":H",C1289),1))&gt;0),C1289,""))</f>
        <v/>
      </c>
      <c r="E1289" s="11" t="str">
        <f aca="true">IF(C1289="","",IF(AND($G$1=B1289,SUM(INDIRECT(CONCATENATE("ZBUL3!F",C1289,":H",C1289),1))=0),C1289,""))</f>
        <v/>
      </c>
    </row>
    <row r="1290" customFormat="false" ht="13.8" hidden="false" customHeight="false" outlineLevel="0" collapsed="false">
      <c r="A1290" s="2" t="str">
        <f aca="true">IF(C1290="","",INDIRECT("ZBUL3!B"&amp;C1290,1))</f>
        <v/>
      </c>
      <c r="B1290" s="2" t="str">
        <f aca="true">IF(C1290="","",INDIRECT("ZBUL3!E"&amp;C1290,1))</f>
        <v/>
      </c>
      <c r="C1290" s="11" t="str">
        <f aca="false">IFERROR(SMALL(ZBUL3!Z:Z,ROW()-1),"")</f>
        <v/>
      </c>
      <c r="D1290" s="11" t="str">
        <f aca="true">IF(C1290="","",IF(AND($G$1=B1290,SUM(INDIRECT(CONCATENATE("ZBUL3!F",C1290,":H",C1290),1))&gt;0),C1290,""))</f>
        <v/>
      </c>
      <c r="E1290" s="11" t="str">
        <f aca="true">IF(C1290="","",IF(AND($G$1=B1290,SUM(INDIRECT(CONCATENATE("ZBUL3!F",C1290,":H",C1290),1))=0),C1290,""))</f>
        <v/>
      </c>
    </row>
    <row r="1291" customFormat="false" ht="13.8" hidden="false" customHeight="false" outlineLevel="0" collapsed="false">
      <c r="A1291" s="2" t="str">
        <f aca="true">IF(C1291="","",INDIRECT("ZBUL3!B"&amp;C1291,1))</f>
        <v/>
      </c>
      <c r="B1291" s="2" t="str">
        <f aca="true">IF(C1291="","",INDIRECT("ZBUL3!E"&amp;C1291,1))</f>
        <v/>
      </c>
      <c r="C1291" s="11" t="str">
        <f aca="false">IFERROR(SMALL(ZBUL3!Z:Z,ROW()-1),"")</f>
        <v/>
      </c>
      <c r="D1291" s="11" t="str">
        <f aca="true">IF(C1291="","",IF(AND($G$1=B1291,SUM(INDIRECT(CONCATENATE("ZBUL3!F",C1291,":H",C1291),1))&gt;0),C1291,""))</f>
        <v/>
      </c>
      <c r="E1291" s="11" t="str">
        <f aca="true">IF(C1291="","",IF(AND($G$1=B1291,SUM(INDIRECT(CONCATENATE("ZBUL3!F",C1291,":H",C1291),1))=0),C1291,""))</f>
        <v/>
      </c>
    </row>
    <row r="1292" customFormat="false" ht="13.8" hidden="false" customHeight="false" outlineLevel="0" collapsed="false">
      <c r="A1292" s="2" t="str">
        <f aca="true">IF(C1292="","",INDIRECT("ZBUL3!B"&amp;C1292,1))</f>
        <v/>
      </c>
      <c r="B1292" s="2" t="str">
        <f aca="true">IF(C1292="","",INDIRECT("ZBUL3!E"&amp;C1292,1))</f>
        <v/>
      </c>
      <c r="C1292" s="11" t="str">
        <f aca="false">IFERROR(SMALL(ZBUL3!Z:Z,ROW()-1),"")</f>
        <v/>
      </c>
      <c r="D1292" s="11" t="str">
        <f aca="true">IF(C1292="","",IF(AND($G$1=B1292,SUM(INDIRECT(CONCATENATE("ZBUL3!F",C1292,":H",C1292),1))&gt;0),C1292,""))</f>
        <v/>
      </c>
      <c r="E1292" s="11" t="str">
        <f aca="true">IF(C1292="","",IF(AND($G$1=B1292,SUM(INDIRECT(CONCATENATE("ZBUL3!F",C1292,":H",C1292),1))=0),C1292,""))</f>
        <v/>
      </c>
    </row>
    <row r="1293" customFormat="false" ht="13.8" hidden="false" customHeight="false" outlineLevel="0" collapsed="false">
      <c r="A1293" s="2" t="str">
        <f aca="true">IF(C1293="","",INDIRECT("ZBUL3!B"&amp;C1293,1))</f>
        <v/>
      </c>
      <c r="B1293" s="2" t="str">
        <f aca="true">IF(C1293="","",INDIRECT("ZBUL3!E"&amp;C1293,1))</f>
        <v/>
      </c>
      <c r="C1293" s="11" t="str">
        <f aca="false">IFERROR(SMALL(ZBUL3!Z:Z,ROW()-1),"")</f>
        <v/>
      </c>
      <c r="D1293" s="11" t="str">
        <f aca="true">IF(C1293="","",IF(AND($G$1=B1293,SUM(INDIRECT(CONCATENATE("ZBUL3!F",C1293,":H",C1293),1))&gt;0),C1293,""))</f>
        <v/>
      </c>
      <c r="E1293" s="11" t="str">
        <f aca="true">IF(C1293="","",IF(AND($G$1=B1293,SUM(INDIRECT(CONCATENATE("ZBUL3!F",C1293,":H",C1293),1))=0),C1293,""))</f>
        <v/>
      </c>
    </row>
    <row r="1294" customFormat="false" ht="13.8" hidden="false" customHeight="false" outlineLevel="0" collapsed="false">
      <c r="A1294" s="2" t="str">
        <f aca="true">IF(C1294="","",INDIRECT("ZBUL3!B"&amp;C1294,1))</f>
        <v/>
      </c>
      <c r="B1294" s="2" t="str">
        <f aca="true">IF(C1294="","",INDIRECT("ZBUL3!E"&amp;C1294,1))</f>
        <v/>
      </c>
      <c r="C1294" s="11" t="str">
        <f aca="false">IFERROR(SMALL(ZBUL3!Z:Z,ROW()-1),"")</f>
        <v/>
      </c>
      <c r="D1294" s="11" t="str">
        <f aca="true">IF(C1294="","",IF(AND($G$1=B1294,SUM(INDIRECT(CONCATENATE("ZBUL3!F",C1294,":H",C1294),1))&gt;0),C1294,""))</f>
        <v/>
      </c>
      <c r="E1294" s="11" t="str">
        <f aca="true">IF(C1294="","",IF(AND($G$1=B1294,SUM(INDIRECT(CONCATENATE("ZBUL3!F",C1294,":H",C1294),1))=0),C1294,""))</f>
        <v/>
      </c>
    </row>
    <row r="1295" customFormat="false" ht="13.8" hidden="false" customHeight="false" outlineLevel="0" collapsed="false">
      <c r="A1295" s="2" t="str">
        <f aca="true">IF(C1295="","",INDIRECT("ZBUL3!B"&amp;C1295,1))</f>
        <v/>
      </c>
      <c r="B1295" s="2" t="str">
        <f aca="true">IF(C1295="","",INDIRECT("ZBUL3!E"&amp;C1295,1))</f>
        <v/>
      </c>
      <c r="C1295" s="11" t="str">
        <f aca="false">IFERROR(SMALL(ZBUL3!Z:Z,ROW()-1),"")</f>
        <v/>
      </c>
      <c r="D1295" s="11" t="str">
        <f aca="true">IF(C1295="","",IF(AND($G$1=B1295,SUM(INDIRECT(CONCATENATE("ZBUL3!F",C1295,":H",C1295),1))&gt;0),C1295,""))</f>
        <v/>
      </c>
      <c r="E1295" s="11" t="str">
        <f aca="true">IF(C1295="","",IF(AND($G$1=B1295,SUM(INDIRECT(CONCATENATE("ZBUL3!F",C1295,":H",C1295),1))=0),C1295,""))</f>
        <v/>
      </c>
    </row>
    <row r="1296" customFormat="false" ht="13.8" hidden="false" customHeight="false" outlineLevel="0" collapsed="false">
      <c r="A1296" s="2" t="str">
        <f aca="true">IF(C1296="","",INDIRECT("ZBUL3!B"&amp;C1296,1))</f>
        <v/>
      </c>
      <c r="B1296" s="2" t="str">
        <f aca="true">IF(C1296="","",INDIRECT("ZBUL3!E"&amp;C1296,1))</f>
        <v/>
      </c>
      <c r="C1296" s="11" t="str">
        <f aca="false">IFERROR(SMALL(ZBUL3!Z:Z,ROW()-1),"")</f>
        <v/>
      </c>
      <c r="D1296" s="11" t="str">
        <f aca="true">IF(C1296="","",IF(AND($G$1=B1296,SUM(INDIRECT(CONCATENATE("ZBUL3!F",C1296,":H",C1296),1))&gt;0),C1296,""))</f>
        <v/>
      </c>
      <c r="E1296" s="11" t="str">
        <f aca="true">IF(C1296="","",IF(AND($G$1=B1296,SUM(INDIRECT(CONCATENATE("ZBUL3!F",C1296,":H",C1296),1))=0),C1296,""))</f>
        <v/>
      </c>
    </row>
    <row r="1297" customFormat="false" ht="13.8" hidden="false" customHeight="false" outlineLevel="0" collapsed="false">
      <c r="A1297" s="2" t="str">
        <f aca="true">IF(C1297="","",INDIRECT("ZBUL3!B"&amp;C1297,1))</f>
        <v/>
      </c>
      <c r="B1297" s="2" t="str">
        <f aca="true">IF(C1297="","",INDIRECT("ZBUL3!E"&amp;C1297,1))</f>
        <v/>
      </c>
      <c r="C1297" s="11" t="str">
        <f aca="false">IFERROR(SMALL(ZBUL3!Z:Z,ROW()-1),"")</f>
        <v/>
      </c>
      <c r="D1297" s="11" t="str">
        <f aca="true">IF(C1297="","",IF(AND($G$1=B1297,SUM(INDIRECT(CONCATENATE("ZBUL3!F",C1297,":H",C1297),1))&gt;0),C1297,""))</f>
        <v/>
      </c>
      <c r="E1297" s="11" t="str">
        <f aca="true">IF(C1297="","",IF(AND($G$1=B1297,SUM(INDIRECT(CONCATENATE("ZBUL3!F",C1297,":H",C1297),1))=0),C1297,""))</f>
        <v/>
      </c>
    </row>
    <row r="1298" customFormat="false" ht="13.8" hidden="false" customHeight="false" outlineLevel="0" collapsed="false">
      <c r="A1298" s="2" t="str">
        <f aca="true">IF(C1298="","",INDIRECT("ZBUL3!B"&amp;C1298,1))</f>
        <v/>
      </c>
      <c r="B1298" s="2" t="str">
        <f aca="true">IF(C1298="","",INDIRECT("ZBUL3!E"&amp;C1298,1))</f>
        <v/>
      </c>
      <c r="C1298" s="11" t="str">
        <f aca="false">IFERROR(SMALL(ZBUL3!Z:Z,ROW()-1),"")</f>
        <v/>
      </c>
      <c r="D1298" s="11" t="str">
        <f aca="true">IF(C1298="","",IF(AND($G$1=B1298,SUM(INDIRECT(CONCATENATE("ZBUL3!F",C1298,":H",C1298),1))&gt;0),C1298,""))</f>
        <v/>
      </c>
      <c r="E1298" s="11" t="str">
        <f aca="true">IF(C1298="","",IF(AND($G$1=B1298,SUM(INDIRECT(CONCATENATE("ZBUL3!F",C1298,":H",C1298),1))=0),C1298,""))</f>
        <v/>
      </c>
    </row>
    <row r="1299" customFormat="false" ht="13.8" hidden="false" customHeight="false" outlineLevel="0" collapsed="false">
      <c r="A1299" s="2" t="str">
        <f aca="true">IF(C1299="","",INDIRECT("ZBUL3!B"&amp;C1299,1))</f>
        <v/>
      </c>
      <c r="B1299" s="2" t="str">
        <f aca="true">IF(C1299="","",INDIRECT("ZBUL3!E"&amp;C1299,1))</f>
        <v/>
      </c>
      <c r="C1299" s="11" t="str">
        <f aca="false">IFERROR(SMALL(ZBUL3!Z:Z,ROW()-1),"")</f>
        <v/>
      </c>
      <c r="D1299" s="11" t="str">
        <f aca="true">IF(C1299="","",IF(AND($G$1=B1299,SUM(INDIRECT(CONCATENATE("ZBUL3!F",C1299,":H",C1299),1))&gt;0),C1299,""))</f>
        <v/>
      </c>
      <c r="E1299" s="11" t="str">
        <f aca="true">IF(C1299="","",IF(AND($G$1=B1299,SUM(INDIRECT(CONCATENATE("ZBUL3!F",C1299,":H",C1299),1))=0),C1299,""))</f>
        <v/>
      </c>
    </row>
    <row r="1300" customFormat="false" ht="13.8" hidden="false" customHeight="false" outlineLevel="0" collapsed="false">
      <c r="A1300" s="2" t="str">
        <f aca="true">IF(C1300="","",INDIRECT("ZBUL3!B"&amp;C1300,1))</f>
        <v/>
      </c>
      <c r="B1300" s="2" t="str">
        <f aca="true">IF(C1300="","",INDIRECT("ZBUL3!E"&amp;C1300,1))</f>
        <v/>
      </c>
      <c r="C1300" s="11" t="str">
        <f aca="false">IFERROR(SMALL(ZBUL3!Z:Z,ROW()-1),"")</f>
        <v/>
      </c>
      <c r="D1300" s="11" t="str">
        <f aca="true">IF(C1300="","",IF(AND($G$1=B1300,SUM(INDIRECT(CONCATENATE("ZBUL3!F",C1300,":H",C1300),1))&gt;0),C1300,""))</f>
        <v/>
      </c>
      <c r="E1300" s="11" t="str">
        <f aca="true">IF(C1300="","",IF(AND($G$1=B1300,SUM(INDIRECT(CONCATENATE("ZBUL3!F",C1300,":H",C1300),1))=0),C1300,""))</f>
        <v/>
      </c>
    </row>
    <row r="1301" customFormat="false" ht="13.8" hidden="false" customHeight="false" outlineLevel="0" collapsed="false">
      <c r="A1301" s="2" t="str">
        <f aca="true">IF(C1301="","",INDIRECT("ZBUL3!B"&amp;C1301,1))</f>
        <v/>
      </c>
      <c r="B1301" s="2" t="str">
        <f aca="true">IF(C1301="","",INDIRECT("ZBUL3!E"&amp;C1301,1))</f>
        <v/>
      </c>
      <c r="C1301" s="11" t="str">
        <f aca="false">IFERROR(SMALL(ZBUL3!Z:Z,ROW()-1),"")</f>
        <v/>
      </c>
      <c r="D1301" s="11" t="str">
        <f aca="true">IF(C1301="","",IF(AND($G$1=B1301,SUM(INDIRECT(CONCATENATE("ZBUL3!F",C1301,":H",C1301),1))&gt;0),C1301,""))</f>
        <v/>
      </c>
      <c r="E1301" s="11" t="str">
        <f aca="true">IF(C1301="","",IF(AND($G$1=B1301,SUM(INDIRECT(CONCATENATE("ZBUL3!F",C1301,":H",C1301),1))=0),C1301,""))</f>
        <v/>
      </c>
    </row>
    <row r="1302" customFormat="false" ht="13.8" hidden="false" customHeight="false" outlineLevel="0" collapsed="false">
      <c r="A1302" s="2" t="str">
        <f aca="true">IF(C1302="","",INDIRECT("ZBUL3!B"&amp;C1302,1))</f>
        <v/>
      </c>
      <c r="B1302" s="2" t="str">
        <f aca="true">IF(C1302="","",INDIRECT("ZBUL3!E"&amp;C1302,1))</f>
        <v/>
      </c>
      <c r="C1302" s="11" t="str">
        <f aca="false">IFERROR(SMALL(ZBUL3!Z:Z,ROW()-1),"")</f>
        <v/>
      </c>
      <c r="D1302" s="11" t="str">
        <f aca="true">IF(C1302="","",IF(AND($G$1=B1302,SUM(INDIRECT(CONCATENATE("ZBUL3!F",C1302,":H",C1302),1))&gt;0),C1302,""))</f>
        <v/>
      </c>
      <c r="E1302" s="11" t="str">
        <f aca="true">IF(C1302="","",IF(AND($G$1=B1302,SUM(INDIRECT(CONCATENATE("ZBUL3!F",C1302,":H",C1302),1))=0),C1302,""))</f>
        <v/>
      </c>
    </row>
    <row r="1303" customFormat="false" ht="13.8" hidden="false" customHeight="false" outlineLevel="0" collapsed="false">
      <c r="A1303" s="2" t="str">
        <f aca="true">IF(C1303="","",INDIRECT("ZBUL3!B"&amp;C1303,1))</f>
        <v/>
      </c>
      <c r="B1303" s="2" t="str">
        <f aca="true">IF(C1303="","",INDIRECT("ZBUL3!E"&amp;C1303,1))</f>
        <v/>
      </c>
      <c r="C1303" s="11" t="str">
        <f aca="false">IFERROR(SMALL(ZBUL3!Z:Z,ROW()-1),"")</f>
        <v/>
      </c>
      <c r="D1303" s="11" t="str">
        <f aca="true">IF(C1303="","",IF(AND($G$1=B1303,SUM(INDIRECT(CONCATENATE("ZBUL3!F",C1303,":H",C1303),1))&gt;0),C1303,""))</f>
        <v/>
      </c>
      <c r="E1303" s="11" t="str">
        <f aca="true">IF(C1303="","",IF(AND($G$1=B1303,SUM(INDIRECT(CONCATENATE("ZBUL3!F",C1303,":H",C1303),1))=0),C1303,""))</f>
        <v/>
      </c>
    </row>
    <row r="1304" customFormat="false" ht="13.8" hidden="false" customHeight="false" outlineLevel="0" collapsed="false">
      <c r="A1304" s="2" t="str">
        <f aca="true">IF(C1304="","",INDIRECT("ZBUL3!B"&amp;C1304,1))</f>
        <v/>
      </c>
      <c r="B1304" s="2" t="str">
        <f aca="true">IF(C1304="","",INDIRECT("ZBUL3!E"&amp;C1304,1))</f>
        <v/>
      </c>
      <c r="C1304" s="11" t="str">
        <f aca="false">IFERROR(SMALL(ZBUL3!Z:Z,ROW()-1),"")</f>
        <v/>
      </c>
      <c r="D1304" s="11" t="str">
        <f aca="true">IF(C1304="","",IF(AND($G$1=B1304,SUM(INDIRECT(CONCATENATE("ZBUL3!F",C1304,":H",C1304),1))&gt;0),C1304,""))</f>
        <v/>
      </c>
      <c r="E1304" s="11" t="str">
        <f aca="true">IF(C1304="","",IF(AND($G$1=B1304,SUM(INDIRECT(CONCATENATE("ZBUL3!F",C1304,":H",C1304),1))=0),C1304,""))</f>
        <v/>
      </c>
    </row>
    <row r="1305" customFormat="false" ht="13.8" hidden="false" customHeight="false" outlineLevel="0" collapsed="false">
      <c r="A1305" s="2" t="str">
        <f aca="true">IF(C1305="","",INDIRECT("ZBUL3!B"&amp;C1305,1))</f>
        <v/>
      </c>
      <c r="B1305" s="2" t="str">
        <f aca="true">IF(C1305="","",INDIRECT("ZBUL3!E"&amp;C1305,1))</f>
        <v/>
      </c>
      <c r="C1305" s="11" t="str">
        <f aca="false">IFERROR(SMALL(ZBUL3!Z:Z,ROW()-1),"")</f>
        <v/>
      </c>
      <c r="D1305" s="11" t="str">
        <f aca="true">IF(C1305="","",IF(AND($G$1=B1305,SUM(INDIRECT(CONCATENATE("ZBUL3!F",C1305,":H",C1305),1))&gt;0),C1305,""))</f>
        <v/>
      </c>
      <c r="E1305" s="11" t="str">
        <f aca="true">IF(C1305="","",IF(AND($G$1=B1305,SUM(INDIRECT(CONCATENATE("ZBUL3!F",C1305,":H",C1305),1))=0),C1305,""))</f>
        <v/>
      </c>
    </row>
    <row r="1306" customFormat="false" ht="13.8" hidden="false" customHeight="false" outlineLevel="0" collapsed="false">
      <c r="A1306" s="2" t="str">
        <f aca="true">IF(C1306="","",INDIRECT("ZBUL3!B"&amp;C1306,1))</f>
        <v/>
      </c>
      <c r="B1306" s="2" t="str">
        <f aca="true">IF(C1306="","",INDIRECT("ZBUL3!E"&amp;C1306,1))</f>
        <v/>
      </c>
      <c r="C1306" s="11" t="str">
        <f aca="false">IFERROR(SMALL(ZBUL3!Z:Z,ROW()-1),"")</f>
        <v/>
      </c>
      <c r="D1306" s="11" t="str">
        <f aca="true">IF(C1306="","",IF(AND($G$1=B1306,SUM(INDIRECT(CONCATENATE("ZBUL3!F",C1306,":H",C1306),1))&gt;0),C1306,""))</f>
        <v/>
      </c>
      <c r="E1306" s="11" t="str">
        <f aca="true">IF(C1306="","",IF(AND($G$1=B1306,SUM(INDIRECT(CONCATENATE("ZBUL3!F",C1306,":H",C1306),1))=0),C1306,""))</f>
        <v/>
      </c>
    </row>
    <row r="1307" customFormat="false" ht="13.8" hidden="false" customHeight="false" outlineLevel="0" collapsed="false">
      <c r="A1307" s="2" t="str">
        <f aca="true">IF(C1307="","",INDIRECT("ZBUL3!B"&amp;C1307,1))</f>
        <v/>
      </c>
      <c r="B1307" s="2" t="str">
        <f aca="true">IF(C1307="","",INDIRECT("ZBUL3!E"&amp;C1307,1))</f>
        <v/>
      </c>
      <c r="C1307" s="11" t="str">
        <f aca="false">IFERROR(SMALL(ZBUL3!Z:Z,ROW()-1),"")</f>
        <v/>
      </c>
      <c r="D1307" s="11" t="str">
        <f aca="true">IF(C1307="","",IF(AND($G$1=B1307,SUM(INDIRECT(CONCATENATE("ZBUL3!F",C1307,":H",C1307),1))&gt;0),C1307,""))</f>
        <v/>
      </c>
      <c r="E1307" s="11" t="str">
        <f aca="true">IF(C1307="","",IF(AND($G$1=B1307,SUM(INDIRECT(CONCATENATE("ZBUL3!F",C1307,":H",C1307),1))=0),C1307,""))</f>
        <v/>
      </c>
    </row>
    <row r="1308" customFormat="false" ht="13.8" hidden="false" customHeight="false" outlineLevel="0" collapsed="false">
      <c r="A1308" s="2" t="str">
        <f aca="true">IF(C1308="","",INDIRECT("ZBUL3!B"&amp;C1308,1))</f>
        <v/>
      </c>
      <c r="B1308" s="2" t="str">
        <f aca="true">IF(C1308="","",INDIRECT("ZBUL3!E"&amp;C1308,1))</f>
        <v/>
      </c>
      <c r="C1308" s="11" t="str">
        <f aca="false">IFERROR(SMALL(ZBUL3!Z:Z,ROW()-1),"")</f>
        <v/>
      </c>
      <c r="D1308" s="11" t="str">
        <f aca="true">IF(C1308="","",IF(AND($G$1=B1308,SUM(INDIRECT(CONCATENATE("ZBUL3!F",C1308,":H",C1308),1))&gt;0),C1308,""))</f>
        <v/>
      </c>
      <c r="E1308" s="11" t="str">
        <f aca="true">IF(C1308="","",IF(AND($G$1=B1308,SUM(INDIRECT(CONCATENATE("ZBUL3!F",C1308,":H",C1308),1))=0),C1308,""))</f>
        <v/>
      </c>
    </row>
    <row r="1309" customFormat="false" ht="13.8" hidden="false" customHeight="false" outlineLevel="0" collapsed="false">
      <c r="A1309" s="2" t="str">
        <f aca="true">IF(C1309="","",INDIRECT("ZBUL3!B"&amp;C1309,1))</f>
        <v/>
      </c>
      <c r="B1309" s="2" t="str">
        <f aca="true">IF(C1309="","",INDIRECT("ZBUL3!E"&amp;C1309,1))</f>
        <v/>
      </c>
      <c r="C1309" s="11" t="str">
        <f aca="false">IFERROR(SMALL(ZBUL3!Z:Z,ROW()-1),"")</f>
        <v/>
      </c>
      <c r="D1309" s="11" t="str">
        <f aca="true">IF(C1309="","",IF(AND($G$1=B1309,SUM(INDIRECT(CONCATENATE("ZBUL3!F",C1309,":H",C1309),1))&gt;0),C1309,""))</f>
        <v/>
      </c>
      <c r="E1309" s="11" t="str">
        <f aca="true">IF(C1309="","",IF(AND($G$1=B1309,SUM(INDIRECT(CONCATENATE("ZBUL3!F",C1309,":H",C1309),1))=0),C1309,""))</f>
        <v/>
      </c>
    </row>
    <row r="1310" customFormat="false" ht="13.8" hidden="false" customHeight="false" outlineLevel="0" collapsed="false">
      <c r="A1310" s="2" t="str">
        <f aca="true">IF(C1310="","",INDIRECT("ZBUL3!B"&amp;C1310,1))</f>
        <v/>
      </c>
      <c r="B1310" s="2" t="str">
        <f aca="true">IF(C1310="","",INDIRECT("ZBUL3!E"&amp;C1310,1))</f>
        <v/>
      </c>
      <c r="C1310" s="11" t="str">
        <f aca="false">IFERROR(SMALL(ZBUL3!Z:Z,ROW()-1),"")</f>
        <v/>
      </c>
      <c r="D1310" s="11" t="str">
        <f aca="true">IF(C1310="","",IF(AND($G$1=B1310,SUM(INDIRECT(CONCATENATE("ZBUL3!F",C1310,":H",C1310),1))&gt;0),C1310,""))</f>
        <v/>
      </c>
      <c r="E1310" s="11" t="str">
        <f aca="true">IF(C1310="","",IF(AND($G$1=B1310,SUM(INDIRECT(CONCATENATE("ZBUL3!F",C1310,":H",C1310),1))=0),C1310,""))</f>
        <v/>
      </c>
    </row>
    <row r="1311" customFormat="false" ht="13.8" hidden="false" customHeight="false" outlineLevel="0" collapsed="false">
      <c r="A1311" s="2" t="str">
        <f aca="true">IF(C1311="","",INDIRECT("ZBUL3!B"&amp;C1311,1))</f>
        <v/>
      </c>
      <c r="B1311" s="2" t="str">
        <f aca="true">IF(C1311="","",INDIRECT("ZBUL3!E"&amp;C1311,1))</f>
        <v/>
      </c>
      <c r="C1311" s="11" t="str">
        <f aca="false">IFERROR(SMALL(ZBUL3!Z:Z,ROW()-1),"")</f>
        <v/>
      </c>
      <c r="D1311" s="11" t="str">
        <f aca="true">IF(C1311="","",IF(AND($G$1=B1311,SUM(INDIRECT(CONCATENATE("ZBUL3!F",C1311,":H",C1311),1))&gt;0),C1311,""))</f>
        <v/>
      </c>
      <c r="E1311" s="11" t="str">
        <f aca="true">IF(C1311="","",IF(AND($G$1=B1311,SUM(INDIRECT(CONCATENATE("ZBUL3!F",C1311,":H",C1311),1))=0),C1311,""))</f>
        <v/>
      </c>
    </row>
    <row r="1312" customFormat="false" ht="13.8" hidden="false" customHeight="false" outlineLevel="0" collapsed="false">
      <c r="A1312" s="2" t="str">
        <f aca="true">IF(C1312="","",INDIRECT("ZBUL3!B"&amp;C1312,1))</f>
        <v/>
      </c>
      <c r="B1312" s="2" t="str">
        <f aca="true">IF(C1312="","",INDIRECT("ZBUL3!E"&amp;C1312,1))</f>
        <v/>
      </c>
      <c r="C1312" s="11" t="str">
        <f aca="false">IFERROR(SMALL(ZBUL3!Z:Z,ROW()-1),"")</f>
        <v/>
      </c>
      <c r="D1312" s="11" t="str">
        <f aca="true">IF(C1312="","",IF(AND($G$1=B1312,SUM(INDIRECT(CONCATENATE("ZBUL3!F",C1312,":H",C1312),1))&gt;0),C1312,""))</f>
        <v/>
      </c>
      <c r="E1312" s="11" t="str">
        <f aca="true">IF(C1312="","",IF(AND($G$1=B1312,SUM(INDIRECT(CONCATENATE("ZBUL3!F",C1312,":H",C1312),1))=0),C1312,""))</f>
        <v/>
      </c>
    </row>
    <row r="1313" customFormat="false" ht="13.8" hidden="false" customHeight="false" outlineLevel="0" collapsed="false">
      <c r="A1313" s="2" t="str">
        <f aca="true">IF(C1313="","",INDIRECT("ZBUL3!B"&amp;C1313,1))</f>
        <v/>
      </c>
      <c r="B1313" s="2" t="str">
        <f aca="true">IF(C1313="","",INDIRECT("ZBUL3!E"&amp;C1313,1))</f>
        <v/>
      </c>
      <c r="C1313" s="11" t="str">
        <f aca="false">IFERROR(SMALL(ZBUL3!Z:Z,ROW()-1),"")</f>
        <v/>
      </c>
      <c r="D1313" s="11" t="str">
        <f aca="true">IF(C1313="","",IF(AND($G$1=B1313,SUM(INDIRECT(CONCATENATE("ZBUL3!F",C1313,":H",C1313),1))&gt;0),C1313,""))</f>
        <v/>
      </c>
      <c r="E1313" s="11" t="str">
        <f aca="true">IF(C1313="","",IF(AND($G$1=B1313,SUM(INDIRECT(CONCATENATE("ZBUL3!F",C1313,":H",C1313),1))=0),C1313,""))</f>
        <v/>
      </c>
    </row>
    <row r="1314" customFormat="false" ht="13.8" hidden="false" customHeight="false" outlineLevel="0" collapsed="false">
      <c r="A1314" s="2" t="str">
        <f aca="true">IF(C1314="","",INDIRECT("ZBUL3!B"&amp;C1314,1))</f>
        <v/>
      </c>
      <c r="B1314" s="2" t="str">
        <f aca="true">IF(C1314="","",INDIRECT("ZBUL3!E"&amp;C1314,1))</f>
        <v/>
      </c>
      <c r="C1314" s="11" t="str">
        <f aca="false">IFERROR(SMALL(ZBUL3!Z:Z,ROW()-1),"")</f>
        <v/>
      </c>
      <c r="D1314" s="11" t="str">
        <f aca="true">IF(C1314="","",IF(AND($G$1=B1314,SUM(INDIRECT(CONCATENATE("ZBUL3!F",C1314,":H",C1314),1))&gt;0),C1314,""))</f>
        <v/>
      </c>
      <c r="E1314" s="11" t="str">
        <f aca="true">IF(C1314="","",IF(AND($G$1=B1314,SUM(INDIRECT(CONCATENATE("ZBUL3!F",C1314,":H",C1314),1))=0),C1314,""))</f>
        <v/>
      </c>
    </row>
    <row r="1315" customFormat="false" ht="13.8" hidden="false" customHeight="false" outlineLevel="0" collapsed="false">
      <c r="A1315" s="2" t="str">
        <f aca="true">IF(C1315="","",INDIRECT("ZBUL3!B"&amp;C1315,1))</f>
        <v/>
      </c>
      <c r="B1315" s="2" t="str">
        <f aca="true">IF(C1315="","",INDIRECT("ZBUL3!E"&amp;C1315,1))</f>
        <v/>
      </c>
      <c r="C1315" s="11" t="str">
        <f aca="false">IFERROR(SMALL(ZBUL3!Z:Z,ROW()-1),"")</f>
        <v/>
      </c>
      <c r="D1315" s="11" t="str">
        <f aca="true">IF(C1315="","",IF(AND($G$1=B1315,SUM(INDIRECT(CONCATENATE("ZBUL3!F",C1315,":H",C1315),1))&gt;0),C1315,""))</f>
        <v/>
      </c>
      <c r="E1315" s="11" t="str">
        <f aca="true">IF(C1315="","",IF(AND($G$1=B1315,SUM(INDIRECT(CONCATENATE("ZBUL3!F",C1315,":H",C1315),1))=0),C1315,""))</f>
        <v/>
      </c>
    </row>
    <row r="1316" customFormat="false" ht="13.8" hidden="false" customHeight="false" outlineLevel="0" collapsed="false">
      <c r="A1316" s="2" t="str">
        <f aca="true">IF(C1316="","",INDIRECT("ZBUL3!B"&amp;C1316,1))</f>
        <v/>
      </c>
      <c r="B1316" s="2" t="str">
        <f aca="true">IF(C1316="","",INDIRECT("ZBUL3!E"&amp;C1316,1))</f>
        <v/>
      </c>
      <c r="C1316" s="11" t="str">
        <f aca="false">IFERROR(SMALL(ZBUL3!Z:Z,ROW()-1),"")</f>
        <v/>
      </c>
      <c r="D1316" s="11" t="str">
        <f aca="true">IF(C1316="","",IF(AND($G$1=B1316,SUM(INDIRECT(CONCATENATE("ZBUL3!F",C1316,":H",C1316),1))&gt;0),C1316,""))</f>
        <v/>
      </c>
      <c r="E1316" s="11" t="str">
        <f aca="true">IF(C1316="","",IF(AND($G$1=B1316,SUM(INDIRECT(CONCATENATE("ZBUL3!F",C1316,":H",C1316),1))=0),C1316,""))</f>
        <v/>
      </c>
    </row>
    <row r="1317" customFormat="false" ht="13.8" hidden="false" customHeight="false" outlineLevel="0" collapsed="false">
      <c r="A1317" s="2" t="str">
        <f aca="true">IF(C1317="","",INDIRECT("ZBUL3!B"&amp;C1317,1))</f>
        <v/>
      </c>
      <c r="B1317" s="2" t="str">
        <f aca="true">IF(C1317="","",INDIRECT("ZBUL3!E"&amp;C1317,1))</f>
        <v/>
      </c>
      <c r="C1317" s="11" t="str">
        <f aca="false">IFERROR(SMALL(ZBUL3!Z:Z,ROW()-1),"")</f>
        <v/>
      </c>
      <c r="D1317" s="11" t="str">
        <f aca="true">IF(C1317="","",IF(AND($G$1=B1317,SUM(INDIRECT(CONCATENATE("ZBUL3!F",C1317,":H",C1317),1))&gt;0),C1317,""))</f>
        <v/>
      </c>
      <c r="E1317" s="11" t="str">
        <f aca="true">IF(C1317="","",IF(AND($G$1=B1317,SUM(INDIRECT(CONCATENATE("ZBUL3!F",C1317,":H",C1317),1))=0),C1317,""))</f>
        <v/>
      </c>
    </row>
    <row r="1318" customFormat="false" ht="13.8" hidden="false" customHeight="false" outlineLevel="0" collapsed="false">
      <c r="A1318" s="2" t="str">
        <f aca="true">IF(C1318="","",INDIRECT("ZBUL3!B"&amp;C1318,1))</f>
        <v/>
      </c>
      <c r="B1318" s="2" t="str">
        <f aca="true">IF(C1318="","",INDIRECT("ZBUL3!E"&amp;C1318,1))</f>
        <v/>
      </c>
      <c r="C1318" s="11" t="str">
        <f aca="false">IFERROR(SMALL(ZBUL3!Z:Z,ROW()-1),"")</f>
        <v/>
      </c>
      <c r="D1318" s="11" t="str">
        <f aca="true">IF(C1318="","",IF(AND($G$1=B1318,SUM(INDIRECT(CONCATENATE("ZBUL3!F",C1318,":H",C1318),1))&gt;0),C1318,""))</f>
        <v/>
      </c>
      <c r="E1318" s="11" t="str">
        <f aca="true">IF(C1318="","",IF(AND($G$1=B1318,SUM(INDIRECT(CONCATENATE("ZBUL3!F",C1318,":H",C1318),1))=0),C1318,""))</f>
        <v/>
      </c>
    </row>
    <row r="1319" customFormat="false" ht="13.8" hidden="false" customHeight="false" outlineLevel="0" collapsed="false">
      <c r="A1319" s="2" t="str">
        <f aca="true">IF(C1319="","",INDIRECT("ZBUL3!B"&amp;C1319,1))</f>
        <v/>
      </c>
      <c r="B1319" s="2" t="str">
        <f aca="true">IF(C1319="","",INDIRECT("ZBUL3!E"&amp;C1319,1))</f>
        <v/>
      </c>
      <c r="C1319" s="11" t="str">
        <f aca="false">IFERROR(SMALL(ZBUL3!Z:Z,ROW()-1),"")</f>
        <v/>
      </c>
      <c r="D1319" s="11" t="str">
        <f aca="true">IF(C1319="","",IF(AND($G$1=B1319,SUM(INDIRECT(CONCATENATE("ZBUL3!F",C1319,":H",C1319),1))&gt;0),C1319,""))</f>
        <v/>
      </c>
      <c r="E1319" s="11" t="str">
        <f aca="true">IF(C1319="","",IF(AND($G$1=B1319,SUM(INDIRECT(CONCATENATE("ZBUL3!F",C1319,":H",C1319),1))=0),C1319,""))</f>
        <v/>
      </c>
    </row>
    <row r="1320" customFormat="false" ht="13.8" hidden="false" customHeight="false" outlineLevel="0" collapsed="false">
      <c r="A1320" s="2" t="str">
        <f aca="true">IF(C1320="","",INDIRECT("ZBUL3!B"&amp;C1320,1))</f>
        <v/>
      </c>
      <c r="B1320" s="2" t="str">
        <f aca="true">IF(C1320="","",INDIRECT("ZBUL3!E"&amp;C1320,1))</f>
        <v/>
      </c>
      <c r="C1320" s="11" t="str">
        <f aca="false">IFERROR(SMALL(ZBUL3!Z:Z,ROW()-1),"")</f>
        <v/>
      </c>
      <c r="D1320" s="11" t="str">
        <f aca="true">IF(C1320="","",IF(AND($G$1=B1320,SUM(INDIRECT(CONCATENATE("ZBUL3!F",C1320,":H",C1320),1))&gt;0),C1320,""))</f>
        <v/>
      </c>
      <c r="E1320" s="11" t="str">
        <f aca="true">IF(C1320="","",IF(AND($G$1=B1320,SUM(INDIRECT(CONCATENATE("ZBUL3!F",C1320,":H",C1320),1))=0),C1320,""))</f>
        <v/>
      </c>
    </row>
    <row r="1321" customFormat="false" ht="13.8" hidden="false" customHeight="false" outlineLevel="0" collapsed="false">
      <c r="A1321" s="2" t="str">
        <f aca="true">IF(C1321="","",INDIRECT("ZBUL3!B"&amp;C1321,1))</f>
        <v/>
      </c>
      <c r="B1321" s="2" t="str">
        <f aca="true">IF(C1321="","",INDIRECT("ZBUL3!E"&amp;C1321,1))</f>
        <v/>
      </c>
      <c r="C1321" s="11" t="str">
        <f aca="false">IFERROR(SMALL(ZBUL3!Z:Z,ROW()-1),"")</f>
        <v/>
      </c>
      <c r="D1321" s="11" t="str">
        <f aca="true">IF(C1321="","",IF(AND($G$1=B1321,SUM(INDIRECT(CONCATENATE("ZBUL3!F",C1321,":H",C1321),1))&gt;0),C1321,""))</f>
        <v/>
      </c>
      <c r="E1321" s="11" t="str">
        <f aca="true">IF(C1321="","",IF(AND($G$1=B1321,SUM(INDIRECT(CONCATENATE("ZBUL3!F",C1321,":H",C1321),1))=0),C1321,""))</f>
        <v/>
      </c>
    </row>
    <row r="1322" customFormat="false" ht="13.8" hidden="false" customHeight="false" outlineLevel="0" collapsed="false">
      <c r="A1322" s="2" t="str">
        <f aca="true">IF(C1322="","",INDIRECT("ZBUL3!B"&amp;C1322,1))</f>
        <v/>
      </c>
      <c r="B1322" s="2" t="str">
        <f aca="true">IF(C1322="","",INDIRECT("ZBUL3!E"&amp;C1322,1))</f>
        <v/>
      </c>
      <c r="C1322" s="11" t="str">
        <f aca="false">IFERROR(SMALL(ZBUL3!Z:Z,ROW()-1),"")</f>
        <v/>
      </c>
      <c r="D1322" s="11" t="str">
        <f aca="true">IF(C1322="","",IF(AND($G$1=B1322,SUM(INDIRECT(CONCATENATE("ZBUL3!F",C1322,":H",C1322),1))&gt;0),C1322,""))</f>
        <v/>
      </c>
      <c r="E1322" s="11" t="str">
        <f aca="true">IF(C1322="","",IF(AND($G$1=B1322,SUM(INDIRECT(CONCATENATE("ZBUL3!F",C1322,":H",C1322),1))=0),C1322,""))</f>
        <v/>
      </c>
    </row>
    <row r="1323" customFormat="false" ht="13.8" hidden="false" customHeight="false" outlineLevel="0" collapsed="false">
      <c r="A1323" s="2" t="str">
        <f aca="true">IF(C1323="","",INDIRECT("ZBUL3!B"&amp;C1323,1))</f>
        <v/>
      </c>
      <c r="B1323" s="2" t="str">
        <f aca="true">IF(C1323="","",INDIRECT("ZBUL3!E"&amp;C1323,1))</f>
        <v/>
      </c>
      <c r="C1323" s="11" t="str">
        <f aca="false">IFERROR(SMALL(ZBUL3!Z:Z,ROW()-1),"")</f>
        <v/>
      </c>
      <c r="D1323" s="11" t="str">
        <f aca="true">IF(C1323="","",IF(AND($G$1=B1323,SUM(INDIRECT(CONCATENATE("ZBUL3!F",C1323,":H",C1323),1))&gt;0),C1323,""))</f>
        <v/>
      </c>
      <c r="E1323" s="11" t="str">
        <f aca="true">IF(C1323="","",IF(AND($G$1=B1323,SUM(INDIRECT(CONCATENATE("ZBUL3!F",C1323,":H",C1323),1))=0),C1323,""))</f>
        <v/>
      </c>
    </row>
    <row r="1324" customFormat="false" ht="13.8" hidden="false" customHeight="false" outlineLevel="0" collapsed="false">
      <c r="A1324" s="2" t="str">
        <f aca="true">IF(C1324="","",INDIRECT("ZBUL3!B"&amp;C1324,1))</f>
        <v/>
      </c>
      <c r="B1324" s="2" t="str">
        <f aca="true">IF(C1324="","",INDIRECT("ZBUL3!E"&amp;C1324,1))</f>
        <v/>
      </c>
      <c r="C1324" s="11" t="str">
        <f aca="false">IFERROR(SMALL(ZBUL3!Z:Z,ROW()-1),"")</f>
        <v/>
      </c>
      <c r="D1324" s="11" t="str">
        <f aca="true">IF(C1324="","",IF(AND($G$1=B1324,SUM(INDIRECT(CONCATENATE("ZBUL3!F",C1324,":H",C1324),1))&gt;0),C1324,""))</f>
        <v/>
      </c>
      <c r="E1324" s="11" t="str">
        <f aca="true">IF(C1324="","",IF(AND($G$1=B1324,SUM(INDIRECT(CONCATENATE("ZBUL3!F",C1324,":H",C1324),1))=0),C1324,""))</f>
        <v/>
      </c>
    </row>
    <row r="1325" customFormat="false" ht="13.8" hidden="false" customHeight="false" outlineLevel="0" collapsed="false">
      <c r="A1325" s="2" t="str">
        <f aca="true">IF(C1325="","",INDIRECT("ZBUL3!B"&amp;C1325,1))</f>
        <v/>
      </c>
      <c r="B1325" s="2" t="str">
        <f aca="true">IF(C1325="","",INDIRECT("ZBUL3!E"&amp;C1325,1))</f>
        <v/>
      </c>
      <c r="C1325" s="11" t="str">
        <f aca="false">IFERROR(SMALL(ZBUL3!Z:Z,ROW()-1),"")</f>
        <v/>
      </c>
      <c r="D1325" s="11" t="str">
        <f aca="true">IF(C1325="","",IF(AND($G$1=B1325,SUM(INDIRECT(CONCATENATE("ZBUL3!F",C1325,":H",C1325),1))&gt;0),C1325,""))</f>
        <v/>
      </c>
      <c r="E1325" s="11" t="str">
        <f aca="true">IF(C1325="","",IF(AND($G$1=B1325,SUM(INDIRECT(CONCATENATE("ZBUL3!F",C1325,":H",C1325),1))=0),C1325,""))</f>
        <v/>
      </c>
    </row>
    <row r="1326" customFormat="false" ht="13.8" hidden="false" customHeight="false" outlineLevel="0" collapsed="false">
      <c r="A1326" s="2" t="str">
        <f aca="true">IF(C1326="","",INDIRECT("ZBUL3!B"&amp;C1326,1))</f>
        <v/>
      </c>
      <c r="B1326" s="2" t="str">
        <f aca="true">IF(C1326="","",INDIRECT("ZBUL3!E"&amp;C1326,1))</f>
        <v/>
      </c>
      <c r="C1326" s="11" t="str">
        <f aca="false">IFERROR(SMALL(ZBUL3!Z:Z,ROW()-1),"")</f>
        <v/>
      </c>
      <c r="D1326" s="11" t="str">
        <f aca="true">IF(C1326="","",IF(AND($G$1=B1326,SUM(INDIRECT(CONCATENATE("ZBUL3!F",C1326,":H",C1326),1))&gt;0),C1326,""))</f>
        <v/>
      </c>
      <c r="E1326" s="11" t="str">
        <f aca="true">IF(C1326="","",IF(AND($G$1=B1326,SUM(INDIRECT(CONCATENATE("ZBUL3!F",C1326,":H",C1326),1))=0),C1326,""))</f>
        <v/>
      </c>
    </row>
    <row r="1327" customFormat="false" ht="13.8" hidden="false" customHeight="false" outlineLevel="0" collapsed="false">
      <c r="A1327" s="2" t="str">
        <f aca="true">IF(C1327="","",INDIRECT("ZBUL3!B"&amp;C1327,1))</f>
        <v/>
      </c>
      <c r="B1327" s="2" t="str">
        <f aca="true">IF(C1327="","",INDIRECT("ZBUL3!E"&amp;C1327,1))</f>
        <v/>
      </c>
      <c r="C1327" s="11" t="str">
        <f aca="false">IFERROR(SMALL(ZBUL3!Z:Z,ROW()-1),"")</f>
        <v/>
      </c>
      <c r="D1327" s="11" t="str">
        <f aca="true">IF(C1327="","",IF(AND($G$1=B1327,SUM(INDIRECT(CONCATENATE("ZBUL3!F",C1327,":H",C1327),1))&gt;0),C1327,""))</f>
        <v/>
      </c>
      <c r="E1327" s="11" t="str">
        <f aca="true">IF(C1327="","",IF(AND($G$1=B1327,SUM(INDIRECT(CONCATENATE("ZBUL3!F",C1327,":H",C1327),1))=0),C1327,""))</f>
        <v/>
      </c>
    </row>
    <row r="1328" customFormat="false" ht="13.8" hidden="false" customHeight="false" outlineLevel="0" collapsed="false">
      <c r="A1328" s="2" t="str">
        <f aca="true">IF(C1328="","",INDIRECT("ZBUL3!B"&amp;C1328,1))</f>
        <v/>
      </c>
      <c r="B1328" s="2" t="str">
        <f aca="true">IF(C1328="","",INDIRECT("ZBUL3!E"&amp;C1328,1))</f>
        <v/>
      </c>
      <c r="C1328" s="11" t="str">
        <f aca="false">IFERROR(SMALL(ZBUL3!Z:Z,ROW()-1),"")</f>
        <v/>
      </c>
      <c r="D1328" s="11" t="str">
        <f aca="true">IF(C1328="","",IF(AND($G$1=B1328,SUM(INDIRECT(CONCATENATE("ZBUL3!F",C1328,":H",C1328),1))&gt;0),C1328,""))</f>
        <v/>
      </c>
      <c r="E1328" s="11" t="str">
        <f aca="true">IF(C1328="","",IF(AND($G$1=B1328,SUM(INDIRECT(CONCATENATE("ZBUL3!F",C1328,":H",C1328),1))=0),C1328,""))</f>
        <v/>
      </c>
    </row>
    <row r="1329" customFormat="false" ht="13.8" hidden="false" customHeight="false" outlineLevel="0" collapsed="false">
      <c r="A1329" s="2" t="str">
        <f aca="true">IF(C1329="","",INDIRECT("ZBUL3!B"&amp;C1329,1))</f>
        <v/>
      </c>
      <c r="B1329" s="2" t="str">
        <f aca="true">IF(C1329="","",INDIRECT("ZBUL3!E"&amp;C1329,1))</f>
        <v/>
      </c>
      <c r="C1329" s="11" t="str">
        <f aca="false">IFERROR(SMALL(ZBUL3!Z:Z,ROW()-1),"")</f>
        <v/>
      </c>
      <c r="D1329" s="11" t="str">
        <f aca="true">IF(C1329="","",IF(AND($G$1=B1329,SUM(INDIRECT(CONCATENATE("ZBUL3!F",C1329,":H",C1329),1))&gt;0),C1329,""))</f>
        <v/>
      </c>
      <c r="E1329" s="11" t="str">
        <f aca="true">IF(C1329="","",IF(AND($G$1=B1329,SUM(INDIRECT(CONCATENATE("ZBUL3!F",C1329,":H",C1329),1))=0),C1329,""))</f>
        <v/>
      </c>
    </row>
    <row r="1330" customFormat="false" ht="13.8" hidden="false" customHeight="false" outlineLevel="0" collapsed="false">
      <c r="A1330" s="2" t="str">
        <f aca="true">IF(C1330="","",INDIRECT("ZBUL3!B"&amp;C1330,1))</f>
        <v/>
      </c>
      <c r="B1330" s="2" t="str">
        <f aca="true">IF(C1330="","",INDIRECT("ZBUL3!E"&amp;C1330,1))</f>
        <v/>
      </c>
      <c r="C1330" s="11" t="str">
        <f aca="false">IFERROR(SMALL(ZBUL3!Z:Z,ROW()-1),"")</f>
        <v/>
      </c>
      <c r="D1330" s="11" t="str">
        <f aca="true">IF(C1330="","",IF(AND($G$1=B1330,SUM(INDIRECT(CONCATENATE("ZBUL3!F",C1330,":H",C1330),1))&gt;0),C1330,""))</f>
        <v/>
      </c>
      <c r="E1330" s="11" t="str">
        <f aca="true">IF(C1330="","",IF(AND($G$1=B1330,SUM(INDIRECT(CONCATENATE("ZBUL3!F",C1330,":H",C1330),1))=0),C1330,""))</f>
        <v/>
      </c>
    </row>
    <row r="1331" customFormat="false" ht="13.8" hidden="false" customHeight="false" outlineLevel="0" collapsed="false">
      <c r="A1331" s="2" t="str">
        <f aca="true">IF(C1331="","",INDIRECT("ZBUL3!B"&amp;C1331,1))</f>
        <v/>
      </c>
      <c r="B1331" s="2" t="str">
        <f aca="true">IF(C1331="","",INDIRECT("ZBUL3!E"&amp;C1331,1))</f>
        <v/>
      </c>
      <c r="C1331" s="11" t="str">
        <f aca="false">IFERROR(SMALL(ZBUL3!Z:Z,ROW()-1),"")</f>
        <v/>
      </c>
      <c r="D1331" s="11" t="str">
        <f aca="true">IF(C1331="","",IF(AND($G$1=B1331,SUM(INDIRECT(CONCATENATE("ZBUL3!F",C1331,":H",C1331),1))&gt;0),C1331,""))</f>
        <v/>
      </c>
      <c r="E1331" s="11" t="str">
        <f aca="true">IF(C1331="","",IF(AND($G$1=B1331,SUM(INDIRECT(CONCATENATE("ZBUL3!F",C1331,":H",C1331),1))=0),C1331,""))</f>
        <v/>
      </c>
    </row>
    <row r="1332" customFormat="false" ht="13.8" hidden="false" customHeight="false" outlineLevel="0" collapsed="false">
      <c r="A1332" s="2" t="str">
        <f aca="true">IF(C1332="","",INDIRECT("ZBUL3!B"&amp;C1332,1))</f>
        <v/>
      </c>
      <c r="B1332" s="2" t="str">
        <f aca="true">IF(C1332="","",INDIRECT("ZBUL3!E"&amp;C1332,1))</f>
        <v/>
      </c>
      <c r="C1332" s="11" t="str">
        <f aca="false">IFERROR(SMALL(ZBUL3!Z:Z,ROW()-1),"")</f>
        <v/>
      </c>
      <c r="D1332" s="11" t="str">
        <f aca="true">IF(C1332="","",IF(AND($G$1=B1332,SUM(INDIRECT(CONCATENATE("ZBUL3!F",C1332,":H",C1332),1))&gt;0),C1332,""))</f>
        <v/>
      </c>
      <c r="E1332" s="11" t="str">
        <f aca="true">IF(C1332="","",IF(AND($G$1=B1332,SUM(INDIRECT(CONCATENATE("ZBUL3!F",C1332,":H",C1332),1))=0),C1332,""))</f>
        <v/>
      </c>
    </row>
    <row r="1333" customFormat="false" ht="13.8" hidden="false" customHeight="false" outlineLevel="0" collapsed="false">
      <c r="A1333" s="2" t="str">
        <f aca="true">IF(C1333="","",INDIRECT("ZBUL3!B"&amp;C1333,1))</f>
        <v/>
      </c>
      <c r="B1333" s="2" t="str">
        <f aca="true">IF(C1333="","",INDIRECT("ZBUL3!E"&amp;C1333,1))</f>
        <v/>
      </c>
      <c r="C1333" s="11" t="str">
        <f aca="false">IFERROR(SMALL(ZBUL3!Z:Z,ROW()-1),"")</f>
        <v/>
      </c>
      <c r="D1333" s="11" t="str">
        <f aca="true">IF(C1333="","",IF(AND($G$1=B1333,SUM(INDIRECT(CONCATENATE("ZBUL3!F",C1333,":H",C1333),1))&gt;0),C1333,""))</f>
        <v/>
      </c>
      <c r="E1333" s="11" t="str">
        <f aca="true">IF(C1333="","",IF(AND($G$1=B1333,SUM(INDIRECT(CONCATENATE("ZBUL3!F",C1333,":H",C1333),1))=0),C1333,""))</f>
        <v/>
      </c>
    </row>
    <row r="1334" customFormat="false" ht="13.8" hidden="false" customHeight="false" outlineLevel="0" collapsed="false">
      <c r="A1334" s="2" t="str">
        <f aca="true">IF(C1334="","",INDIRECT("ZBUL3!B"&amp;C1334,1))</f>
        <v/>
      </c>
      <c r="B1334" s="2" t="str">
        <f aca="true">IF(C1334="","",INDIRECT("ZBUL3!E"&amp;C1334,1))</f>
        <v/>
      </c>
      <c r="C1334" s="11" t="str">
        <f aca="false">IFERROR(SMALL(ZBUL3!Z:Z,ROW()-1),"")</f>
        <v/>
      </c>
      <c r="D1334" s="11" t="str">
        <f aca="true">IF(C1334="","",IF(AND($G$1=B1334,SUM(INDIRECT(CONCATENATE("ZBUL3!F",C1334,":H",C1334),1))&gt;0),C1334,""))</f>
        <v/>
      </c>
      <c r="E1334" s="11" t="str">
        <f aca="true">IF(C1334="","",IF(AND($G$1=B1334,SUM(INDIRECT(CONCATENATE("ZBUL3!F",C1334,":H",C1334),1))=0),C1334,""))</f>
        <v/>
      </c>
    </row>
    <row r="1335" customFormat="false" ht="13.8" hidden="false" customHeight="false" outlineLevel="0" collapsed="false">
      <c r="A1335" s="2" t="str">
        <f aca="true">IF(C1335="","",INDIRECT("ZBUL3!B"&amp;C1335,1))</f>
        <v/>
      </c>
      <c r="B1335" s="2" t="str">
        <f aca="true">IF(C1335="","",INDIRECT("ZBUL3!E"&amp;C1335,1))</f>
        <v/>
      </c>
      <c r="C1335" s="11" t="str">
        <f aca="false">IFERROR(SMALL(ZBUL3!Z:Z,ROW()-1),"")</f>
        <v/>
      </c>
      <c r="D1335" s="11" t="str">
        <f aca="true">IF(C1335="","",IF(AND($G$1=B1335,SUM(INDIRECT(CONCATENATE("ZBUL3!F",C1335,":H",C1335),1))&gt;0),C1335,""))</f>
        <v/>
      </c>
      <c r="E1335" s="11" t="str">
        <f aca="true">IF(C1335="","",IF(AND($G$1=B1335,SUM(INDIRECT(CONCATENATE("ZBUL3!F",C1335,":H",C1335),1))=0),C1335,""))</f>
        <v/>
      </c>
    </row>
    <row r="1336" customFormat="false" ht="13.8" hidden="false" customHeight="false" outlineLevel="0" collapsed="false">
      <c r="A1336" s="2" t="str">
        <f aca="true">IF(C1336="","",INDIRECT("ZBUL3!B"&amp;C1336,1))</f>
        <v/>
      </c>
      <c r="B1336" s="2" t="str">
        <f aca="true">IF(C1336="","",INDIRECT("ZBUL3!E"&amp;C1336,1))</f>
        <v/>
      </c>
      <c r="C1336" s="11" t="str">
        <f aca="false">IFERROR(SMALL(ZBUL3!Z:Z,ROW()-1),"")</f>
        <v/>
      </c>
      <c r="D1336" s="11" t="str">
        <f aca="true">IF(C1336="","",IF(AND($G$1=B1336,SUM(INDIRECT(CONCATENATE("ZBUL3!F",C1336,":H",C1336),1))&gt;0),C1336,""))</f>
        <v/>
      </c>
      <c r="E1336" s="11" t="str">
        <f aca="true">IF(C1336="","",IF(AND($G$1=B1336,SUM(INDIRECT(CONCATENATE("ZBUL3!F",C1336,":H",C1336),1))=0),C1336,""))</f>
        <v/>
      </c>
    </row>
    <row r="1337" customFormat="false" ht="13.8" hidden="false" customHeight="false" outlineLevel="0" collapsed="false">
      <c r="A1337" s="2" t="str">
        <f aca="true">IF(C1337="","",INDIRECT("ZBUL3!B"&amp;C1337,1))</f>
        <v/>
      </c>
      <c r="B1337" s="2" t="str">
        <f aca="true">IF(C1337="","",INDIRECT("ZBUL3!E"&amp;C1337,1))</f>
        <v/>
      </c>
      <c r="C1337" s="11" t="str">
        <f aca="false">IFERROR(SMALL(ZBUL3!Z:Z,ROW()-1),"")</f>
        <v/>
      </c>
      <c r="D1337" s="11" t="str">
        <f aca="true">IF(C1337="","",IF(AND($G$1=B1337,SUM(INDIRECT(CONCATENATE("ZBUL3!F",C1337,":H",C1337),1))&gt;0),C1337,""))</f>
        <v/>
      </c>
      <c r="E1337" s="11" t="str">
        <f aca="true">IF(C1337="","",IF(AND($G$1=B1337,SUM(INDIRECT(CONCATENATE("ZBUL3!F",C1337,":H",C1337),1))=0),C1337,""))</f>
        <v/>
      </c>
    </row>
    <row r="1338" customFormat="false" ht="13.8" hidden="false" customHeight="false" outlineLevel="0" collapsed="false">
      <c r="A1338" s="2" t="str">
        <f aca="true">IF(C1338="","",INDIRECT("ZBUL3!B"&amp;C1338,1))</f>
        <v/>
      </c>
      <c r="B1338" s="2" t="str">
        <f aca="true">IF(C1338="","",INDIRECT("ZBUL3!E"&amp;C1338,1))</f>
        <v/>
      </c>
      <c r="C1338" s="11" t="str">
        <f aca="false">IFERROR(SMALL(ZBUL3!Z:Z,ROW()-1),"")</f>
        <v/>
      </c>
      <c r="D1338" s="11" t="str">
        <f aca="true">IF(C1338="","",IF(AND($G$1=B1338,SUM(INDIRECT(CONCATENATE("ZBUL3!F",C1338,":H",C1338),1))&gt;0),C1338,""))</f>
        <v/>
      </c>
      <c r="E1338" s="11" t="str">
        <f aca="true">IF(C1338="","",IF(AND($G$1=B1338,SUM(INDIRECT(CONCATENATE("ZBUL3!F",C1338,":H",C1338),1))=0),C1338,""))</f>
        <v/>
      </c>
    </row>
    <row r="1339" customFormat="false" ht="13.8" hidden="false" customHeight="false" outlineLevel="0" collapsed="false">
      <c r="A1339" s="2" t="str">
        <f aca="true">IF(C1339="","",INDIRECT("ZBUL3!B"&amp;C1339,1))</f>
        <v/>
      </c>
      <c r="B1339" s="2" t="str">
        <f aca="true">IF(C1339="","",INDIRECT("ZBUL3!E"&amp;C1339,1))</f>
        <v/>
      </c>
      <c r="C1339" s="11" t="str">
        <f aca="false">IFERROR(SMALL(ZBUL3!Z:Z,ROW()-1),"")</f>
        <v/>
      </c>
      <c r="D1339" s="11" t="str">
        <f aca="true">IF(C1339="","",IF(AND($G$1=B1339,SUM(INDIRECT(CONCATENATE("ZBUL3!F",C1339,":H",C1339),1))&gt;0),C1339,""))</f>
        <v/>
      </c>
      <c r="E1339" s="11" t="str">
        <f aca="true">IF(C1339="","",IF(AND($G$1=B1339,SUM(INDIRECT(CONCATENATE("ZBUL3!F",C1339,":H",C1339),1))=0),C1339,""))</f>
        <v/>
      </c>
    </row>
    <row r="1340" customFormat="false" ht="13.8" hidden="false" customHeight="false" outlineLevel="0" collapsed="false">
      <c r="A1340" s="2" t="str">
        <f aca="true">IF(C1340="","",INDIRECT("ZBUL3!B"&amp;C1340,1))</f>
        <v/>
      </c>
      <c r="B1340" s="2" t="str">
        <f aca="true">IF(C1340="","",INDIRECT("ZBUL3!E"&amp;C1340,1))</f>
        <v/>
      </c>
      <c r="C1340" s="11" t="str">
        <f aca="false">IFERROR(SMALL(ZBUL3!Z:Z,ROW()-1),"")</f>
        <v/>
      </c>
      <c r="D1340" s="11" t="str">
        <f aca="true">IF(C1340="","",IF(AND($G$1=B1340,SUM(INDIRECT(CONCATENATE("ZBUL3!F",C1340,":H",C1340),1))&gt;0),C1340,""))</f>
        <v/>
      </c>
      <c r="E1340" s="11" t="str">
        <f aca="true">IF(C1340="","",IF(AND($G$1=B1340,SUM(INDIRECT(CONCATENATE("ZBUL3!F",C1340,":H",C1340),1))=0),C1340,""))</f>
        <v/>
      </c>
    </row>
    <row r="1341" customFormat="false" ht="13.8" hidden="false" customHeight="false" outlineLevel="0" collapsed="false">
      <c r="A1341" s="2" t="str">
        <f aca="true">IF(C1341="","",INDIRECT("ZBUL3!B"&amp;C1341,1))</f>
        <v/>
      </c>
      <c r="B1341" s="2" t="str">
        <f aca="true">IF(C1341="","",INDIRECT("ZBUL3!E"&amp;C1341,1))</f>
        <v/>
      </c>
      <c r="C1341" s="11" t="str">
        <f aca="false">IFERROR(SMALL(ZBUL3!Z:Z,ROW()-1),"")</f>
        <v/>
      </c>
      <c r="D1341" s="11" t="str">
        <f aca="true">IF(C1341="","",IF(AND($G$1=B1341,SUM(INDIRECT(CONCATENATE("ZBUL3!F",C1341,":H",C1341),1))&gt;0),C1341,""))</f>
        <v/>
      </c>
      <c r="E1341" s="11" t="str">
        <f aca="true">IF(C1341="","",IF(AND($G$1=B1341,SUM(INDIRECT(CONCATENATE("ZBUL3!F",C1341,":H",C1341),1))=0),C1341,""))</f>
        <v/>
      </c>
    </row>
    <row r="1342" customFormat="false" ht="13.8" hidden="false" customHeight="false" outlineLevel="0" collapsed="false">
      <c r="A1342" s="2" t="str">
        <f aca="true">IF(C1342="","",INDIRECT("ZBUL3!B"&amp;C1342,1))</f>
        <v/>
      </c>
      <c r="B1342" s="2" t="str">
        <f aca="true">IF(C1342="","",INDIRECT("ZBUL3!E"&amp;C1342,1))</f>
        <v/>
      </c>
      <c r="C1342" s="11" t="str">
        <f aca="false">IFERROR(SMALL(ZBUL3!Z:Z,ROW()-1),"")</f>
        <v/>
      </c>
      <c r="D1342" s="11" t="str">
        <f aca="true">IF(C1342="","",IF(AND($G$1=B1342,SUM(INDIRECT(CONCATENATE("ZBUL3!F",C1342,":H",C1342),1))&gt;0),C1342,""))</f>
        <v/>
      </c>
      <c r="E1342" s="11" t="str">
        <f aca="true">IF(C1342="","",IF(AND($G$1=B1342,SUM(INDIRECT(CONCATENATE("ZBUL3!F",C1342,":H",C1342),1))=0),C1342,""))</f>
        <v/>
      </c>
    </row>
    <row r="1343" customFormat="false" ht="13.8" hidden="false" customHeight="false" outlineLevel="0" collapsed="false">
      <c r="A1343" s="2" t="str">
        <f aca="true">IF(C1343="","",INDIRECT("ZBUL3!B"&amp;C1343,1))</f>
        <v/>
      </c>
      <c r="B1343" s="2" t="str">
        <f aca="true">IF(C1343="","",INDIRECT("ZBUL3!E"&amp;C1343,1))</f>
        <v/>
      </c>
      <c r="C1343" s="11" t="str">
        <f aca="false">IFERROR(SMALL(ZBUL3!Z:Z,ROW()-1),"")</f>
        <v/>
      </c>
      <c r="D1343" s="11" t="str">
        <f aca="true">IF(C1343="","",IF(AND($G$1=B1343,SUM(INDIRECT(CONCATENATE("ZBUL3!F",C1343,":H",C1343),1))&gt;0),C1343,""))</f>
        <v/>
      </c>
      <c r="E1343" s="11" t="str">
        <f aca="true">IF(C1343="","",IF(AND($G$1=B1343,SUM(INDIRECT(CONCATENATE("ZBUL3!F",C1343,":H",C1343),1))=0),C1343,""))</f>
        <v/>
      </c>
    </row>
    <row r="1344" customFormat="false" ht="13.8" hidden="false" customHeight="false" outlineLevel="0" collapsed="false">
      <c r="A1344" s="2" t="str">
        <f aca="true">IF(C1344="","",INDIRECT("ZBUL3!B"&amp;C1344,1))</f>
        <v/>
      </c>
      <c r="B1344" s="2" t="str">
        <f aca="true">IF(C1344="","",INDIRECT("ZBUL3!E"&amp;C1344,1))</f>
        <v/>
      </c>
      <c r="C1344" s="11" t="str">
        <f aca="false">IFERROR(SMALL(ZBUL3!Z:Z,ROW()-1),"")</f>
        <v/>
      </c>
      <c r="D1344" s="11" t="str">
        <f aca="true">IF(C1344="","",IF(AND($G$1=B1344,SUM(INDIRECT(CONCATENATE("ZBUL3!F",C1344,":H",C1344),1))&gt;0),C1344,""))</f>
        <v/>
      </c>
      <c r="E1344" s="11" t="str">
        <f aca="true">IF(C1344="","",IF(AND($G$1=B1344,SUM(INDIRECT(CONCATENATE("ZBUL3!F",C1344,":H",C1344),1))=0),C1344,""))</f>
        <v/>
      </c>
    </row>
    <row r="1345" customFormat="false" ht="13.8" hidden="false" customHeight="false" outlineLevel="0" collapsed="false">
      <c r="A1345" s="2" t="str">
        <f aca="true">IF(C1345="","",INDIRECT("ZBUL3!B"&amp;C1345,1))</f>
        <v/>
      </c>
      <c r="B1345" s="2" t="str">
        <f aca="true">IF(C1345="","",INDIRECT("ZBUL3!E"&amp;C1345,1))</f>
        <v/>
      </c>
      <c r="C1345" s="11" t="str">
        <f aca="false">IFERROR(SMALL(ZBUL3!Z:Z,ROW()-1),"")</f>
        <v/>
      </c>
      <c r="D1345" s="11" t="str">
        <f aca="true">IF(C1345="","",IF(AND($G$1=B1345,SUM(INDIRECT(CONCATENATE("ZBUL3!F",C1345,":H",C1345),1))&gt;0),C1345,""))</f>
        <v/>
      </c>
      <c r="E1345" s="11" t="str">
        <f aca="true">IF(C1345="","",IF(AND($G$1=B1345,SUM(INDIRECT(CONCATENATE("ZBUL3!F",C1345,":H",C1345),1))=0),C1345,""))</f>
        <v/>
      </c>
    </row>
    <row r="1346" customFormat="false" ht="13.8" hidden="false" customHeight="false" outlineLevel="0" collapsed="false">
      <c r="A1346" s="2" t="str">
        <f aca="true">IF(C1346="","",INDIRECT("ZBUL3!B"&amp;C1346,1))</f>
        <v/>
      </c>
      <c r="B1346" s="2" t="str">
        <f aca="true">IF(C1346="","",INDIRECT("ZBUL3!E"&amp;C1346,1))</f>
        <v/>
      </c>
      <c r="C1346" s="11" t="str">
        <f aca="false">IFERROR(SMALL(ZBUL3!Z:Z,ROW()-1),"")</f>
        <v/>
      </c>
      <c r="D1346" s="11" t="str">
        <f aca="true">IF(C1346="","",IF(AND($G$1=B1346,SUM(INDIRECT(CONCATENATE("ZBUL3!F",C1346,":H",C1346),1))&gt;0),C1346,""))</f>
        <v/>
      </c>
      <c r="E1346" s="11" t="str">
        <f aca="true">IF(C1346="","",IF(AND($G$1=B1346,SUM(INDIRECT(CONCATENATE("ZBUL3!F",C1346,":H",C1346),1))=0),C1346,""))</f>
        <v/>
      </c>
    </row>
    <row r="1347" customFormat="false" ht="13.8" hidden="false" customHeight="false" outlineLevel="0" collapsed="false">
      <c r="A1347" s="2" t="str">
        <f aca="true">IF(C1347="","",INDIRECT("ZBUL3!B"&amp;C1347,1))</f>
        <v/>
      </c>
      <c r="B1347" s="2" t="str">
        <f aca="true">IF(C1347="","",INDIRECT("ZBUL3!E"&amp;C1347,1))</f>
        <v/>
      </c>
      <c r="C1347" s="11" t="str">
        <f aca="false">IFERROR(SMALL(ZBUL3!Z:Z,ROW()-1),"")</f>
        <v/>
      </c>
      <c r="D1347" s="11" t="str">
        <f aca="true">IF(C1347="","",IF(AND($G$1=B1347,SUM(INDIRECT(CONCATENATE("ZBUL3!F",C1347,":H",C1347),1))&gt;0),C1347,""))</f>
        <v/>
      </c>
      <c r="E1347" s="11" t="str">
        <f aca="true">IF(C1347="","",IF(AND($G$1=B1347,SUM(INDIRECT(CONCATENATE("ZBUL3!F",C1347,":H",C1347),1))=0),C1347,""))</f>
        <v/>
      </c>
    </row>
    <row r="1348" customFormat="false" ht="13.8" hidden="false" customHeight="false" outlineLevel="0" collapsed="false">
      <c r="A1348" s="2" t="str">
        <f aca="true">IF(C1348="","",INDIRECT("ZBUL3!B"&amp;C1348,1))</f>
        <v/>
      </c>
      <c r="B1348" s="2" t="str">
        <f aca="true">IF(C1348="","",INDIRECT("ZBUL3!E"&amp;C1348,1))</f>
        <v/>
      </c>
      <c r="C1348" s="11" t="str">
        <f aca="false">IFERROR(SMALL(ZBUL3!Z:Z,ROW()-1),"")</f>
        <v/>
      </c>
      <c r="D1348" s="11" t="str">
        <f aca="true">IF(C1348="","",IF(AND($G$1=B1348,SUM(INDIRECT(CONCATENATE("ZBUL3!F",C1348,":H",C1348),1))&gt;0),C1348,""))</f>
        <v/>
      </c>
      <c r="E1348" s="11" t="str">
        <f aca="true">IF(C1348="","",IF(AND($G$1=B1348,SUM(INDIRECT(CONCATENATE("ZBUL3!F",C1348,":H",C1348),1))=0),C1348,""))</f>
        <v/>
      </c>
    </row>
    <row r="1349" customFormat="false" ht="13.8" hidden="false" customHeight="false" outlineLevel="0" collapsed="false">
      <c r="A1349" s="2" t="str">
        <f aca="true">IF(C1349="","",INDIRECT("ZBUL3!B"&amp;C1349,1))</f>
        <v/>
      </c>
      <c r="B1349" s="2" t="str">
        <f aca="true">IF(C1349="","",INDIRECT("ZBUL3!E"&amp;C1349,1))</f>
        <v/>
      </c>
      <c r="C1349" s="11" t="str">
        <f aca="false">IFERROR(SMALL(ZBUL3!Z:Z,ROW()-1),"")</f>
        <v/>
      </c>
      <c r="D1349" s="11" t="str">
        <f aca="true">IF(C1349="","",IF(AND($G$1=B1349,SUM(INDIRECT(CONCATENATE("ZBUL3!F",C1349,":H",C1349),1))&gt;0),C1349,""))</f>
        <v/>
      </c>
      <c r="E1349" s="11" t="str">
        <f aca="true">IF(C1349="","",IF(AND($G$1=B1349,SUM(INDIRECT(CONCATENATE("ZBUL3!F",C1349,":H",C1349),1))=0),C1349,""))</f>
        <v/>
      </c>
    </row>
    <row r="1350" customFormat="false" ht="13.8" hidden="false" customHeight="false" outlineLevel="0" collapsed="false">
      <c r="A1350" s="2" t="str">
        <f aca="true">IF(C1350="","",INDIRECT("ZBUL3!B"&amp;C1350,1))</f>
        <v/>
      </c>
      <c r="B1350" s="2" t="str">
        <f aca="true">IF(C1350="","",INDIRECT("ZBUL3!E"&amp;C1350,1))</f>
        <v/>
      </c>
      <c r="C1350" s="11" t="str">
        <f aca="false">IFERROR(SMALL(ZBUL3!Z:Z,ROW()-1),"")</f>
        <v/>
      </c>
      <c r="D1350" s="11" t="str">
        <f aca="true">IF(C1350="","",IF(AND($G$1=B1350,SUM(INDIRECT(CONCATENATE("ZBUL3!F",C1350,":H",C1350),1))&gt;0),C1350,""))</f>
        <v/>
      </c>
      <c r="E1350" s="11" t="str">
        <f aca="true">IF(C1350="","",IF(AND($G$1=B1350,SUM(INDIRECT(CONCATENATE("ZBUL3!F",C1350,":H",C1350),1))=0),C1350,""))</f>
        <v/>
      </c>
    </row>
    <row r="1351" customFormat="false" ht="13.8" hidden="false" customHeight="false" outlineLevel="0" collapsed="false">
      <c r="A1351" s="2" t="str">
        <f aca="true">IF(C1351="","",INDIRECT("ZBUL3!B"&amp;C1351,1))</f>
        <v/>
      </c>
      <c r="B1351" s="2" t="str">
        <f aca="true">IF(C1351="","",INDIRECT("ZBUL3!E"&amp;C1351,1))</f>
        <v/>
      </c>
      <c r="C1351" s="11" t="str">
        <f aca="false">IFERROR(SMALL(ZBUL3!Z:Z,ROW()-1),"")</f>
        <v/>
      </c>
      <c r="D1351" s="11" t="str">
        <f aca="true">IF(C1351="","",IF(AND($G$1=B1351,SUM(INDIRECT(CONCATENATE("ZBUL3!F",C1351,":H",C1351),1))&gt;0),C1351,""))</f>
        <v/>
      </c>
      <c r="E1351" s="11" t="str">
        <f aca="true">IF(C1351="","",IF(AND($G$1=B1351,SUM(INDIRECT(CONCATENATE("ZBUL3!F",C1351,":H",C1351),1))=0),C1351,""))</f>
        <v/>
      </c>
    </row>
    <row r="1352" customFormat="false" ht="13.8" hidden="false" customHeight="false" outlineLevel="0" collapsed="false">
      <c r="A1352" s="2" t="str">
        <f aca="true">IF(C1352="","",INDIRECT("ZBUL3!B"&amp;C1352,1))</f>
        <v/>
      </c>
      <c r="B1352" s="2" t="str">
        <f aca="true">IF(C1352="","",INDIRECT("ZBUL3!E"&amp;C1352,1))</f>
        <v/>
      </c>
      <c r="C1352" s="11" t="str">
        <f aca="false">IFERROR(SMALL(ZBUL3!Z:Z,ROW()-1),"")</f>
        <v/>
      </c>
      <c r="D1352" s="11" t="str">
        <f aca="true">IF(C1352="","",IF(AND($G$1=B1352,SUM(INDIRECT(CONCATENATE("ZBUL3!F",C1352,":H",C1352),1))&gt;0),C1352,""))</f>
        <v/>
      </c>
      <c r="E1352" s="11" t="str">
        <f aca="true">IF(C1352="","",IF(AND($G$1=B1352,SUM(INDIRECT(CONCATENATE("ZBUL3!F",C1352,":H",C1352),1))=0),C1352,""))</f>
        <v/>
      </c>
    </row>
    <row r="1353" customFormat="false" ht="13.8" hidden="false" customHeight="false" outlineLevel="0" collapsed="false">
      <c r="A1353" s="2" t="str">
        <f aca="true">IF(C1353="","",INDIRECT("ZBUL3!B"&amp;C1353,1))</f>
        <v/>
      </c>
      <c r="B1353" s="2" t="str">
        <f aca="true">IF(C1353="","",INDIRECT("ZBUL3!E"&amp;C1353,1))</f>
        <v/>
      </c>
      <c r="C1353" s="11" t="str">
        <f aca="false">IFERROR(SMALL(ZBUL3!Z:Z,ROW()-1),"")</f>
        <v/>
      </c>
      <c r="D1353" s="11" t="str">
        <f aca="true">IF(C1353="","",IF(AND($G$1=B1353,SUM(INDIRECT(CONCATENATE("ZBUL3!F",C1353,":H",C1353),1))&gt;0),C1353,""))</f>
        <v/>
      </c>
      <c r="E1353" s="11" t="str">
        <f aca="true">IF(C1353="","",IF(AND($G$1=B1353,SUM(INDIRECT(CONCATENATE("ZBUL3!F",C1353,":H",C1353),1))=0),C1353,""))</f>
        <v/>
      </c>
    </row>
    <row r="1354" customFormat="false" ht="13.8" hidden="false" customHeight="false" outlineLevel="0" collapsed="false">
      <c r="A1354" s="2" t="str">
        <f aca="true">IF(C1354="","",INDIRECT("ZBUL3!B"&amp;C1354,1))</f>
        <v/>
      </c>
      <c r="B1354" s="2" t="str">
        <f aca="true">IF(C1354="","",INDIRECT("ZBUL3!E"&amp;C1354,1))</f>
        <v/>
      </c>
      <c r="C1354" s="11" t="str">
        <f aca="false">IFERROR(SMALL(ZBUL3!Z:Z,ROW()-1),"")</f>
        <v/>
      </c>
      <c r="D1354" s="11" t="str">
        <f aca="true">IF(C1354="","",IF(AND($G$1=B1354,SUM(INDIRECT(CONCATENATE("ZBUL3!F",C1354,":H",C1354),1))&gt;0),C1354,""))</f>
        <v/>
      </c>
      <c r="E1354" s="11" t="str">
        <f aca="true">IF(C1354="","",IF(AND($G$1=B1354,SUM(INDIRECT(CONCATENATE("ZBUL3!F",C1354,":H",C1354),1))=0),C1354,""))</f>
        <v/>
      </c>
    </row>
    <row r="1355" customFormat="false" ht="13.8" hidden="false" customHeight="false" outlineLevel="0" collapsed="false">
      <c r="A1355" s="2" t="str">
        <f aca="true">IF(C1355="","",INDIRECT("ZBUL3!B"&amp;C1355,1))</f>
        <v/>
      </c>
      <c r="B1355" s="2" t="str">
        <f aca="true">IF(C1355="","",INDIRECT("ZBUL3!E"&amp;C1355,1))</f>
        <v/>
      </c>
      <c r="C1355" s="11" t="str">
        <f aca="false">IFERROR(SMALL(ZBUL3!Z:Z,ROW()-1),"")</f>
        <v/>
      </c>
      <c r="D1355" s="11" t="str">
        <f aca="true">IF(C1355="","",IF(AND($G$1=B1355,SUM(INDIRECT(CONCATENATE("ZBUL3!F",C1355,":H",C1355),1))&gt;0),C1355,""))</f>
        <v/>
      </c>
      <c r="E1355" s="11" t="str">
        <f aca="true">IF(C1355="","",IF(AND($G$1=B1355,SUM(INDIRECT(CONCATENATE("ZBUL3!F",C1355,":H",C1355),1))=0),C1355,""))</f>
        <v/>
      </c>
    </row>
    <row r="1356" customFormat="false" ht="13.8" hidden="false" customHeight="false" outlineLevel="0" collapsed="false">
      <c r="A1356" s="2" t="str">
        <f aca="true">IF(C1356="","",INDIRECT("ZBUL3!B"&amp;C1356,1))</f>
        <v/>
      </c>
      <c r="B1356" s="2" t="str">
        <f aca="true">IF(C1356="","",INDIRECT("ZBUL3!E"&amp;C1356,1))</f>
        <v/>
      </c>
      <c r="C1356" s="11" t="str">
        <f aca="false">IFERROR(SMALL(ZBUL3!Z:Z,ROW()-1),"")</f>
        <v/>
      </c>
      <c r="D1356" s="11" t="str">
        <f aca="true">IF(C1356="","",IF(AND($G$1=B1356,SUM(INDIRECT(CONCATENATE("ZBUL3!F",C1356,":H",C1356),1))&gt;0),C1356,""))</f>
        <v/>
      </c>
      <c r="E1356" s="11" t="str">
        <f aca="true">IF(C1356="","",IF(AND($G$1=B1356,SUM(INDIRECT(CONCATENATE("ZBUL3!F",C1356,":H",C1356),1))=0),C1356,""))</f>
        <v/>
      </c>
    </row>
    <row r="1357" customFormat="false" ht="13.8" hidden="false" customHeight="false" outlineLevel="0" collapsed="false">
      <c r="A1357" s="2" t="str">
        <f aca="true">IF(C1357="","",INDIRECT("ZBUL3!B"&amp;C1357,1))</f>
        <v/>
      </c>
      <c r="B1357" s="2" t="str">
        <f aca="true">IF(C1357="","",INDIRECT("ZBUL3!E"&amp;C1357,1))</f>
        <v/>
      </c>
      <c r="C1357" s="11" t="str">
        <f aca="false">IFERROR(SMALL(ZBUL3!Z:Z,ROW()-1),"")</f>
        <v/>
      </c>
      <c r="D1357" s="11" t="str">
        <f aca="true">IF(C1357="","",IF(AND($G$1=B1357,SUM(INDIRECT(CONCATENATE("ZBUL3!F",C1357,":H",C1357),1))&gt;0),C1357,""))</f>
        <v/>
      </c>
      <c r="E1357" s="11" t="str">
        <f aca="true">IF(C1357="","",IF(AND($G$1=B1357,SUM(INDIRECT(CONCATENATE("ZBUL3!F",C1357,":H",C1357),1))=0),C1357,""))</f>
        <v/>
      </c>
    </row>
    <row r="1358" customFormat="false" ht="13.8" hidden="false" customHeight="false" outlineLevel="0" collapsed="false">
      <c r="A1358" s="2" t="str">
        <f aca="true">IF(C1358="","",INDIRECT("ZBUL3!B"&amp;C1358,1))</f>
        <v/>
      </c>
      <c r="B1358" s="2" t="str">
        <f aca="true">IF(C1358="","",INDIRECT("ZBUL3!E"&amp;C1358,1))</f>
        <v/>
      </c>
      <c r="C1358" s="11" t="str">
        <f aca="false">IFERROR(SMALL(ZBUL3!Z:Z,ROW()-1),"")</f>
        <v/>
      </c>
      <c r="D1358" s="11" t="str">
        <f aca="true">IF(C1358="","",IF(AND($G$1=B1358,SUM(INDIRECT(CONCATENATE("ZBUL3!F",C1358,":H",C1358),1))&gt;0),C1358,""))</f>
        <v/>
      </c>
      <c r="E1358" s="11" t="str">
        <f aca="true">IF(C1358="","",IF(AND($G$1=B1358,SUM(INDIRECT(CONCATENATE("ZBUL3!F",C1358,":H",C1358),1))=0),C1358,""))</f>
        <v/>
      </c>
    </row>
    <row r="1359" customFormat="false" ht="13.8" hidden="false" customHeight="false" outlineLevel="0" collapsed="false">
      <c r="A1359" s="2" t="str">
        <f aca="true">IF(C1359="","",INDIRECT("ZBUL3!B"&amp;C1359,1))</f>
        <v/>
      </c>
      <c r="B1359" s="2" t="str">
        <f aca="true">IF(C1359="","",INDIRECT("ZBUL3!E"&amp;C1359,1))</f>
        <v/>
      </c>
      <c r="C1359" s="11" t="str">
        <f aca="false">IFERROR(SMALL(ZBUL3!Z:Z,ROW()-1),"")</f>
        <v/>
      </c>
      <c r="D1359" s="11" t="str">
        <f aca="true">IF(C1359="","",IF(AND($G$1=B1359,SUM(INDIRECT(CONCATENATE("ZBUL3!F",C1359,":H",C1359),1))&gt;0),C1359,""))</f>
        <v/>
      </c>
      <c r="E1359" s="11" t="str">
        <f aca="true">IF(C1359="","",IF(AND($G$1=B1359,SUM(INDIRECT(CONCATENATE("ZBUL3!F",C1359,":H",C1359),1))=0),C1359,""))</f>
        <v/>
      </c>
    </row>
    <row r="1360" customFormat="false" ht="13.8" hidden="false" customHeight="false" outlineLevel="0" collapsed="false">
      <c r="A1360" s="2" t="str">
        <f aca="true">IF(C1360="","",INDIRECT("ZBUL3!B"&amp;C1360,1))</f>
        <v/>
      </c>
      <c r="B1360" s="2" t="str">
        <f aca="true">IF(C1360="","",INDIRECT("ZBUL3!E"&amp;C1360,1))</f>
        <v/>
      </c>
      <c r="C1360" s="11" t="str">
        <f aca="false">IFERROR(SMALL(ZBUL3!Z:Z,ROW()-1),"")</f>
        <v/>
      </c>
      <c r="D1360" s="11" t="str">
        <f aca="true">IF(C1360="","",IF(AND($G$1=B1360,SUM(INDIRECT(CONCATENATE("ZBUL3!F",C1360,":H",C1360),1))&gt;0),C1360,""))</f>
        <v/>
      </c>
      <c r="E1360" s="11" t="str">
        <f aca="true">IF(C1360="","",IF(AND($G$1=B1360,SUM(INDIRECT(CONCATENATE("ZBUL3!F",C1360,":H",C1360),1))=0),C1360,""))</f>
        <v/>
      </c>
    </row>
    <row r="1361" customFormat="false" ht="13.8" hidden="false" customHeight="false" outlineLevel="0" collapsed="false">
      <c r="A1361" s="2" t="str">
        <f aca="true">IF(C1361="","",INDIRECT("ZBUL3!B"&amp;C1361,1))</f>
        <v/>
      </c>
      <c r="B1361" s="2" t="str">
        <f aca="true">IF(C1361="","",INDIRECT("ZBUL3!E"&amp;C1361,1))</f>
        <v/>
      </c>
      <c r="C1361" s="11" t="str">
        <f aca="false">IFERROR(SMALL(ZBUL3!Z:Z,ROW()-1),"")</f>
        <v/>
      </c>
      <c r="D1361" s="11" t="str">
        <f aca="true">IF(C1361="","",IF(AND($G$1=B1361,SUM(INDIRECT(CONCATENATE("ZBUL3!F",C1361,":H",C1361),1))&gt;0),C1361,""))</f>
        <v/>
      </c>
      <c r="E1361" s="11" t="str">
        <f aca="true">IF(C1361="","",IF(AND($G$1=B1361,SUM(INDIRECT(CONCATENATE("ZBUL3!F",C1361,":H",C1361),1))=0),C1361,""))</f>
        <v/>
      </c>
    </row>
    <row r="1362" customFormat="false" ht="13.8" hidden="false" customHeight="false" outlineLevel="0" collapsed="false">
      <c r="A1362" s="2" t="str">
        <f aca="true">IF(C1362="","",INDIRECT("ZBUL3!B"&amp;C1362,1))</f>
        <v/>
      </c>
      <c r="B1362" s="2" t="str">
        <f aca="true">IF(C1362="","",INDIRECT("ZBUL3!E"&amp;C1362,1))</f>
        <v/>
      </c>
      <c r="C1362" s="11" t="str">
        <f aca="false">IFERROR(SMALL(ZBUL3!Z:Z,ROW()-1),"")</f>
        <v/>
      </c>
      <c r="D1362" s="11" t="str">
        <f aca="true">IF(C1362="","",IF(AND($G$1=B1362,SUM(INDIRECT(CONCATENATE("ZBUL3!F",C1362,":H",C1362),1))&gt;0),C1362,""))</f>
        <v/>
      </c>
      <c r="E1362" s="11" t="str">
        <f aca="true">IF(C1362="","",IF(AND($G$1=B1362,SUM(INDIRECT(CONCATENATE("ZBUL3!F",C1362,":H",C1362),1))=0),C1362,""))</f>
        <v/>
      </c>
    </row>
    <row r="1363" customFormat="false" ht="13.8" hidden="false" customHeight="false" outlineLevel="0" collapsed="false">
      <c r="A1363" s="2" t="str">
        <f aca="true">IF(C1363="","",INDIRECT("ZBUL3!B"&amp;C1363,1))</f>
        <v/>
      </c>
      <c r="B1363" s="2" t="str">
        <f aca="true">IF(C1363="","",INDIRECT("ZBUL3!E"&amp;C1363,1))</f>
        <v/>
      </c>
      <c r="C1363" s="11" t="str">
        <f aca="false">IFERROR(SMALL(ZBUL3!Z:Z,ROW()-1),"")</f>
        <v/>
      </c>
      <c r="D1363" s="11" t="str">
        <f aca="true">IF(C1363="","",IF(AND($G$1=B1363,SUM(INDIRECT(CONCATENATE("ZBUL3!F",C1363,":H",C1363),1))&gt;0),C1363,""))</f>
        <v/>
      </c>
      <c r="E1363" s="11" t="str">
        <f aca="true">IF(C1363="","",IF(AND($G$1=B1363,SUM(INDIRECT(CONCATENATE("ZBUL3!F",C1363,":H",C1363),1))=0),C1363,""))</f>
        <v/>
      </c>
    </row>
    <row r="1364" customFormat="false" ht="13.8" hidden="false" customHeight="false" outlineLevel="0" collapsed="false">
      <c r="A1364" s="2" t="str">
        <f aca="true">IF(C1364="","",INDIRECT("ZBUL3!B"&amp;C1364,1))</f>
        <v/>
      </c>
      <c r="B1364" s="2" t="str">
        <f aca="true">IF(C1364="","",INDIRECT("ZBUL3!E"&amp;C1364,1))</f>
        <v/>
      </c>
      <c r="C1364" s="11" t="str">
        <f aca="false">IFERROR(SMALL(ZBUL3!Z:Z,ROW()-1),"")</f>
        <v/>
      </c>
      <c r="D1364" s="11" t="str">
        <f aca="true">IF(C1364="","",IF(AND($G$1=B1364,SUM(INDIRECT(CONCATENATE("ZBUL3!F",C1364,":H",C1364),1))&gt;0),C1364,""))</f>
        <v/>
      </c>
      <c r="E1364" s="11" t="str">
        <f aca="true">IF(C1364="","",IF(AND($G$1=B1364,SUM(INDIRECT(CONCATENATE("ZBUL3!F",C1364,":H",C1364),1))=0),C1364,""))</f>
        <v/>
      </c>
    </row>
    <row r="1365" customFormat="false" ht="13.8" hidden="false" customHeight="false" outlineLevel="0" collapsed="false">
      <c r="A1365" s="2" t="str">
        <f aca="true">IF(C1365="","",INDIRECT("ZBUL3!B"&amp;C1365,1))</f>
        <v/>
      </c>
      <c r="B1365" s="2" t="str">
        <f aca="true">IF(C1365="","",INDIRECT("ZBUL3!E"&amp;C1365,1))</f>
        <v/>
      </c>
      <c r="C1365" s="11" t="str">
        <f aca="false">IFERROR(SMALL(ZBUL3!Z:Z,ROW()-1),"")</f>
        <v/>
      </c>
      <c r="D1365" s="11" t="str">
        <f aca="true">IF(C1365="","",IF(AND($G$1=B1365,SUM(INDIRECT(CONCATENATE("ZBUL3!F",C1365,":H",C1365),1))&gt;0),C1365,""))</f>
        <v/>
      </c>
      <c r="E1365" s="11" t="str">
        <f aca="true">IF(C1365="","",IF(AND($G$1=B1365,SUM(INDIRECT(CONCATENATE("ZBUL3!F",C1365,":H",C1365),1))=0),C1365,""))</f>
        <v/>
      </c>
    </row>
    <row r="1366" customFormat="false" ht="13.8" hidden="false" customHeight="false" outlineLevel="0" collapsed="false">
      <c r="A1366" s="2" t="str">
        <f aca="true">IF(C1366="","",INDIRECT("ZBUL3!B"&amp;C1366,1))</f>
        <v/>
      </c>
      <c r="B1366" s="2" t="str">
        <f aca="true">IF(C1366="","",INDIRECT("ZBUL3!E"&amp;C1366,1))</f>
        <v/>
      </c>
      <c r="C1366" s="11" t="str">
        <f aca="false">IFERROR(SMALL(ZBUL3!Z:Z,ROW()-1),"")</f>
        <v/>
      </c>
      <c r="D1366" s="11" t="str">
        <f aca="true">IF(C1366="","",IF(AND($G$1=B1366,SUM(INDIRECT(CONCATENATE("ZBUL3!F",C1366,":H",C1366),1))&gt;0),C1366,""))</f>
        <v/>
      </c>
      <c r="E1366" s="11" t="str">
        <f aca="true">IF(C1366="","",IF(AND($G$1=B1366,SUM(INDIRECT(CONCATENATE("ZBUL3!F",C1366,":H",C1366),1))=0),C1366,""))</f>
        <v/>
      </c>
    </row>
    <row r="1367" customFormat="false" ht="13.8" hidden="false" customHeight="false" outlineLevel="0" collapsed="false">
      <c r="A1367" s="2" t="str">
        <f aca="true">IF(C1367="","",INDIRECT("ZBUL3!B"&amp;C1367,1))</f>
        <v/>
      </c>
      <c r="B1367" s="2" t="str">
        <f aca="true">IF(C1367="","",INDIRECT("ZBUL3!E"&amp;C1367,1))</f>
        <v/>
      </c>
      <c r="C1367" s="11" t="str">
        <f aca="false">IFERROR(SMALL(ZBUL3!Z:Z,ROW()-1),"")</f>
        <v/>
      </c>
      <c r="D1367" s="11" t="str">
        <f aca="true">IF(C1367="","",IF(AND($G$1=B1367,SUM(INDIRECT(CONCATENATE("ZBUL3!F",C1367,":H",C1367),1))&gt;0),C1367,""))</f>
        <v/>
      </c>
      <c r="E1367" s="11" t="str">
        <f aca="true">IF(C1367="","",IF(AND($G$1=B1367,SUM(INDIRECT(CONCATENATE("ZBUL3!F",C1367,":H",C1367),1))=0),C1367,""))</f>
        <v/>
      </c>
    </row>
    <row r="1368" customFormat="false" ht="13.8" hidden="false" customHeight="false" outlineLevel="0" collapsed="false">
      <c r="A1368" s="2" t="str">
        <f aca="true">IF(C1368="","",INDIRECT("ZBUL3!B"&amp;C1368,1))</f>
        <v/>
      </c>
      <c r="B1368" s="2" t="str">
        <f aca="true">IF(C1368="","",INDIRECT("ZBUL3!E"&amp;C1368,1))</f>
        <v/>
      </c>
      <c r="C1368" s="11" t="str">
        <f aca="false">IFERROR(SMALL(ZBUL3!Z:Z,ROW()-1),"")</f>
        <v/>
      </c>
      <c r="D1368" s="11" t="str">
        <f aca="true">IF(C1368="","",IF(AND($G$1=B1368,SUM(INDIRECT(CONCATENATE("ZBUL3!F",C1368,":H",C1368),1))&gt;0),C1368,""))</f>
        <v/>
      </c>
      <c r="E1368" s="11" t="str">
        <f aca="true">IF(C1368="","",IF(AND($G$1=B1368,SUM(INDIRECT(CONCATENATE("ZBUL3!F",C1368,":H",C1368),1))=0),C1368,""))</f>
        <v/>
      </c>
    </row>
    <row r="1369" customFormat="false" ht="13.8" hidden="false" customHeight="false" outlineLevel="0" collapsed="false">
      <c r="A1369" s="2" t="str">
        <f aca="true">IF(C1369="","",INDIRECT("ZBUL3!B"&amp;C1369,1))</f>
        <v/>
      </c>
      <c r="B1369" s="2" t="str">
        <f aca="true">IF(C1369="","",INDIRECT("ZBUL3!E"&amp;C1369,1))</f>
        <v/>
      </c>
      <c r="C1369" s="11" t="str">
        <f aca="false">IFERROR(SMALL(ZBUL3!Z:Z,ROW()-1),"")</f>
        <v/>
      </c>
      <c r="D1369" s="11" t="str">
        <f aca="true">IF(C1369="","",IF(AND($G$1=B1369,SUM(INDIRECT(CONCATENATE("ZBUL3!F",C1369,":H",C1369),1))&gt;0),C1369,""))</f>
        <v/>
      </c>
      <c r="E1369" s="11" t="str">
        <f aca="true">IF(C1369="","",IF(AND($G$1=B1369,SUM(INDIRECT(CONCATENATE("ZBUL3!F",C1369,":H",C1369),1))=0),C1369,""))</f>
        <v/>
      </c>
    </row>
    <row r="1370" customFormat="false" ht="13.8" hidden="false" customHeight="false" outlineLevel="0" collapsed="false">
      <c r="A1370" s="2" t="str">
        <f aca="true">IF(C1370="","",INDIRECT("ZBUL3!B"&amp;C1370,1))</f>
        <v/>
      </c>
      <c r="B1370" s="2" t="str">
        <f aca="true">IF(C1370="","",INDIRECT("ZBUL3!E"&amp;C1370,1))</f>
        <v/>
      </c>
      <c r="C1370" s="11" t="str">
        <f aca="false">IFERROR(SMALL(ZBUL3!Z:Z,ROW()-1),"")</f>
        <v/>
      </c>
      <c r="D1370" s="11" t="str">
        <f aca="true">IF(C1370="","",IF(AND($G$1=B1370,SUM(INDIRECT(CONCATENATE("ZBUL3!F",C1370,":H",C1370),1))&gt;0),C1370,""))</f>
        <v/>
      </c>
      <c r="E1370" s="11" t="str">
        <f aca="true">IF(C1370="","",IF(AND($G$1=B1370,SUM(INDIRECT(CONCATENATE("ZBUL3!F",C1370,":H",C1370),1))=0),C1370,""))</f>
        <v/>
      </c>
    </row>
    <row r="1371" customFormat="false" ht="13.8" hidden="false" customHeight="false" outlineLevel="0" collapsed="false">
      <c r="A1371" s="2" t="str">
        <f aca="true">IF(C1371="","",INDIRECT("ZBUL3!B"&amp;C1371,1))</f>
        <v/>
      </c>
      <c r="B1371" s="2" t="str">
        <f aca="true">IF(C1371="","",INDIRECT("ZBUL3!E"&amp;C1371,1))</f>
        <v/>
      </c>
      <c r="C1371" s="11" t="str">
        <f aca="false">IFERROR(SMALL(ZBUL3!Z:Z,ROW()-1),"")</f>
        <v/>
      </c>
      <c r="D1371" s="11" t="str">
        <f aca="true">IF(C1371="","",IF(AND($G$1=B1371,SUM(INDIRECT(CONCATENATE("ZBUL3!F",C1371,":H",C1371),1))&gt;0),C1371,""))</f>
        <v/>
      </c>
      <c r="E1371" s="11" t="str">
        <f aca="true">IF(C1371="","",IF(AND($G$1=B1371,SUM(INDIRECT(CONCATENATE("ZBUL3!F",C1371,":H",C1371),1))=0),C1371,""))</f>
        <v/>
      </c>
    </row>
    <row r="1372" customFormat="false" ht="13.8" hidden="false" customHeight="false" outlineLevel="0" collapsed="false">
      <c r="A1372" s="2" t="str">
        <f aca="true">IF(C1372="","",INDIRECT("ZBUL3!B"&amp;C1372,1))</f>
        <v/>
      </c>
      <c r="B1372" s="2" t="str">
        <f aca="true">IF(C1372="","",INDIRECT("ZBUL3!E"&amp;C1372,1))</f>
        <v/>
      </c>
      <c r="C1372" s="11" t="str">
        <f aca="false">IFERROR(SMALL(ZBUL3!Z:Z,ROW()-1),"")</f>
        <v/>
      </c>
      <c r="D1372" s="11" t="str">
        <f aca="true">IF(C1372="","",IF(AND($G$1=B1372,SUM(INDIRECT(CONCATENATE("ZBUL3!F",C1372,":H",C1372),1))&gt;0),C1372,""))</f>
        <v/>
      </c>
      <c r="E1372" s="11" t="str">
        <f aca="true">IF(C1372="","",IF(AND($G$1=B1372,SUM(INDIRECT(CONCATENATE("ZBUL3!F",C1372,":H",C1372),1))=0),C1372,""))</f>
        <v/>
      </c>
    </row>
    <row r="1373" customFormat="false" ht="13.8" hidden="false" customHeight="false" outlineLevel="0" collapsed="false">
      <c r="A1373" s="2" t="str">
        <f aca="true">IF(C1373="","",INDIRECT("ZBUL3!B"&amp;C1373,1))</f>
        <v/>
      </c>
      <c r="B1373" s="2" t="str">
        <f aca="true">IF(C1373="","",INDIRECT("ZBUL3!E"&amp;C1373,1))</f>
        <v/>
      </c>
      <c r="C1373" s="11" t="str">
        <f aca="false">IFERROR(SMALL(ZBUL3!Z:Z,ROW()-1),"")</f>
        <v/>
      </c>
      <c r="D1373" s="11" t="str">
        <f aca="true">IF(C1373="","",IF(AND($G$1=B1373,SUM(INDIRECT(CONCATENATE("ZBUL3!F",C1373,":H",C1373),1))&gt;0),C1373,""))</f>
        <v/>
      </c>
      <c r="E1373" s="11" t="str">
        <f aca="true">IF(C1373="","",IF(AND($G$1=B1373,SUM(INDIRECT(CONCATENATE("ZBUL3!F",C1373,":H",C1373),1))=0),C1373,""))</f>
        <v/>
      </c>
    </row>
    <row r="1374" customFormat="false" ht="13.8" hidden="false" customHeight="false" outlineLevel="0" collapsed="false">
      <c r="A1374" s="2" t="str">
        <f aca="true">IF(C1374="","",INDIRECT("ZBUL3!B"&amp;C1374,1))</f>
        <v/>
      </c>
      <c r="B1374" s="2" t="str">
        <f aca="true">IF(C1374="","",INDIRECT("ZBUL3!E"&amp;C1374,1))</f>
        <v/>
      </c>
      <c r="C1374" s="11" t="str">
        <f aca="false">IFERROR(SMALL(ZBUL3!Z:Z,ROW()-1),"")</f>
        <v/>
      </c>
      <c r="D1374" s="11" t="str">
        <f aca="true">IF(C1374="","",IF(AND($G$1=B1374,SUM(INDIRECT(CONCATENATE("ZBUL3!F",C1374,":H",C1374),1))&gt;0),C1374,""))</f>
        <v/>
      </c>
      <c r="E1374" s="11" t="str">
        <f aca="true">IF(C1374="","",IF(AND($G$1=B1374,SUM(INDIRECT(CONCATENATE("ZBUL3!F",C1374,":H",C1374),1))=0),C1374,""))</f>
        <v/>
      </c>
    </row>
    <row r="1375" customFormat="false" ht="13.8" hidden="false" customHeight="false" outlineLevel="0" collapsed="false">
      <c r="A1375" s="2" t="str">
        <f aca="true">IF(C1375="","",INDIRECT("ZBUL3!B"&amp;C1375,1))</f>
        <v/>
      </c>
      <c r="B1375" s="2" t="str">
        <f aca="true">IF(C1375="","",INDIRECT("ZBUL3!E"&amp;C1375,1))</f>
        <v/>
      </c>
      <c r="C1375" s="11" t="str">
        <f aca="false">IFERROR(SMALL(ZBUL3!Z:Z,ROW()-1),"")</f>
        <v/>
      </c>
      <c r="D1375" s="11" t="str">
        <f aca="true">IF(C1375="","",IF(AND($G$1=B1375,SUM(INDIRECT(CONCATENATE("ZBUL3!F",C1375,":H",C1375),1))&gt;0),C1375,""))</f>
        <v/>
      </c>
      <c r="E1375" s="11" t="str">
        <f aca="true">IF(C1375="","",IF(AND($G$1=B1375,SUM(INDIRECT(CONCATENATE("ZBUL3!F",C1375,":H",C1375),1))=0),C1375,""))</f>
        <v/>
      </c>
    </row>
    <row r="1376" customFormat="false" ht="13.8" hidden="false" customHeight="false" outlineLevel="0" collapsed="false">
      <c r="A1376" s="2" t="str">
        <f aca="true">IF(C1376="","",INDIRECT("ZBUL3!B"&amp;C1376,1))</f>
        <v/>
      </c>
      <c r="B1376" s="2" t="str">
        <f aca="true">IF(C1376="","",INDIRECT("ZBUL3!E"&amp;C1376,1))</f>
        <v/>
      </c>
      <c r="C1376" s="11" t="str">
        <f aca="false">IFERROR(SMALL(ZBUL3!Z:Z,ROW()-1),"")</f>
        <v/>
      </c>
      <c r="D1376" s="11" t="str">
        <f aca="true">IF(C1376="","",IF(AND($G$1=B1376,SUM(INDIRECT(CONCATENATE("ZBUL3!F",C1376,":H",C1376),1))&gt;0),C1376,""))</f>
        <v/>
      </c>
      <c r="E1376" s="11" t="str">
        <f aca="true">IF(C1376="","",IF(AND($G$1=B1376,SUM(INDIRECT(CONCATENATE("ZBUL3!F",C1376,":H",C1376),1))=0),C1376,""))</f>
        <v/>
      </c>
    </row>
    <row r="1377" customFormat="false" ht="13.8" hidden="false" customHeight="false" outlineLevel="0" collapsed="false">
      <c r="A1377" s="2" t="str">
        <f aca="true">IF(C1377="","",INDIRECT("ZBUL3!B"&amp;C1377,1))</f>
        <v/>
      </c>
      <c r="B1377" s="2" t="str">
        <f aca="true">IF(C1377="","",INDIRECT("ZBUL3!E"&amp;C1377,1))</f>
        <v/>
      </c>
      <c r="C1377" s="11" t="str">
        <f aca="false">IFERROR(SMALL(ZBUL3!Z:Z,ROW()-1),"")</f>
        <v/>
      </c>
      <c r="D1377" s="11" t="str">
        <f aca="true">IF(C1377="","",IF(AND($G$1=B1377,SUM(INDIRECT(CONCATENATE("ZBUL3!F",C1377,":H",C1377),1))&gt;0),C1377,""))</f>
        <v/>
      </c>
      <c r="E1377" s="11" t="str">
        <f aca="true">IF(C1377="","",IF(AND($G$1=B1377,SUM(INDIRECT(CONCATENATE("ZBUL3!F",C1377,":H",C1377),1))=0),C1377,""))</f>
        <v/>
      </c>
    </row>
    <row r="1378" customFormat="false" ht="13.8" hidden="false" customHeight="false" outlineLevel="0" collapsed="false">
      <c r="A1378" s="2" t="str">
        <f aca="true">IF(C1378="","",INDIRECT("ZBUL3!B"&amp;C1378,1))</f>
        <v/>
      </c>
      <c r="B1378" s="2" t="str">
        <f aca="true">IF(C1378="","",INDIRECT("ZBUL3!E"&amp;C1378,1))</f>
        <v/>
      </c>
      <c r="C1378" s="11" t="str">
        <f aca="false">IFERROR(SMALL(ZBUL3!Z:Z,ROW()-1),"")</f>
        <v/>
      </c>
      <c r="D1378" s="11" t="str">
        <f aca="true">IF(C1378="","",IF(AND($G$1=B1378,SUM(INDIRECT(CONCATENATE("ZBUL3!F",C1378,":H",C1378),1))&gt;0),C1378,""))</f>
        <v/>
      </c>
      <c r="E1378" s="11" t="str">
        <f aca="true">IF(C1378="","",IF(AND($G$1=B1378,SUM(INDIRECT(CONCATENATE("ZBUL3!F",C1378,":H",C1378),1))=0),C1378,""))</f>
        <v/>
      </c>
    </row>
    <row r="1379" customFormat="false" ht="13.8" hidden="false" customHeight="false" outlineLevel="0" collapsed="false">
      <c r="A1379" s="2" t="str">
        <f aca="true">IF(C1379="","",INDIRECT("ZBUL3!B"&amp;C1379,1))</f>
        <v/>
      </c>
      <c r="B1379" s="2" t="str">
        <f aca="true">IF(C1379="","",INDIRECT("ZBUL3!E"&amp;C1379,1))</f>
        <v/>
      </c>
      <c r="C1379" s="11" t="str">
        <f aca="false">IFERROR(SMALL(ZBUL3!Z:Z,ROW()-1),"")</f>
        <v/>
      </c>
      <c r="D1379" s="11" t="str">
        <f aca="true">IF(C1379="","",IF(AND($G$1=B1379,SUM(INDIRECT(CONCATENATE("ZBUL3!F",C1379,":H",C1379),1))&gt;0),C1379,""))</f>
        <v/>
      </c>
      <c r="E1379" s="11" t="str">
        <f aca="true">IF(C1379="","",IF(AND($G$1=B1379,SUM(INDIRECT(CONCATENATE("ZBUL3!F",C1379,":H",C1379),1))=0),C1379,""))</f>
        <v/>
      </c>
    </row>
    <row r="1380" customFormat="false" ht="13.8" hidden="false" customHeight="false" outlineLevel="0" collapsed="false">
      <c r="A1380" s="2" t="str">
        <f aca="true">IF(C1380="","",INDIRECT("ZBUL3!B"&amp;C1380,1))</f>
        <v/>
      </c>
      <c r="B1380" s="2" t="str">
        <f aca="true">IF(C1380="","",INDIRECT("ZBUL3!E"&amp;C1380,1))</f>
        <v/>
      </c>
      <c r="C1380" s="11" t="str">
        <f aca="false">IFERROR(SMALL(ZBUL3!Z:Z,ROW()-1),"")</f>
        <v/>
      </c>
      <c r="D1380" s="11" t="str">
        <f aca="true">IF(C1380="","",IF(AND($G$1=B1380,SUM(INDIRECT(CONCATENATE("ZBUL3!F",C1380,":H",C1380),1))&gt;0),C1380,""))</f>
        <v/>
      </c>
      <c r="E1380" s="11" t="str">
        <f aca="true">IF(C1380="","",IF(AND($G$1=B1380,SUM(INDIRECT(CONCATENATE("ZBUL3!F",C1380,":H",C1380),1))=0),C1380,""))</f>
        <v/>
      </c>
    </row>
    <row r="1381" customFormat="false" ht="13.8" hidden="false" customHeight="false" outlineLevel="0" collapsed="false">
      <c r="A1381" s="2" t="str">
        <f aca="true">IF(C1381="","",INDIRECT("ZBUL3!B"&amp;C1381,1))</f>
        <v/>
      </c>
      <c r="B1381" s="2" t="str">
        <f aca="true">IF(C1381="","",INDIRECT("ZBUL3!E"&amp;C1381,1))</f>
        <v/>
      </c>
      <c r="C1381" s="11" t="str">
        <f aca="false">IFERROR(SMALL(ZBUL3!Z:Z,ROW()-1),"")</f>
        <v/>
      </c>
      <c r="D1381" s="11" t="str">
        <f aca="true">IF(C1381="","",IF(AND($G$1=B1381,SUM(INDIRECT(CONCATENATE("ZBUL3!F",C1381,":H",C1381),1))&gt;0),C1381,""))</f>
        <v/>
      </c>
      <c r="E1381" s="11" t="str">
        <f aca="true">IF(C1381="","",IF(AND($G$1=B1381,SUM(INDIRECT(CONCATENATE("ZBUL3!F",C1381,":H",C1381),1))=0),C1381,""))</f>
        <v/>
      </c>
    </row>
    <row r="1382" customFormat="false" ht="13.8" hidden="false" customHeight="false" outlineLevel="0" collapsed="false">
      <c r="A1382" s="2" t="str">
        <f aca="true">IF(C1382="","",INDIRECT("ZBUL3!B"&amp;C1382,1))</f>
        <v/>
      </c>
      <c r="B1382" s="2" t="str">
        <f aca="true">IF(C1382="","",INDIRECT("ZBUL3!E"&amp;C1382,1))</f>
        <v/>
      </c>
      <c r="C1382" s="11" t="str">
        <f aca="false">IFERROR(SMALL(ZBUL3!Z:Z,ROW()-1),"")</f>
        <v/>
      </c>
      <c r="D1382" s="11" t="str">
        <f aca="true">IF(C1382="","",IF(AND($G$1=B1382,SUM(INDIRECT(CONCATENATE("ZBUL3!F",C1382,":H",C1382),1))&gt;0),C1382,""))</f>
        <v/>
      </c>
      <c r="E1382" s="11" t="str">
        <f aca="true">IF(C1382="","",IF(AND($G$1=B1382,SUM(INDIRECT(CONCATENATE("ZBUL3!F",C1382,":H",C1382),1))=0),C1382,""))</f>
        <v/>
      </c>
    </row>
    <row r="1383" customFormat="false" ht="13.8" hidden="false" customHeight="false" outlineLevel="0" collapsed="false">
      <c r="A1383" s="2" t="str">
        <f aca="true">IF(C1383="","",INDIRECT("ZBUL3!B"&amp;C1383,1))</f>
        <v/>
      </c>
      <c r="B1383" s="2" t="str">
        <f aca="true">IF(C1383="","",INDIRECT("ZBUL3!E"&amp;C1383,1))</f>
        <v/>
      </c>
      <c r="C1383" s="11" t="str">
        <f aca="false">IFERROR(SMALL(ZBUL3!Z:Z,ROW()-1),"")</f>
        <v/>
      </c>
      <c r="D1383" s="11" t="str">
        <f aca="true">IF(C1383="","",IF(AND($G$1=B1383,SUM(INDIRECT(CONCATENATE("ZBUL3!F",C1383,":H",C1383),1))&gt;0),C1383,""))</f>
        <v/>
      </c>
      <c r="E1383" s="11" t="str">
        <f aca="true">IF(C1383="","",IF(AND($G$1=B1383,SUM(INDIRECT(CONCATENATE("ZBUL3!F",C1383,":H",C1383),1))=0),C1383,""))</f>
        <v/>
      </c>
    </row>
    <row r="1384" customFormat="false" ht="13.8" hidden="false" customHeight="false" outlineLevel="0" collapsed="false">
      <c r="A1384" s="2" t="str">
        <f aca="true">IF(C1384="","",INDIRECT("ZBUL3!B"&amp;C1384,1))</f>
        <v/>
      </c>
      <c r="B1384" s="2" t="str">
        <f aca="true">IF(C1384="","",INDIRECT("ZBUL3!E"&amp;C1384,1))</f>
        <v/>
      </c>
      <c r="C1384" s="11" t="str">
        <f aca="false">IFERROR(SMALL(ZBUL3!Z:Z,ROW()-1),"")</f>
        <v/>
      </c>
      <c r="D1384" s="11" t="str">
        <f aca="true">IF(C1384="","",IF(AND($G$1=B1384,SUM(INDIRECT(CONCATENATE("ZBUL3!F",C1384,":H",C1384),1))&gt;0),C1384,""))</f>
        <v/>
      </c>
      <c r="E1384" s="11" t="str">
        <f aca="true">IF(C1384="","",IF(AND($G$1=B1384,SUM(INDIRECT(CONCATENATE("ZBUL3!F",C1384,":H",C1384),1))=0),C1384,""))</f>
        <v/>
      </c>
    </row>
    <row r="1385" customFormat="false" ht="13.8" hidden="false" customHeight="false" outlineLevel="0" collapsed="false">
      <c r="A1385" s="2" t="str">
        <f aca="true">IF(C1385="","",INDIRECT("ZBUL3!B"&amp;C1385,1))</f>
        <v/>
      </c>
      <c r="B1385" s="2" t="str">
        <f aca="true">IF(C1385="","",INDIRECT("ZBUL3!E"&amp;C1385,1))</f>
        <v/>
      </c>
      <c r="C1385" s="11" t="str">
        <f aca="false">IFERROR(SMALL(ZBUL3!Z:Z,ROW()-1),"")</f>
        <v/>
      </c>
      <c r="D1385" s="11" t="str">
        <f aca="true">IF(C1385="","",IF(AND($G$1=B1385,SUM(INDIRECT(CONCATENATE("ZBUL3!F",C1385,":H",C1385),1))&gt;0),C1385,""))</f>
        <v/>
      </c>
      <c r="E1385" s="11" t="str">
        <f aca="true">IF(C1385="","",IF(AND($G$1=B1385,SUM(INDIRECT(CONCATENATE("ZBUL3!F",C1385,":H",C1385),1))=0),C1385,""))</f>
        <v/>
      </c>
    </row>
    <row r="1386" customFormat="false" ht="13.8" hidden="false" customHeight="false" outlineLevel="0" collapsed="false">
      <c r="A1386" s="2" t="str">
        <f aca="true">IF(C1386="","",INDIRECT("ZBUL3!B"&amp;C1386,1))</f>
        <v/>
      </c>
      <c r="B1386" s="2" t="str">
        <f aca="true">IF(C1386="","",INDIRECT("ZBUL3!E"&amp;C1386,1))</f>
        <v/>
      </c>
      <c r="C1386" s="11" t="str">
        <f aca="false">IFERROR(SMALL(ZBUL3!Z:Z,ROW()-1),"")</f>
        <v/>
      </c>
      <c r="D1386" s="11" t="str">
        <f aca="true">IF(C1386="","",IF(AND($G$1=B1386,SUM(INDIRECT(CONCATENATE("ZBUL3!F",C1386,":H",C1386),1))&gt;0),C1386,""))</f>
        <v/>
      </c>
      <c r="E1386" s="11" t="str">
        <f aca="true">IF(C1386="","",IF(AND($G$1=B1386,SUM(INDIRECT(CONCATENATE("ZBUL3!F",C1386,":H",C1386),1))=0),C1386,""))</f>
        <v/>
      </c>
    </row>
    <row r="1387" customFormat="false" ht="13.8" hidden="false" customHeight="false" outlineLevel="0" collapsed="false">
      <c r="A1387" s="2" t="str">
        <f aca="true">IF(C1387="","",INDIRECT("ZBUL3!B"&amp;C1387,1))</f>
        <v/>
      </c>
      <c r="B1387" s="2" t="str">
        <f aca="true">IF(C1387="","",INDIRECT("ZBUL3!E"&amp;C1387,1))</f>
        <v/>
      </c>
      <c r="C1387" s="11" t="str">
        <f aca="false">IFERROR(SMALL(ZBUL3!Z:Z,ROW()-1),"")</f>
        <v/>
      </c>
      <c r="D1387" s="11" t="str">
        <f aca="true">IF(C1387="","",IF(AND($G$1=B1387,SUM(INDIRECT(CONCATENATE("ZBUL3!F",C1387,":H",C1387),1))&gt;0),C1387,""))</f>
        <v/>
      </c>
      <c r="E1387" s="11" t="str">
        <f aca="true">IF(C1387="","",IF(AND($G$1=B1387,SUM(INDIRECT(CONCATENATE("ZBUL3!F",C1387,":H",C1387),1))=0),C1387,""))</f>
        <v/>
      </c>
    </row>
    <row r="1388" customFormat="false" ht="13.8" hidden="false" customHeight="false" outlineLevel="0" collapsed="false">
      <c r="A1388" s="2" t="str">
        <f aca="true">IF(C1388="","",INDIRECT("ZBUL3!B"&amp;C1388,1))</f>
        <v/>
      </c>
      <c r="B1388" s="2" t="str">
        <f aca="true">IF(C1388="","",INDIRECT("ZBUL3!E"&amp;C1388,1))</f>
        <v/>
      </c>
      <c r="C1388" s="11" t="str">
        <f aca="false">IFERROR(SMALL(ZBUL3!Z:Z,ROW()-1),"")</f>
        <v/>
      </c>
      <c r="D1388" s="11" t="str">
        <f aca="true">IF(C1388="","",IF(AND($G$1=B1388,SUM(INDIRECT(CONCATENATE("ZBUL3!F",C1388,":H",C1388),1))&gt;0),C1388,""))</f>
        <v/>
      </c>
      <c r="E1388" s="11" t="str">
        <f aca="true">IF(C1388="","",IF(AND($G$1=B1388,SUM(INDIRECT(CONCATENATE("ZBUL3!F",C1388,":H",C1388),1))=0),C1388,""))</f>
        <v/>
      </c>
    </row>
    <row r="1389" customFormat="false" ht="13.8" hidden="false" customHeight="false" outlineLevel="0" collapsed="false">
      <c r="A1389" s="2" t="str">
        <f aca="true">IF(C1389="","",INDIRECT("ZBUL3!B"&amp;C1389,1))</f>
        <v/>
      </c>
      <c r="B1389" s="2" t="str">
        <f aca="true">IF(C1389="","",INDIRECT("ZBUL3!E"&amp;C1389,1))</f>
        <v/>
      </c>
      <c r="C1389" s="11" t="str">
        <f aca="false">IFERROR(SMALL(ZBUL3!Z:Z,ROW()-1),"")</f>
        <v/>
      </c>
      <c r="D1389" s="11" t="str">
        <f aca="true">IF(C1389="","",IF(AND($G$1=B1389,SUM(INDIRECT(CONCATENATE("ZBUL3!F",C1389,":H",C1389),1))&gt;0),C1389,""))</f>
        <v/>
      </c>
      <c r="E1389" s="11" t="str">
        <f aca="true">IF(C1389="","",IF(AND($G$1=B1389,SUM(INDIRECT(CONCATENATE("ZBUL3!F",C1389,":H",C1389),1))=0),C1389,""))</f>
        <v/>
      </c>
    </row>
    <row r="1390" customFormat="false" ht="13.8" hidden="false" customHeight="false" outlineLevel="0" collapsed="false">
      <c r="A1390" s="2" t="str">
        <f aca="true">IF(C1390="","",INDIRECT("ZBUL3!B"&amp;C1390,1))</f>
        <v/>
      </c>
      <c r="B1390" s="2" t="str">
        <f aca="true">IF(C1390="","",INDIRECT("ZBUL3!E"&amp;C1390,1))</f>
        <v/>
      </c>
      <c r="C1390" s="11" t="str">
        <f aca="false">IFERROR(SMALL(ZBUL3!Z:Z,ROW()-1),"")</f>
        <v/>
      </c>
      <c r="D1390" s="11" t="str">
        <f aca="true">IF(C1390="","",IF(AND($G$1=B1390,SUM(INDIRECT(CONCATENATE("ZBUL3!F",C1390,":H",C1390),1))&gt;0),C1390,""))</f>
        <v/>
      </c>
      <c r="E1390" s="11" t="str">
        <f aca="true">IF(C1390="","",IF(AND($G$1=B1390,SUM(INDIRECT(CONCATENATE("ZBUL3!F",C1390,":H",C1390),1))=0),C1390,""))</f>
        <v/>
      </c>
    </row>
    <row r="1391" customFormat="false" ht="13.8" hidden="false" customHeight="false" outlineLevel="0" collapsed="false">
      <c r="A1391" s="2" t="str">
        <f aca="true">IF(C1391="","",INDIRECT("ZBUL3!B"&amp;C1391,1))</f>
        <v/>
      </c>
      <c r="B1391" s="2" t="str">
        <f aca="true">IF(C1391="","",INDIRECT("ZBUL3!E"&amp;C1391,1))</f>
        <v/>
      </c>
      <c r="C1391" s="11" t="str">
        <f aca="false">IFERROR(SMALL(ZBUL3!Z:Z,ROW()-1),"")</f>
        <v/>
      </c>
      <c r="D1391" s="11" t="str">
        <f aca="true">IF(C1391="","",IF(AND($G$1=B1391,SUM(INDIRECT(CONCATENATE("ZBUL3!F",C1391,":H",C1391),1))&gt;0),C1391,""))</f>
        <v/>
      </c>
      <c r="E1391" s="11" t="str">
        <f aca="true">IF(C1391="","",IF(AND($G$1=B1391,SUM(INDIRECT(CONCATENATE("ZBUL3!F",C1391,":H",C1391),1))=0),C1391,""))</f>
        <v/>
      </c>
    </row>
    <row r="1392" customFormat="false" ht="13.8" hidden="false" customHeight="false" outlineLevel="0" collapsed="false">
      <c r="A1392" s="2" t="str">
        <f aca="true">IF(C1392="","",INDIRECT("ZBUL3!B"&amp;C1392,1))</f>
        <v/>
      </c>
      <c r="B1392" s="2" t="str">
        <f aca="true">IF(C1392="","",INDIRECT("ZBUL3!E"&amp;C1392,1))</f>
        <v/>
      </c>
      <c r="C1392" s="11" t="str">
        <f aca="false">IFERROR(SMALL(ZBUL3!Z:Z,ROW()-1),"")</f>
        <v/>
      </c>
      <c r="D1392" s="11" t="str">
        <f aca="true">IF(C1392="","",IF(AND($G$1=B1392,SUM(INDIRECT(CONCATENATE("ZBUL3!F",C1392,":H",C1392),1))&gt;0),C1392,""))</f>
        <v/>
      </c>
      <c r="E1392" s="11" t="str">
        <f aca="true">IF(C1392="","",IF(AND($G$1=B1392,SUM(INDIRECT(CONCATENATE("ZBUL3!F",C1392,":H",C1392),1))=0),C1392,""))</f>
        <v/>
      </c>
    </row>
    <row r="1393" customFormat="false" ht="13.8" hidden="false" customHeight="false" outlineLevel="0" collapsed="false">
      <c r="A1393" s="2" t="str">
        <f aca="true">IF(C1393="","",INDIRECT("ZBUL3!B"&amp;C1393,1))</f>
        <v/>
      </c>
      <c r="B1393" s="2" t="str">
        <f aca="true">IF(C1393="","",INDIRECT("ZBUL3!E"&amp;C1393,1))</f>
        <v/>
      </c>
      <c r="C1393" s="11" t="str">
        <f aca="false">IFERROR(SMALL(ZBUL3!Z:Z,ROW()-1),"")</f>
        <v/>
      </c>
      <c r="D1393" s="11" t="str">
        <f aca="true">IF(C1393="","",IF(AND($G$1=B1393,SUM(INDIRECT(CONCATENATE("ZBUL3!F",C1393,":H",C1393),1))&gt;0),C1393,""))</f>
        <v/>
      </c>
      <c r="E1393" s="11" t="str">
        <f aca="true">IF(C1393="","",IF(AND($G$1=B1393,SUM(INDIRECT(CONCATENATE("ZBUL3!F",C1393,":H",C1393),1))=0),C1393,""))</f>
        <v/>
      </c>
    </row>
    <row r="1394" customFormat="false" ht="13.8" hidden="false" customHeight="false" outlineLevel="0" collapsed="false">
      <c r="A1394" s="2" t="str">
        <f aca="true">IF(C1394="","",INDIRECT("ZBUL3!B"&amp;C1394,1))</f>
        <v/>
      </c>
      <c r="B1394" s="2" t="str">
        <f aca="true">IF(C1394="","",INDIRECT("ZBUL3!E"&amp;C1394,1))</f>
        <v/>
      </c>
      <c r="C1394" s="11" t="str">
        <f aca="false">IFERROR(SMALL(ZBUL3!Z:Z,ROW()-1),"")</f>
        <v/>
      </c>
      <c r="D1394" s="11" t="str">
        <f aca="true">IF(C1394="","",IF(AND($G$1=B1394,SUM(INDIRECT(CONCATENATE("ZBUL3!F",C1394,":H",C1394),1))&gt;0),C1394,""))</f>
        <v/>
      </c>
      <c r="E1394" s="11" t="str">
        <f aca="true">IF(C1394="","",IF(AND($G$1=B1394,SUM(INDIRECT(CONCATENATE("ZBUL3!F",C1394,":H",C1394),1))=0),C1394,""))</f>
        <v/>
      </c>
    </row>
    <row r="1395" customFormat="false" ht="13.8" hidden="false" customHeight="false" outlineLevel="0" collapsed="false">
      <c r="A1395" s="2" t="str">
        <f aca="true">IF(C1395="","",INDIRECT("ZBUL3!B"&amp;C1395,1))</f>
        <v/>
      </c>
      <c r="B1395" s="2" t="str">
        <f aca="true">IF(C1395="","",INDIRECT("ZBUL3!E"&amp;C1395,1))</f>
        <v/>
      </c>
      <c r="C1395" s="11" t="str">
        <f aca="false">IFERROR(SMALL(ZBUL3!Z:Z,ROW()-1),"")</f>
        <v/>
      </c>
      <c r="D1395" s="11" t="str">
        <f aca="true">IF(C1395="","",IF(AND($G$1=B1395,SUM(INDIRECT(CONCATENATE("ZBUL3!F",C1395,":H",C1395),1))&gt;0),C1395,""))</f>
        <v/>
      </c>
      <c r="E1395" s="11" t="str">
        <f aca="true">IF(C1395="","",IF(AND($G$1=B1395,SUM(INDIRECT(CONCATENATE("ZBUL3!F",C1395,":H",C1395),1))=0),C1395,""))</f>
        <v/>
      </c>
    </row>
    <row r="1396" customFormat="false" ht="13.8" hidden="false" customHeight="false" outlineLevel="0" collapsed="false">
      <c r="A1396" s="2" t="str">
        <f aca="true">IF(C1396="","",INDIRECT("ZBUL3!B"&amp;C1396,1))</f>
        <v/>
      </c>
      <c r="B1396" s="2" t="str">
        <f aca="true">IF(C1396="","",INDIRECT("ZBUL3!E"&amp;C1396,1))</f>
        <v/>
      </c>
      <c r="C1396" s="11" t="str">
        <f aca="false">IFERROR(SMALL(ZBUL3!Z:Z,ROW()-1),"")</f>
        <v/>
      </c>
      <c r="D1396" s="11" t="str">
        <f aca="true">IF(C1396="","",IF(AND($G$1=B1396,SUM(INDIRECT(CONCATENATE("ZBUL3!F",C1396,":H",C1396),1))&gt;0),C1396,""))</f>
        <v/>
      </c>
      <c r="E1396" s="11" t="str">
        <f aca="true">IF(C1396="","",IF(AND($G$1=B1396,SUM(INDIRECT(CONCATENATE("ZBUL3!F",C1396,":H",C1396),1))=0),C1396,""))</f>
        <v/>
      </c>
    </row>
    <row r="1397" customFormat="false" ht="13.8" hidden="false" customHeight="false" outlineLevel="0" collapsed="false">
      <c r="A1397" s="2" t="str">
        <f aca="true">IF(C1397="","",INDIRECT("ZBUL3!B"&amp;C1397,1))</f>
        <v/>
      </c>
      <c r="B1397" s="2" t="str">
        <f aca="true">IF(C1397="","",INDIRECT("ZBUL3!E"&amp;C1397,1))</f>
        <v/>
      </c>
      <c r="C1397" s="11" t="str">
        <f aca="false">IFERROR(SMALL(ZBUL3!Z:Z,ROW()-1),"")</f>
        <v/>
      </c>
      <c r="D1397" s="11" t="str">
        <f aca="true">IF(C1397="","",IF(AND($G$1=B1397,SUM(INDIRECT(CONCATENATE("ZBUL3!F",C1397,":H",C1397),1))&gt;0),C1397,""))</f>
        <v/>
      </c>
      <c r="E1397" s="11" t="str">
        <f aca="true">IF(C1397="","",IF(AND($G$1=B1397,SUM(INDIRECT(CONCATENATE("ZBUL3!F",C1397,":H",C1397),1))=0),C1397,""))</f>
        <v/>
      </c>
    </row>
    <row r="1398" customFormat="false" ht="13.8" hidden="false" customHeight="false" outlineLevel="0" collapsed="false">
      <c r="A1398" s="2" t="str">
        <f aca="true">IF(C1398="","",INDIRECT("ZBUL3!B"&amp;C1398,1))</f>
        <v/>
      </c>
      <c r="B1398" s="2" t="str">
        <f aca="true">IF(C1398="","",INDIRECT("ZBUL3!E"&amp;C1398,1))</f>
        <v/>
      </c>
      <c r="C1398" s="11" t="str">
        <f aca="false">IFERROR(SMALL(ZBUL3!Z:Z,ROW()-1),"")</f>
        <v/>
      </c>
      <c r="D1398" s="11" t="str">
        <f aca="true">IF(C1398="","",IF(AND($G$1=B1398,SUM(INDIRECT(CONCATENATE("ZBUL3!F",C1398,":H",C1398),1))&gt;0),C1398,""))</f>
        <v/>
      </c>
      <c r="E1398" s="11" t="str">
        <f aca="true">IF(C1398="","",IF(AND($G$1=B1398,SUM(INDIRECT(CONCATENATE("ZBUL3!F",C1398,":H",C1398),1))=0),C1398,""))</f>
        <v/>
      </c>
    </row>
    <row r="1399" customFormat="false" ht="13.8" hidden="false" customHeight="false" outlineLevel="0" collapsed="false">
      <c r="A1399" s="2" t="str">
        <f aca="true">IF(C1399="","",INDIRECT("ZBUL3!B"&amp;C1399,1))</f>
        <v/>
      </c>
      <c r="B1399" s="2" t="str">
        <f aca="true">IF(C1399="","",INDIRECT("ZBUL3!E"&amp;C1399,1))</f>
        <v/>
      </c>
      <c r="C1399" s="11" t="str">
        <f aca="false">IFERROR(SMALL(ZBUL3!Z:Z,ROW()-1),"")</f>
        <v/>
      </c>
      <c r="D1399" s="11" t="str">
        <f aca="true">IF(C1399="","",IF(AND($G$1=B1399,SUM(INDIRECT(CONCATENATE("ZBUL3!F",C1399,":H",C1399),1))&gt;0),C1399,""))</f>
        <v/>
      </c>
      <c r="E1399" s="11" t="str">
        <f aca="true">IF(C1399="","",IF(AND($G$1=B1399,SUM(INDIRECT(CONCATENATE("ZBUL3!F",C1399,":H",C1399),1))=0),C1399,""))</f>
        <v/>
      </c>
    </row>
    <row r="1400" customFormat="false" ht="13.8" hidden="false" customHeight="false" outlineLevel="0" collapsed="false">
      <c r="A1400" s="2" t="str">
        <f aca="true">IF(C1400="","",INDIRECT("ZBUL3!B"&amp;C1400,1))</f>
        <v/>
      </c>
      <c r="B1400" s="2" t="str">
        <f aca="true">IF(C1400="","",INDIRECT("ZBUL3!E"&amp;C1400,1))</f>
        <v/>
      </c>
      <c r="C1400" s="11" t="str">
        <f aca="false">IFERROR(SMALL(ZBUL3!Z:Z,ROW()-1),"")</f>
        <v/>
      </c>
      <c r="D1400" s="11" t="str">
        <f aca="true">IF(C1400="","",IF(AND($G$1=B1400,SUM(INDIRECT(CONCATENATE("ZBUL3!F",C1400,":H",C1400),1))&gt;0),C1400,""))</f>
        <v/>
      </c>
      <c r="E1400" s="11" t="str">
        <f aca="true">IF(C1400="","",IF(AND($G$1=B1400,SUM(INDIRECT(CONCATENATE("ZBUL3!F",C1400,":H",C1400),1))=0),C1400,""))</f>
        <v/>
      </c>
    </row>
    <row r="1401" customFormat="false" ht="13.8" hidden="false" customHeight="false" outlineLevel="0" collapsed="false">
      <c r="A1401" s="2" t="str">
        <f aca="true">IF(C1401="","",INDIRECT("ZBUL3!B"&amp;C1401,1))</f>
        <v/>
      </c>
      <c r="B1401" s="2" t="str">
        <f aca="true">IF(C1401="","",INDIRECT("ZBUL3!E"&amp;C1401,1))</f>
        <v/>
      </c>
      <c r="C1401" s="11" t="str">
        <f aca="false">IFERROR(SMALL(ZBUL3!Z:Z,ROW()-1),"")</f>
        <v/>
      </c>
      <c r="D1401" s="11" t="str">
        <f aca="true">IF(C1401="","",IF(AND($G$1=B1401,SUM(INDIRECT(CONCATENATE("ZBUL3!F",C1401,":H",C1401),1))&gt;0),C1401,""))</f>
        <v/>
      </c>
      <c r="E1401" s="11" t="str">
        <f aca="true">IF(C1401="","",IF(AND($G$1=B1401,SUM(INDIRECT(CONCATENATE("ZBUL3!F",C1401,":H",C1401),1))=0),C1401,""))</f>
        <v/>
      </c>
    </row>
    <row r="1402" customFormat="false" ht="13.8" hidden="false" customHeight="false" outlineLevel="0" collapsed="false">
      <c r="A1402" s="2" t="str">
        <f aca="true">IF(C1402="","",INDIRECT("ZBUL3!B"&amp;C1402,1))</f>
        <v/>
      </c>
      <c r="B1402" s="2" t="str">
        <f aca="true">IF(C1402="","",INDIRECT("ZBUL3!E"&amp;C1402,1))</f>
        <v/>
      </c>
      <c r="C1402" s="11" t="str">
        <f aca="false">IFERROR(SMALL(ZBUL3!Z:Z,ROW()-1),"")</f>
        <v/>
      </c>
      <c r="D1402" s="11" t="str">
        <f aca="true">IF(C1402="","",IF(AND($G$1=B1402,SUM(INDIRECT(CONCATENATE("ZBUL3!F",C1402,":H",C1402),1))&gt;0),C1402,""))</f>
        <v/>
      </c>
      <c r="E1402" s="11" t="str">
        <f aca="true">IF(C1402="","",IF(AND($G$1=B1402,SUM(INDIRECT(CONCATENATE("ZBUL3!F",C1402,":H",C1402),1))=0),C1402,""))</f>
        <v/>
      </c>
    </row>
    <row r="1403" customFormat="false" ht="13.8" hidden="false" customHeight="false" outlineLevel="0" collapsed="false">
      <c r="A1403" s="2" t="str">
        <f aca="true">IF(C1403="","",INDIRECT("ZBUL3!B"&amp;C1403,1))</f>
        <v/>
      </c>
      <c r="B1403" s="2" t="str">
        <f aca="true">IF(C1403="","",INDIRECT("ZBUL3!E"&amp;C1403,1))</f>
        <v/>
      </c>
      <c r="C1403" s="11" t="str">
        <f aca="false">IFERROR(SMALL(ZBUL3!Z:Z,ROW()-1),"")</f>
        <v/>
      </c>
      <c r="D1403" s="11" t="str">
        <f aca="true">IF(C1403="","",IF(AND($G$1=B1403,SUM(INDIRECT(CONCATENATE("ZBUL3!F",C1403,":H",C1403),1))&gt;0),C1403,""))</f>
        <v/>
      </c>
      <c r="E1403" s="11" t="str">
        <f aca="true">IF(C1403="","",IF(AND($G$1=B1403,SUM(INDIRECT(CONCATENATE("ZBUL3!F",C1403,":H",C1403),1))=0),C1403,""))</f>
        <v/>
      </c>
    </row>
    <row r="1404" customFormat="false" ht="13.8" hidden="false" customHeight="false" outlineLevel="0" collapsed="false">
      <c r="A1404" s="2" t="str">
        <f aca="true">IF(C1404="","",INDIRECT("ZBUL3!B"&amp;C1404,1))</f>
        <v/>
      </c>
      <c r="B1404" s="2" t="str">
        <f aca="true">IF(C1404="","",INDIRECT("ZBUL3!E"&amp;C1404,1))</f>
        <v/>
      </c>
      <c r="C1404" s="11" t="str">
        <f aca="false">IFERROR(SMALL(ZBUL3!Z:Z,ROW()-1),"")</f>
        <v/>
      </c>
      <c r="D1404" s="11" t="str">
        <f aca="true">IF(C1404="","",IF(AND($G$1=B1404,SUM(INDIRECT(CONCATENATE("ZBUL3!F",C1404,":H",C1404),1))&gt;0),C1404,""))</f>
        <v/>
      </c>
      <c r="E1404" s="11" t="str">
        <f aca="true">IF(C1404="","",IF(AND($G$1=B1404,SUM(INDIRECT(CONCATENATE("ZBUL3!F",C1404,":H",C1404),1))=0),C1404,""))</f>
        <v/>
      </c>
    </row>
    <row r="1405" customFormat="false" ht="13.8" hidden="false" customHeight="false" outlineLevel="0" collapsed="false">
      <c r="A1405" s="2" t="str">
        <f aca="true">IF(C1405="","",INDIRECT("ZBUL3!B"&amp;C1405,1))</f>
        <v/>
      </c>
      <c r="B1405" s="2" t="str">
        <f aca="true">IF(C1405="","",INDIRECT("ZBUL3!E"&amp;C1405,1))</f>
        <v/>
      </c>
      <c r="C1405" s="11" t="str">
        <f aca="false">IFERROR(SMALL(ZBUL3!Z:Z,ROW()-1),"")</f>
        <v/>
      </c>
      <c r="D1405" s="11" t="str">
        <f aca="true">IF(C1405="","",IF(AND($G$1=B1405,SUM(INDIRECT(CONCATENATE("ZBUL3!F",C1405,":H",C1405),1))&gt;0),C1405,""))</f>
        <v/>
      </c>
      <c r="E1405" s="11" t="str">
        <f aca="true">IF(C1405="","",IF(AND($G$1=B1405,SUM(INDIRECT(CONCATENATE("ZBUL3!F",C1405,":H",C1405),1))=0),C1405,""))</f>
        <v/>
      </c>
    </row>
    <row r="1406" customFormat="false" ht="13.8" hidden="false" customHeight="false" outlineLevel="0" collapsed="false">
      <c r="A1406" s="2" t="str">
        <f aca="true">IF(C1406="","",INDIRECT("ZBUL3!B"&amp;C1406,1))</f>
        <v/>
      </c>
      <c r="B1406" s="2" t="str">
        <f aca="true">IF(C1406="","",INDIRECT("ZBUL3!E"&amp;C1406,1))</f>
        <v/>
      </c>
      <c r="C1406" s="11" t="str">
        <f aca="false">IFERROR(SMALL(ZBUL3!Z:Z,ROW()-1),"")</f>
        <v/>
      </c>
      <c r="D1406" s="11" t="str">
        <f aca="true">IF(C1406="","",IF(AND($G$1=B1406,SUM(INDIRECT(CONCATENATE("ZBUL3!F",C1406,":H",C1406),1))&gt;0),C1406,""))</f>
        <v/>
      </c>
      <c r="E1406" s="11" t="str">
        <f aca="true">IF(C1406="","",IF(AND($G$1=B1406,SUM(INDIRECT(CONCATENATE("ZBUL3!F",C1406,":H",C1406),1))=0),C1406,""))</f>
        <v/>
      </c>
    </row>
    <row r="1407" customFormat="false" ht="13.8" hidden="false" customHeight="false" outlineLevel="0" collapsed="false">
      <c r="A1407" s="2" t="str">
        <f aca="true">IF(C1407="","",INDIRECT("ZBUL3!B"&amp;C1407,1))</f>
        <v/>
      </c>
      <c r="B1407" s="2" t="str">
        <f aca="true">IF(C1407="","",INDIRECT("ZBUL3!E"&amp;C1407,1))</f>
        <v/>
      </c>
      <c r="C1407" s="11" t="str">
        <f aca="false">IFERROR(SMALL(ZBUL3!Z:Z,ROW()-1),"")</f>
        <v/>
      </c>
      <c r="D1407" s="11" t="str">
        <f aca="true">IF(C1407="","",IF(AND($G$1=B1407,SUM(INDIRECT(CONCATENATE("ZBUL3!F",C1407,":H",C1407),1))&gt;0),C1407,""))</f>
        <v/>
      </c>
      <c r="E1407" s="11" t="str">
        <f aca="true">IF(C1407="","",IF(AND($G$1=B1407,SUM(INDIRECT(CONCATENATE("ZBUL3!F",C1407,":H",C1407),1))=0),C1407,""))</f>
        <v/>
      </c>
    </row>
    <row r="1408" customFormat="false" ht="13.8" hidden="false" customHeight="false" outlineLevel="0" collapsed="false">
      <c r="A1408" s="2" t="str">
        <f aca="true">IF(C1408="","",INDIRECT("ZBUL3!B"&amp;C1408,1))</f>
        <v/>
      </c>
      <c r="B1408" s="2" t="str">
        <f aca="true">IF(C1408="","",INDIRECT("ZBUL3!E"&amp;C1408,1))</f>
        <v/>
      </c>
      <c r="C1408" s="11" t="str">
        <f aca="false">IFERROR(SMALL(ZBUL3!Z:Z,ROW()-1),"")</f>
        <v/>
      </c>
      <c r="D1408" s="11" t="str">
        <f aca="true">IF(C1408="","",IF(AND($G$1=B1408,SUM(INDIRECT(CONCATENATE("ZBUL3!F",C1408,":H",C1408),1))&gt;0),C1408,""))</f>
        <v/>
      </c>
      <c r="E1408" s="11" t="str">
        <f aca="true">IF(C1408="","",IF(AND($G$1=B1408,SUM(INDIRECT(CONCATENATE("ZBUL3!F",C1408,":H",C1408),1))=0),C1408,""))</f>
        <v/>
      </c>
    </row>
    <row r="1409" customFormat="false" ht="13.8" hidden="false" customHeight="false" outlineLevel="0" collapsed="false">
      <c r="A1409" s="2" t="str">
        <f aca="true">IF(C1409="","",INDIRECT("ZBUL3!B"&amp;C1409,1))</f>
        <v/>
      </c>
      <c r="B1409" s="2" t="str">
        <f aca="true">IF(C1409="","",INDIRECT("ZBUL3!E"&amp;C1409,1))</f>
        <v/>
      </c>
      <c r="C1409" s="11" t="str">
        <f aca="false">IFERROR(SMALL(ZBUL3!Z:Z,ROW()-1),"")</f>
        <v/>
      </c>
      <c r="D1409" s="11" t="str">
        <f aca="true">IF(C1409="","",IF(AND($G$1=B1409,SUM(INDIRECT(CONCATENATE("ZBUL3!F",C1409,":H",C1409),1))&gt;0),C1409,""))</f>
        <v/>
      </c>
      <c r="E1409" s="11" t="str">
        <f aca="true">IF(C1409="","",IF(AND($G$1=B1409,SUM(INDIRECT(CONCATENATE("ZBUL3!F",C1409,":H",C1409),1))=0),C1409,""))</f>
        <v/>
      </c>
    </row>
    <row r="1410" customFormat="false" ht="13.8" hidden="false" customHeight="false" outlineLevel="0" collapsed="false">
      <c r="A1410" s="2" t="str">
        <f aca="true">IF(C1410="","",INDIRECT("ZBUL3!B"&amp;C1410,1))</f>
        <v/>
      </c>
      <c r="B1410" s="2" t="str">
        <f aca="true">IF(C1410="","",INDIRECT("ZBUL3!E"&amp;C1410,1))</f>
        <v/>
      </c>
      <c r="C1410" s="11" t="str">
        <f aca="false">IFERROR(SMALL(ZBUL3!Z:Z,ROW()-1),"")</f>
        <v/>
      </c>
      <c r="D1410" s="11" t="str">
        <f aca="true">IF(C1410="","",IF(AND($G$1=B1410,SUM(INDIRECT(CONCATENATE("ZBUL3!F",C1410,":H",C1410),1))&gt;0),C1410,""))</f>
        <v/>
      </c>
      <c r="E1410" s="11" t="str">
        <f aca="true">IF(C1410="","",IF(AND($G$1=B1410,SUM(INDIRECT(CONCATENATE("ZBUL3!F",C1410,":H",C1410),1))=0),C1410,""))</f>
        <v/>
      </c>
    </row>
    <row r="1411" customFormat="false" ht="13.8" hidden="false" customHeight="false" outlineLevel="0" collapsed="false">
      <c r="A1411" s="2" t="str">
        <f aca="true">IF(C1411="","",INDIRECT("ZBUL3!B"&amp;C1411,1))</f>
        <v/>
      </c>
      <c r="B1411" s="2" t="str">
        <f aca="true">IF(C1411="","",INDIRECT("ZBUL3!E"&amp;C1411,1))</f>
        <v/>
      </c>
      <c r="C1411" s="11" t="str">
        <f aca="false">IFERROR(SMALL(ZBUL3!Z:Z,ROW()-1),"")</f>
        <v/>
      </c>
      <c r="D1411" s="11" t="str">
        <f aca="true">IF(C1411="","",IF(AND($G$1=B1411,SUM(INDIRECT(CONCATENATE("ZBUL3!F",C1411,":H",C1411),1))&gt;0),C1411,""))</f>
        <v/>
      </c>
      <c r="E1411" s="11" t="str">
        <f aca="true">IF(C1411="","",IF(AND($G$1=B1411,SUM(INDIRECT(CONCATENATE("ZBUL3!F",C1411,":H",C1411),1))=0),C1411,""))</f>
        <v/>
      </c>
    </row>
    <row r="1412" customFormat="false" ht="13.8" hidden="false" customHeight="false" outlineLevel="0" collapsed="false">
      <c r="A1412" s="2" t="str">
        <f aca="true">IF(C1412="","",INDIRECT("ZBUL3!B"&amp;C1412,1))</f>
        <v/>
      </c>
      <c r="B1412" s="2" t="str">
        <f aca="true">IF(C1412="","",INDIRECT("ZBUL3!E"&amp;C1412,1))</f>
        <v/>
      </c>
      <c r="C1412" s="11" t="str">
        <f aca="false">IFERROR(SMALL(ZBUL3!Z:Z,ROW()-1),"")</f>
        <v/>
      </c>
      <c r="D1412" s="11" t="str">
        <f aca="true">IF(C1412="","",IF(AND($G$1=B1412,SUM(INDIRECT(CONCATENATE("ZBUL3!F",C1412,":H",C1412),1))&gt;0),C1412,""))</f>
        <v/>
      </c>
      <c r="E1412" s="11" t="str">
        <f aca="true">IF(C1412="","",IF(AND($G$1=B1412,SUM(INDIRECT(CONCATENATE("ZBUL3!F",C1412,":H",C1412),1))=0),C1412,""))</f>
        <v/>
      </c>
    </row>
    <row r="1413" customFormat="false" ht="13.8" hidden="false" customHeight="false" outlineLevel="0" collapsed="false">
      <c r="A1413" s="2" t="str">
        <f aca="true">IF(C1413="","",INDIRECT("ZBUL3!B"&amp;C1413,1))</f>
        <v/>
      </c>
      <c r="B1413" s="2" t="str">
        <f aca="true">IF(C1413="","",INDIRECT("ZBUL3!E"&amp;C1413,1))</f>
        <v/>
      </c>
      <c r="C1413" s="11" t="str">
        <f aca="false">IFERROR(SMALL(ZBUL3!Z:Z,ROW()-1),"")</f>
        <v/>
      </c>
      <c r="D1413" s="11" t="str">
        <f aca="true">IF(C1413="","",IF(AND($G$1=B1413,SUM(INDIRECT(CONCATENATE("ZBUL3!F",C1413,":H",C1413),1))&gt;0),C1413,""))</f>
        <v/>
      </c>
      <c r="E1413" s="11" t="str">
        <f aca="true">IF(C1413="","",IF(AND($G$1=B1413,SUM(INDIRECT(CONCATENATE("ZBUL3!F",C1413,":H",C1413),1))=0),C1413,""))</f>
        <v/>
      </c>
    </row>
    <row r="1414" customFormat="false" ht="13.8" hidden="false" customHeight="false" outlineLevel="0" collapsed="false">
      <c r="A1414" s="2" t="str">
        <f aca="true">IF(C1414="","",INDIRECT("ZBUL3!B"&amp;C1414,1))</f>
        <v/>
      </c>
      <c r="B1414" s="2" t="str">
        <f aca="true">IF(C1414="","",INDIRECT("ZBUL3!E"&amp;C1414,1))</f>
        <v/>
      </c>
      <c r="C1414" s="11" t="str">
        <f aca="false">IFERROR(SMALL(ZBUL3!Z:Z,ROW()-1),"")</f>
        <v/>
      </c>
      <c r="D1414" s="11" t="str">
        <f aca="true">IF(C1414="","",IF(AND($G$1=B1414,SUM(INDIRECT(CONCATENATE("ZBUL3!F",C1414,":H",C1414),1))&gt;0),C1414,""))</f>
        <v/>
      </c>
      <c r="E1414" s="11" t="str">
        <f aca="true">IF(C1414="","",IF(AND($G$1=B1414,SUM(INDIRECT(CONCATENATE("ZBUL3!F",C1414,":H",C1414),1))=0),C1414,""))</f>
        <v/>
      </c>
    </row>
    <row r="1415" customFormat="false" ht="13.8" hidden="false" customHeight="false" outlineLevel="0" collapsed="false">
      <c r="A1415" s="2" t="str">
        <f aca="true">IF(C1415="","",INDIRECT("ZBUL3!B"&amp;C1415,1))</f>
        <v/>
      </c>
      <c r="B1415" s="2" t="str">
        <f aca="true">IF(C1415="","",INDIRECT("ZBUL3!E"&amp;C1415,1))</f>
        <v/>
      </c>
      <c r="C1415" s="11" t="str">
        <f aca="false">IFERROR(SMALL(ZBUL3!Z:Z,ROW()-1),"")</f>
        <v/>
      </c>
      <c r="D1415" s="11" t="str">
        <f aca="true">IF(C1415="","",IF(AND($G$1=B1415,SUM(INDIRECT(CONCATENATE("ZBUL3!F",C1415,":H",C1415),1))&gt;0),C1415,""))</f>
        <v/>
      </c>
      <c r="E1415" s="11" t="str">
        <f aca="true">IF(C1415="","",IF(AND($G$1=B1415,SUM(INDIRECT(CONCATENATE("ZBUL3!F",C1415,":H",C1415),1))=0),C1415,""))</f>
        <v/>
      </c>
    </row>
    <row r="1416" customFormat="false" ht="13.8" hidden="false" customHeight="false" outlineLevel="0" collapsed="false">
      <c r="A1416" s="2" t="str">
        <f aca="true">IF(C1416="","",INDIRECT("ZBUL3!B"&amp;C1416,1))</f>
        <v/>
      </c>
      <c r="B1416" s="2" t="str">
        <f aca="true">IF(C1416="","",INDIRECT("ZBUL3!E"&amp;C1416,1))</f>
        <v/>
      </c>
      <c r="C1416" s="11" t="str">
        <f aca="false">IFERROR(SMALL(ZBUL3!Z:Z,ROW()-1),"")</f>
        <v/>
      </c>
      <c r="D1416" s="11" t="str">
        <f aca="true">IF(C1416="","",IF(AND($G$1=B1416,SUM(INDIRECT(CONCATENATE("ZBUL3!F",C1416,":H",C1416),1))&gt;0),C1416,""))</f>
        <v/>
      </c>
      <c r="E1416" s="11" t="str">
        <f aca="true">IF(C1416="","",IF(AND($G$1=B1416,SUM(INDIRECT(CONCATENATE("ZBUL3!F",C1416,":H",C1416),1))=0),C1416,""))</f>
        <v/>
      </c>
    </row>
    <row r="1417" customFormat="false" ht="13.8" hidden="false" customHeight="false" outlineLevel="0" collapsed="false">
      <c r="A1417" s="2" t="str">
        <f aca="true">IF(C1417="","",INDIRECT("ZBUL3!B"&amp;C1417,1))</f>
        <v/>
      </c>
      <c r="B1417" s="2" t="str">
        <f aca="true">IF(C1417="","",INDIRECT("ZBUL3!E"&amp;C1417,1))</f>
        <v/>
      </c>
      <c r="C1417" s="11" t="str">
        <f aca="false">IFERROR(SMALL(ZBUL3!Z:Z,ROW()-1),"")</f>
        <v/>
      </c>
      <c r="D1417" s="11" t="str">
        <f aca="true">IF(C1417="","",IF(AND($G$1=B1417,SUM(INDIRECT(CONCATENATE("ZBUL3!F",C1417,":H",C1417),1))&gt;0),C1417,""))</f>
        <v/>
      </c>
      <c r="E1417" s="11" t="str">
        <f aca="true">IF(C1417="","",IF(AND($G$1=B1417,SUM(INDIRECT(CONCATENATE("ZBUL3!F",C1417,":H",C1417),1))=0),C1417,""))</f>
        <v/>
      </c>
    </row>
    <row r="1418" customFormat="false" ht="13.8" hidden="false" customHeight="false" outlineLevel="0" collapsed="false">
      <c r="A1418" s="2" t="str">
        <f aca="true">IF(C1418="","",INDIRECT("ZBUL3!B"&amp;C1418,1))</f>
        <v/>
      </c>
      <c r="B1418" s="2" t="str">
        <f aca="true">IF(C1418="","",INDIRECT("ZBUL3!E"&amp;C1418,1))</f>
        <v/>
      </c>
      <c r="C1418" s="11" t="str">
        <f aca="false">IFERROR(SMALL(ZBUL3!Z:Z,ROW()-1),"")</f>
        <v/>
      </c>
      <c r="D1418" s="11" t="str">
        <f aca="true">IF(C1418="","",IF(AND($G$1=B1418,SUM(INDIRECT(CONCATENATE("ZBUL3!F",C1418,":H",C1418),1))&gt;0),C1418,""))</f>
        <v/>
      </c>
      <c r="E1418" s="11" t="str">
        <f aca="true">IF(C1418="","",IF(AND($G$1=B1418,SUM(INDIRECT(CONCATENATE("ZBUL3!F",C1418,":H",C1418),1))=0),C1418,""))</f>
        <v/>
      </c>
    </row>
    <row r="1419" customFormat="false" ht="13.8" hidden="false" customHeight="false" outlineLevel="0" collapsed="false">
      <c r="A1419" s="2" t="str">
        <f aca="true">IF(C1419="","",INDIRECT("ZBUL3!B"&amp;C1419,1))</f>
        <v/>
      </c>
      <c r="B1419" s="2" t="str">
        <f aca="true">IF(C1419="","",INDIRECT("ZBUL3!E"&amp;C1419,1))</f>
        <v/>
      </c>
      <c r="C1419" s="11" t="str">
        <f aca="false">IFERROR(SMALL(ZBUL3!Z:Z,ROW()-1),"")</f>
        <v/>
      </c>
      <c r="D1419" s="11" t="str">
        <f aca="true">IF(C1419="","",IF(AND($G$1=B1419,SUM(INDIRECT(CONCATENATE("ZBUL3!F",C1419,":H",C1419),1))&gt;0),C1419,""))</f>
        <v/>
      </c>
      <c r="E1419" s="11" t="str">
        <f aca="true">IF(C1419="","",IF(AND($G$1=B1419,SUM(INDIRECT(CONCATENATE("ZBUL3!F",C1419,":H",C1419),1))=0),C1419,""))</f>
        <v/>
      </c>
    </row>
    <row r="1420" customFormat="false" ht="13.8" hidden="false" customHeight="false" outlineLevel="0" collapsed="false">
      <c r="A1420" s="2" t="str">
        <f aca="true">IF(C1420="","",INDIRECT("ZBUL3!B"&amp;C1420,1))</f>
        <v/>
      </c>
      <c r="B1420" s="2" t="str">
        <f aca="true">IF(C1420="","",INDIRECT("ZBUL3!E"&amp;C1420,1))</f>
        <v/>
      </c>
      <c r="C1420" s="11" t="str">
        <f aca="false">IFERROR(SMALL(ZBUL3!Z:Z,ROW()-1),"")</f>
        <v/>
      </c>
      <c r="D1420" s="11" t="str">
        <f aca="true">IF(C1420="","",IF(AND($G$1=B1420,SUM(INDIRECT(CONCATENATE("ZBUL3!F",C1420,":H",C1420),1))&gt;0),C1420,""))</f>
        <v/>
      </c>
      <c r="E1420" s="11" t="str">
        <f aca="true">IF(C1420="","",IF(AND($G$1=B1420,SUM(INDIRECT(CONCATENATE("ZBUL3!F",C1420,":H",C1420),1))=0),C1420,""))</f>
        <v/>
      </c>
    </row>
    <row r="1421" customFormat="false" ht="13.8" hidden="false" customHeight="false" outlineLevel="0" collapsed="false">
      <c r="A1421" s="2" t="str">
        <f aca="true">IF(C1421="","",INDIRECT("ZBUL3!B"&amp;C1421,1))</f>
        <v/>
      </c>
      <c r="B1421" s="2" t="str">
        <f aca="true">IF(C1421="","",INDIRECT("ZBUL3!E"&amp;C1421,1))</f>
        <v/>
      </c>
      <c r="C1421" s="11" t="str">
        <f aca="false">IFERROR(SMALL(ZBUL3!Z:Z,ROW()-1),"")</f>
        <v/>
      </c>
      <c r="D1421" s="11" t="str">
        <f aca="true">IF(C1421="","",IF(AND($G$1=B1421,SUM(INDIRECT(CONCATENATE("ZBUL3!F",C1421,":H",C1421),1))&gt;0),C1421,""))</f>
        <v/>
      </c>
      <c r="E1421" s="11" t="str">
        <f aca="true">IF(C1421="","",IF(AND($G$1=B1421,SUM(INDIRECT(CONCATENATE("ZBUL3!F",C1421,":H",C1421),1))=0),C1421,""))</f>
        <v/>
      </c>
    </row>
    <row r="1422" customFormat="false" ht="13.8" hidden="false" customHeight="false" outlineLevel="0" collapsed="false">
      <c r="A1422" s="2" t="str">
        <f aca="true">IF(C1422="","",INDIRECT("ZBUL3!B"&amp;C1422,1))</f>
        <v/>
      </c>
      <c r="B1422" s="2" t="str">
        <f aca="true">IF(C1422="","",INDIRECT("ZBUL3!E"&amp;C1422,1))</f>
        <v/>
      </c>
      <c r="C1422" s="11" t="str">
        <f aca="false">IFERROR(SMALL(ZBUL3!Z:Z,ROW()-1),"")</f>
        <v/>
      </c>
      <c r="D1422" s="11" t="str">
        <f aca="true">IF(C1422="","",IF(AND($G$1=B1422,SUM(INDIRECT(CONCATENATE("ZBUL3!F",C1422,":H",C1422),1))&gt;0),C1422,""))</f>
        <v/>
      </c>
      <c r="E1422" s="11" t="str">
        <f aca="true">IF(C1422="","",IF(AND($G$1=B1422,SUM(INDIRECT(CONCATENATE("ZBUL3!F",C1422,":H",C1422),1))=0),C1422,""))</f>
        <v/>
      </c>
    </row>
    <row r="1423" customFormat="false" ht="13.8" hidden="false" customHeight="false" outlineLevel="0" collapsed="false">
      <c r="A1423" s="2" t="str">
        <f aca="true">IF(C1423="","",INDIRECT("ZBUL3!B"&amp;C1423,1))</f>
        <v/>
      </c>
      <c r="B1423" s="2" t="str">
        <f aca="true">IF(C1423="","",INDIRECT("ZBUL3!E"&amp;C1423,1))</f>
        <v/>
      </c>
      <c r="C1423" s="11" t="str">
        <f aca="false">IFERROR(SMALL(ZBUL3!Z:Z,ROW()-1),"")</f>
        <v/>
      </c>
      <c r="D1423" s="11" t="str">
        <f aca="true">IF(C1423="","",IF(AND($G$1=B1423,SUM(INDIRECT(CONCATENATE("ZBUL3!F",C1423,":H",C1423),1))&gt;0),C1423,""))</f>
        <v/>
      </c>
      <c r="E1423" s="11" t="str">
        <f aca="true">IF(C1423="","",IF(AND($G$1=B1423,SUM(INDIRECT(CONCATENATE("ZBUL3!F",C1423,":H",C1423),1))=0),C1423,""))</f>
        <v/>
      </c>
    </row>
    <row r="1424" customFormat="false" ht="13.8" hidden="false" customHeight="false" outlineLevel="0" collapsed="false">
      <c r="A1424" s="2" t="str">
        <f aca="true">IF(C1424="","",INDIRECT("ZBUL3!B"&amp;C1424,1))</f>
        <v/>
      </c>
      <c r="B1424" s="2" t="str">
        <f aca="true">IF(C1424="","",INDIRECT("ZBUL3!E"&amp;C1424,1))</f>
        <v/>
      </c>
      <c r="C1424" s="11" t="str">
        <f aca="false">IFERROR(SMALL(ZBUL3!Z:Z,ROW()-1),"")</f>
        <v/>
      </c>
      <c r="D1424" s="11" t="str">
        <f aca="true">IF(C1424="","",IF(AND($G$1=B1424,SUM(INDIRECT(CONCATENATE("ZBUL3!F",C1424,":H",C1424),1))&gt;0),C1424,""))</f>
        <v/>
      </c>
      <c r="E1424" s="11" t="str">
        <f aca="true">IF(C1424="","",IF(AND($G$1=B1424,SUM(INDIRECT(CONCATENATE("ZBUL3!F",C1424,":H",C1424),1))=0),C1424,""))</f>
        <v/>
      </c>
    </row>
    <row r="1425" customFormat="false" ht="13.8" hidden="false" customHeight="false" outlineLevel="0" collapsed="false">
      <c r="A1425" s="2" t="str">
        <f aca="true">IF(C1425="","",INDIRECT("ZBUL3!B"&amp;C1425,1))</f>
        <v/>
      </c>
      <c r="B1425" s="2" t="str">
        <f aca="true">IF(C1425="","",INDIRECT("ZBUL3!E"&amp;C1425,1))</f>
        <v/>
      </c>
      <c r="C1425" s="11" t="str">
        <f aca="false">IFERROR(SMALL(ZBUL3!Z:Z,ROW()-1),"")</f>
        <v/>
      </c>
      <c r="D1425" s="11" t="str">
        <f aca="true">IF(C1425="","",IF(AND($G$1=B1425,SUM(INDIRECT(CONCATENATE("ZBUL3!F",C1425,":H",C1425),1))&gt;0),C1425,""))</f>
        <v/>
      </c>
      <c r="E1425" s="11" t="str">
        <f aca="true">IF(C1425="","",IF(AND($G$1=B1425,SUM(INDIRECT(CONCATENATE("ZBUL3!F",C1425,":H",C1425),1))=0),C1425,""))</f>
        <v/>
      </c>
    </row>
    <row r="1426" customFormat="false" ht="13.8" hidden="false" customHeight="false" outlineLevel="0" collapsed="false">
      <c r="A1426" s="2" t="str">
        <f aca="true">IF(C1426="","",INDIRECT("ZBUL3!B"&amp;C1426,1))</f>
        <v/>
      </c>
      <c r="B1426" s="2" t="str">
        <f aca="true">IF(C1426="","",INDIRECT("ZBUL3!E"&amp;C1426,1))</f>
        <v/>
      </c>
      <c r="C1426" s="11" t="str">
        <f aca="false">IFERROR(SMALL(ZBUL3!Z:Z,ROW()-1),"")</f>
        <v/>
      </c>
      <c r="D1426" s="11" t="str">
        <f aca="true">IF(C1426="","",IF(AND($G$1=B1426,SUM(INDIRECT(CONCATENATE("ZBUL3!F",C1426,":H",C1426),1))&gt;0),C1426,""))</f>
        <v/>
      </c>
      <c r="E1426" s="11" t="str">
        <f aca="true">IF(C1426="","",IF(AND($G$1=B1426,SUM(INDIRECT(CONCATENATE("ZBUL3!F",C1426,":H",C1426),1))=0),C1426,""))</f>
        <v/>
      </c>
    </row>
    <row r="1427" customFormat="false" ht="13.8" hidden="false" customHeight="false" outlineLevel="0" collapsed="false">
      <c r="A1427" s="2" t="str">
        <f aca="true">IF(C1427="","",INDIRECT("ZBUL3!B"&amp;C1427,1))</f>
        <v/>
      </c>
      <c r="B1427" s="2" t="str">
        <f aca="true">IF(C1427="","",INDIRECT("ZBUL3!E"&amp;C1427,1))</f>
        <v/>
      </c>
      <c r="C1427" s="11" t="str">
        <f aca="false">IFERROR(SMALL(ZBUL3!Z:Z,ROW()-1),"")</f>
        <v/>
      </c>
      <c r="D1427" s="11" t="str">
        <f aca="true">IF(C1427="","",IF(AND($G$1=B1427,SUM(INDIRECT(CONCATENATE("ZBUL3!F",C1427,":H",C1427),1))&gt;0),C1427,""))</f>
        <v/>
      </c>
      <c r="E1427" s="11" t="str">
        <f aca="true">IF(C1427="","",IF(AND($G$1=B1427,SUM(INDIRECT(CONCATENATE("ZBUL3!F",C1427,":H",C1427),1))=0),C1427,""))</f>
        <v/>
      </c>
    </row>
    <row r="1428" customFormat="false" ht="13.8" hidden="false" customHeight="false" outlineLevel="0" collapsed="false">
      <c r="A1428" s="2" t="str">
        <f aca="true">IF(C1428="","",INDIRECT("ZBUL3!B"&amp;C1428,1))</f>
        <v/>
      </c>
      <c r="B1428" s="2" t="str">
        <f aca="true">IF(C1428="","",INDIRECT("ZBUL3!E"&amp;C1428,1))</f>
        <v/>
      </c>
      <c r="C1428" s="11" t="str">
        <f aca="false">IFERROR(SMALL(ZBUL3!Z:Z,ROW()-1),"")</f>
        <v/>
      </c>
      <c r="D1428" s="11" t="str">
        <f aca="true">IF(C1428="","",IF(AND($G$1=B1428,SUM(INDIRECT(CONCATENATE("ZBUL3!F",C1428,":H",C1428),1))&gt;0),C1428,""))</f>
        <v/>
      </c>
      <c r="E1428" s="11" t="str">
        <f aca="true">IF(C1428="","",IF(AND($G$1=B1428,SUM(INDIRECT(CONCATENATE("ZBUL3!F",C1428,":H",C1428),1))=0),C1428,""))</f>
        <v/>
      </c>
    </row>
    <row r="1429" customFormat="false" ht="13.8" hidden="false" customHeight="false" outlineLevel="0" collapsed="false">
      <c r="A1429" s="2" t="str">
        <f aca="true">IF(C1429="","",INDIRECT("ZBUL3!B"&amp;C1429,1))</f>
        <v/>
      </c>
      <c r="B1429" s="2" t="str">
        <f aca="true">IF(C1429="","",INDIRECT("ZBUL3!E"&amp;C1429,1))</f>
        <v/>
      </c>
      <c r="C1429" s="11" t="str">
        <f aca="false">IFERROR(SMALL(ZBUL3!Z:Z,ROW()-1),"")</f>
        <v/>
      </c>
      <c r="D1429" s="11" t="str">
        <f aca="true">IF(C1429="","",IF(AND($G$1=B1429,SUM(INDIRECT(CONCATENATE("ZBUL3!F",C1429,":H",C1429),1))&gt;0),C1429,""))</f>
        <v/>
      </c>
      <c r="E1429" s="11" t="str">
        <f aca="true">IF(C1429="","",IF(AND($G$1=B1429,SUM(INDIRECT(CONCATENATE("ZBUL3!F",C1429,":H",C1429),1))=0),C1429,""))</f>
        <v/>
      </c>
    </row>
    <row r="1430" customFormat="false" ht="13.8" hidden="false" customHeight="false" outlineLevel="0" collapsed="false">
      <c r="A1430" s="2" t="str">
        <f aca="true">IF(C1430="","",INDIRECT("ZBUL3!B"&amp;C1430,1))</f>
        <v/>
      </c>
      <c r="B1430" s="2" t="str">
        <f aca="true">IF(C1430="","",INDIRECT("ZBUL3!E"&amp;C1430,1))</f>
        <v/>
      </c>
      <c r="C1430" s="11" t="str">
        <f aca="false">IFERROR(SMALL(ZBUL3!Z:Z,ROW()-1),"")</f>
        <v/>
      </c>
      <c r="D1430" s="11" t="str">
        <f aca="true">IF(C1430="","",IF(AND($G$1=B1430,SUM(INDIRECT(CONCATENATE("ZBUL3!F",C1430,":H",C1430),1))&gt;0),C1430,""))</f>
        <v/>
      </c>
      <c r="E1430" s="11" t="str">
        <f aca="true">IF(C1430="","",IF(AND($G$1=B1430,SUM(INDIRECT(CONCATENATE("ZBUL3!F",C1430,":H",C1430),1))=0),C1430,""))</f>
        <v/>
      </c>
    </row>
    <row r="1431" customFormat="false" ht="13.8" hidden="false" customHeight="false" outlineLevel="0" collapsed="false">
      <c r="A1431" s="2" t="str">
        <f aca="true">IF(C1431="","",INDIRECT("ZBUL3!B"&amp;C1431,1))</f>
        <v/>
      </c>
      <c r="B1431" s="2" t="str">
        <f aca="true">IF(C1431="","",INDIRECT("ZBUL3!E"&amp;C1431,1))</f>
        <v/>
      </c>
      <c r="C1431" s="11" t="str">
        <f aca="false">IFERROR(SMALL(ZBUL3!Z:Z,ROW()-1),"")</f>
        <v/>
      </c>
      <c r="D1431" s="11" t="str">
        <f aca="true">IF(C1431="","",IF(AND($G$1=B1431,SUM(INDIRECT(CONCATENATE("ZBUL3!F",C1431,":H",C1431),1))&gt;0),C1431,""))</f>
        <v/>
      </c>
      <c r="E1431" s="11" t="str">
        <f aca="true">IF(C1431="","",IF(AND($G$1=B1431,SUM(INDIRECT(CONCATENATE("ZBUL3!F",C1431,":H",C1431),1))=0),C1431,""))</f>
        <v/>
      </c>
    </row>
    <row r="1432" customFormat="false" ht="13.8" hidden="false" customHeight="false" outlineLevel="0" collapsed="false">
      <c r="A1432" s="2" t="str">
        <f aca="true">IF(C1432="","",INDIRECT("ZBUL3!B"&amp;C1432,1))</f>
        <v/>
      </c>
      <c r="B1432" s="2" t="str">
        <f aca="true">IF(C1432="","",INDIRECT("ZBUL3!E"&amp;C1432,1))</f>
        <v/>
      </c>
      <c r="C1432" s="11" t="str">
        <f aca="false">IFERROR(SMALL(ZBUL3!Z:Z,ROW()-1),"")</f>
        <v/>
      </c>
      <c r="D1432" s="11" t="str">
        <f aca="true">IF(C1432="","",IF(AND($G$1=B1432,SUM(INDIRECT(CONCATENATE("ZBUL3!F",C1432,":H",C1432),1))&gt;0),C1432,""))</f>
        <v/>
      </c>
      <c r="E1432" s="11" t="str">
        <f aca="true">IF(C1432="","",IF(AND($G$1=B1432,SUM(INDIRECT(CONCATENATE("ZBUL3!F",C1432,":H",C1432),1))=0),C1432,""))</f>
        <v/>
      </c>
    </row>
    <row r="1433" customFormat="false" ht="13.8" hidden="false" customHeight="false" outlineLevel="0" collapsed="false">
      <c r="A1433" s="2" t="str">
        <f aca="true">IF(C1433="","",INDIRECT("ZBUL3!B"&amp;C1433,1))</f>
        <v/>
      </c>
      <c r="B1433" s="2" t="str">
        <f aca="true">IF(C1433="","",INDIRECT("ZBUL3!E"&amp;C1433,1))</f>
        <v/>
      </c>
      <c r="C1433" s="11" t="str">
        <f aca="false">IFERROR(SMALL(ZBUL3!Z:Z,ROW()-1),"")</f>
        <v/>
      </c>
      <c r="D1433" s="11" t="str">
        <f aca="true">IF(C1433="","",IF(AND($G$1=B1433,SUM(INDIRECT(CONCATENATE("ZBUL3!F",C1433,":H",C1433),1))&gt;0),C1433,""))</f>
        <v/>
      </c>
      <c r="E1433" s="11" t="str">
        <f aca="true">IF(C1433="","",IF(AND($G$1=B1433,SUM(INDIRECT(CONCATENATE("ZBUL3!F",C1433,":H",C1433),1))=0),C1433,""))</f>
        <v/>
      </c>
    </row>
    <row r="1434" customFormat="false" ht="13.8" hidden="false" customHeight="false" outlineLevel="0" collapsed="false">
      <c r="A1434" s="2" t="str">
        <f aca="true">IF(C1434="","",INDIRECT("ZBUL3!B"&amp;C1434,1))</f>
        <v/>
      </c>
      <c r="B1434" s="2" t="str">
        <f aca="true">IF(C1434="","",INDIRECT("ZBUL3!E"&amp;C1434,1))</f>
        <v/>
      </c>
      <c r="C1434" s="11" t="str">
        <f aca="false">IFERROR(SMALL(ZBUL3!Z:Z,ROW()-1),"")</f>
        <v/>
      </c>
      <c r="D1434" s="11" t="str">
        <f aca="true">IF(C1434="","",IF(AND($G$1=B1434,SUM(INDIRECT(CONCATENATE("ZBUL3!F",C1434,":H",C1434),1))&gt;0),C1434,""))</f>
        <v/>
      </c>
      <c r="E1434" s="11" t="str">
        <f aca="true">IF(C1434="","",IF(AND($G$1=B1434,SUM(INDIRECT(CONCATENATE("ZBUL3!F",C1434,":H",C1434),1))=0),C1434,""))</f>
        <v/>
      </c>
    </row>
    <row r="1435" customFormat="false" ht="13.8" hidden="false" customHeight="false" outlineLevel="0" collapsed="false">
      <c r="A1435" s="2" t="str">
        <f aca="true">IF(C1435="","",INDIRECT("ZBUL3!B"&amp;C1435,1))</f>
        <v/>
      </c>
      <c r="B1435" s="2" t="str">
        <f aca="true">IF(C1435="","",INDIRECT("ZBUL3!E"&amp;C1435,1))</f>
        <v/>
      </c>
      <c r="C1435" s="11" t="str">
        <f aca="false">IFERROR(SMALL(ZBUL3!Z:Z,ROW()-1),"")</f>
        <v/>
      </c>
      <c r="D1435" s="11" t="str">
        <f aca="true">IF(C1435="","",IF(AND($G$1=B1435,SUM(INDIRECT(CONCATENATE("ZBUL3!F",C1435,":H",C1435),1))&gt;0),C1435,""))</f>
        <v/>
      </c>
      <c r="E1435" s="11" t="str">
        <f aca="true">IF(C1435="","",IF(AND($G$1=B1435,SUM(INDIRECT(CONCATENATE("ZBUL3!F",C1435,":H",C1435),1))=0),C1435,""))</f>
        <v/>
      </c>
    </row>
    <row r="1436" customFormat="false" ht="13.8" hidden="false" customHeight="false" outlineLevel="0" collapsed="false">
      <c r="A1436" s="2" t="str">
        <f aca="true">IF(C1436="","",INDIRECT("ZBUL3!B"&amp;C1436,1))</f>
        <v/>
      </c>
      <c r="B1436" s="2" t="str">
        <f aca="true">IF(C1436="","",INDIRECT("ZBUL3!E"&amp;C1436,1))</f>
        <v/>
      </c>
      <c r="C1436" s="11" t="str">
        <f aca="false">IFERROR(SMALL(ZBUL3!Z:Z,ROW()-1),"")</f>
        <v/>
      </c>
      <c r="D1436" s="11" t="str">
        <f aca="true">IF(C1436="","",IF(AND($G$1=B1436,SUM(INDIRECT(CONCATENATE("ZBUL3!F",C1436,":H",C1436),1))&gt;0),C1436,""))</f>
        <v/>
      </c>
      <c r="E1436" s="11" t="str">
        <f aca="true">IF(C1436="","",IF(AND($G$1=B1436,SUM(INDIRECT(CONCATENATE("ZBUL3!F",C1436,":H",C1436),1))=0),C1436,""))</f>
        <v/>
      </c>
    </row>
    <row r="1437" customFormat="false" ht="13.8" hidden="false" customHeight="false" outlineLevel="0" collapsed="false">
      <c r="A1437" s="2" t="str">
        <f aca="true">IF(C1437="","",INDIRECT("ZBUL3!B"&amp;C1437,1))</f>
        <v/>
      </c>
      <c r="B1437" s="2" t="str">
        <f aca="true">IF(C1437="","",INDIRECT("ZBUL3!E"&amp;C1437,1))</f>
        <v/>
      </c>
      <c r="C1437" s="11" t="str">
        <f aca="false">IFERROR(SMALL(ZBUL3!Z:Z,ROW()-1),"")</f>
        <v/>
      </c>
      <c r="D1437" s="11" t="str">
        <f aca="true">IF(C1437="","",IF(AND($G$1=B1437,SUM(INDIRECT(CONCATENATE("ZBUL3!F",C1437,":H",C1437),1))&gt;0),C1437,""))</f>
        <v/>
      </c>
      <c r="E1437" s="11" t="str">
        <f aca="true">IF(C1437="","",IF(AND($G$1=B1437,SUM(INDIRECT(CONCATENATE("ZBUL3!F",C1437,":H",C1437),1))=0),C1437,""))</f>
        <v/>
      </c>
    </row>
    <row r="1438" customFormat="false" ht="13.8" hidden="false" customHeight="false" outlineLevel="0" collapsed="false">
      <c r="A1438" s="2" t="str">
        <f aca="true">IF(C1438="","",INDIRECT("ZBUL3!B"&amp;C1438,1))</f>
        <v/>
      </c>
      <c r="B1438" s="2" t="str">
        <f aca="true">IF(C1438="","",INDIRECT("ZBUL3!E"&amp;C1438,1))</f>
        <v/>
      </c>
      <c r="C1438" s="11" t="str">
        <f aca="false">IFERROR(SMALL(ZBUL3!Z:Z,ROW()-1),"")</f>
        <v/>
      </c>
      <c r="D1438" s="11" t="str">
        <f aca="true">IF(C1438="","",IF(AND($G$1=B1438,SUM(INDIRECT(CONCATENATE("ZBUL3!F",C1438,":H",C1438),1))&gt;0),C1438,""))</f>
        <v/>
      </c>
      <c r="E1438" s="11" t="str">
        <f aca="true">IF(C1438="","",IF(AND($G$1=B1438,SUM(INDIRECT(CONCATENATE("ZBUL3!F",C1438,":H",C1438),1))=0),C1438,""))</f>
        <v/>
      </c>
    </row>
    <row r="1439" customFormat="false" ht="13.8" hidden="false" customHeight="false" outlineLevel="0" collapsed="false">
      <c r="A1439" s="2" t="str">
        <f aca="true">IF(C1439="","",INDIRECT("ZBUL3!B"&amp;C1439,1))</f>
        <v/>
      </c>
      <c r="B1439" s="2" t="str">
        <f aca="true">IF(C1439="","",INDIRECT("ZBUL3!E"&amp;C1439,1))</f>
        <v/>
      </c>
      <c r="C1439" s="11" t="str">
        <f aca="false">IFERROR(SMALL(ZBUL3!Z:Z,ROW()-1),"")</f>
        <v/>
      </c>
      <c r="D1439" s="11" t="str">
        <f aca="true">IF(C1439="","",IF(AND($G$1=B1439,SUM(INDIRECT(CONCATENATE("ZBUL3!F",C1439,":H",C1439),1))&gt;0),C1439,""))</f>
        <v/>
      </c>
      <c r="E1439" s="11" t="str">
        <f aca="true">IF(C1439="","",IF(AND($G$1=B1439,SUM(INDIRECT(CONCATENATE("ZBUL3!F",C1439,":H",C1439),1))=0),C1439,""))</f>
        <v/>
      </c>
    </row>
    <row r="1440" customFormat="false" ht="13.8" hidden="false" customHeight="false" outlineLevel="0" collapsed="false">
      <c r="A1440" s="2" t="str">
        <f aca="true">IF(C1440="","",INDIRECT("ZBUL3!B"&amp;C1440,1))</f>
        <v/>
      </c>
      <c r="B1440" s="2" t="str">
        <f aca="true">IF(C1440="","",INDIRECT("ZBUL3!E"&amp;C1440,1))</f>
        <v/>
      </c>
      <c r="C1440" s="11" t="str">
        <f aca="false">IFERROR(SMALL(ZBUL3!Z:Z,ROW()-1),"")</f>
        <v/>
      </c>
      <c r="D1440" s="11" t="str">
        <f aca="true">IF(C1440="","",IF(AND($G$1=B1440,SUM(INDIRECT(CONCATENATE("ZBUL3!F",C1440,":H",C1440),1))&gt;0),C1440,""))</f>
        <v/>
      </c>
      <c r="E1440" s="11" t="str">
        <f aca="true">IF(C1440="","",IF(AND($G$1=B1440,SUM(INDIRECT(CONCATENATE("ZBUL3!F",C1440,":H",C1440),1))=0),C1440,""))</f>
        <v/>
      </c>
    </row>
    <row r="1441" customFormat="false" ht="13.8" hidden="false" customHeight="false" outlineLevel="0" collapsed="false">
      <c r="A1441" s="2" t="str">
        <f aca="true">IF(C1441="","",INDIRECT("ZBUL3!B"&amp;C1441,1))</f>
        <v/>
      </c>
      <c r="B1441" s="2" t="str">
        <f aca="true">IF(C1441="","",INDIRECT("ZBUL3!E"&amp;C1441,1))</f>
        <v/>
      </c>
      <c r="C1441" s="11" t="str">
        <f aca="false">IFERROR(SMALL(ZBUL3!Z:Z,ROW()-1),"")</f>
        <v/>
      </c>
      <c r="D1441" s="11" t="str">
        <f aca="true">IF(C1441="","",IF(AND($G$1=B1441,SUM(INDIRECT(CONCATENATE("ZBUL3!F",C1441,":H",C1441),1))&gt;0),C1441,""))</f>
        <v/>
      </c>
      <c r="E1441" s="11" t="str">
        <f aca="true">IF(C1441="","",IF(AND($G$1=B1441,SUM(INDIRECT(CONCATENATE("ZBUL3!F",C1441,":H",C1441),1))=0),C1441,""))</f>
        <v/>
      </c>
    </row>
    <row r="1442" customFormat="false" ht="13.8" hidden="false" customHeight="false" outlineLevel="0" collapsed="false">
      <c r="A1442" s="2" t="str">
        <f aca="true">IF(C1442="","",INDIRECT("ZBUL3!B"&amp;C1442,1))</f>
        <v/>
      </c>
      <c r="B1442" s="2" t="str">
        <f aca="true">IF(C1442="","",INDIRECT("ZBUL3!E"&amp;C1442,1))</f>
        <v/>
      </c>
      <c r="C1442" s="11" t="str">
        <f aca="false">IFERROR(SMALL(ZBUL3!Z:Z,ROW()-1),"")</f>
        <v/>
      </c>
      <c r="D1442" s="11" t="str">
        <f aca="true">IF(C1442="","",IF(AND($G$1=B1442,SUM(INDIRECT(CONCATENATE("ZBUL3!F",C1442,":H",C1442),1))&gt;0),C1442,""))</f>
        <v/>
      </c>
      <c r="E1442" s="11" t="str">
        <f aca="true">IF(C1442="","",IF(AND($G$1=B1442,SUM(INDIRECT(CONCATENATE("ZBUL3!F",C1442,":H",C1442),1))=0),C1442,""))</f>
        <v/>
      </c>
    </row>
    <row r="1443" customFormat="false" ht="13.8" hidden="false" customHeight="false" outlineLevel="0" collapsed="false">
      <c r="A1443" s="2" t="str">
        <f aca="true">IF(C1443="","",INDIRECT("ZBUL3!B"&amp;C1443,1))</f>
        <v/>
      </c>
      <c r="B1443" s="2" t="str">
        <f aca="true">IF(C1443="","",INDIRECT("ZBUL3!E"&amp;C1443,1))</f>
        <v/>
      </c>
      <c r="C1443" s="11" t="str">
        <f aca="false">IFERROR(SMALL(ZBUL3!Z:Z,ROW()-1),"")</f>
        <v/>
      </c>
      <c r="D1443" s="11" t="str">
        <f aca="true">IF(C1443="","",IF(AND($G$1=B1443,SUM(INDIRECT(CONCATENATE("ZBUL3!F",C1443,":H",C1443),1))&gt;0),C1443,""))</f>
        <v/>
      </c>
      <c r="E1443" s="11" t="str">
        <f aca="true">IF(C1443="","",IF(AND($G$1=B1443,SUM(INDIRECT(CONCATENATE("ZBUL3!F",C1443,":H",C1443),1))=0),C1443,""))</f>
        <v/>
      </c>
    </row>
    <row r="1444" customFormat="false" ht="13.8" hidden="false" customHeight="false" outlineLevel="0" collapsed="false">
      <c r="A1444" s="2" t="str">
        <f aca="true">IF(C1444="","",INDIRECT("ZBUL3!B"&amp;C1444,1))</f>
        <v/>
      </c>
      <c r="B1444" s="2" t="str">
        <f aca="true">IF(C1444="","",INDIRECT("ZBUL3!E"&amp;C1444,1))</f>
        <v/>
      </c>
      <c r="C1444" s="11" t="str">
        <f aca="false">IFERROR(SMALL(ZBUL3!Z:Z,ROW()-1),"")</f>
        <v/>
      </c>
      <c r="D1444" s="11" t="str">
        <f aca="true">IF(C1444="","",IF(AND($G$1=B1444,SUM(INDIRECT(CONCATENATE("ZBUL3!F",C1444,":H",C1444),1))&gt;0),C1444,""))</f>
        <v/>
      </c>
      <c r="E1444" s="11" t="str">
        <f aca="true">IF(C1444="","",IF(AND($G$1=B1444,SUM(INDIRECT(CONCATENATE("ZBUL3!F",C1444,":H",C1444),1))=0),C1444,""))</f>
        <v/>
      </c>
    </row>
    <row r="1445" customFormat="false" ht="13.8" hidden="false" customHeight="false" outlineLevel="0" collapsed="false">
      <c r="A1445" s="2" t="str">
        <f aca="true">IF(C1445="","",INDIRECT("ZBUL3!B"&amp;C1445,1))</f>
        <v/>
      </c>
      <c r="B1445" s="2" t="str">
        <f aca="true">IF(C1445="","",INDIRECT("ZBUL3!E"&amp;C1445,1))</f>
        <v/>
      </c>
      <c r="C1445" s="11" t="str">
        <f aca="false">IFERROR(SMALL(ZBUL3!Z:Z,ROW()-1),"")</f>
        <v/>
      </c>
      <c r="D1445" s="11" t="str">
        <f aca="true">IF(C1445="","",IF(AND($G$1=B1445,SUM(INDIRECT(CONCATENATE("ZBUL3!F",C1445,":H",C1445),1))&gt;0),C1445,""))</f>
        <v/>
      </c>
      <c r="E1445" s="11" t="str">
        <f aca="true">IF(C1445="","",IF(AND($G$1=B1445,SUM(INDIRECT(CONCATENATE("ZBUL3!F",C1445,":H",C1445),1))=0),C1445,""))</f>
        <v/>
      </c>
    </row>
    <row r="1446" customFormat="false" ht="13.8" hidden="false" customHeight="false" outlineLevel="0" collapsed="false">
      <c r="A1446" s="2" t="str">
        <f aca="true">IF(C1446="","",INDIRECT("ZBUL3!B"&amp;C1446,1))</f>
        <v/>
      </c>
      <c r="B1446" s="2" t="str">
        <f aca="true">IF(C1446="","",INDIRECT("ZBUL3!E"&amp;C1446,1))</f>
        <v/>
      </c>
      <c r="C1446" s="11" t="str">
        <f aca="false">IFERROR(SMALL(ZBUL3!Z:Z,ROW()-1),"")</f>
        <v/>
      </c>
      <c r="D1446" s="11" t="str">
        <f aca="true">IF(C1446="","",IF(AND($G$1=B1446,SUM(INDIRECT(CONCATENATE("ZBUL3!F",C1446,":H",C1446),1))&gt;0),C1446,""))</f>
        <v/>
      </c>
      <c r="E1446" s="11" t="str">
        <f aca="true">IF(C1446="","",IF(AND($G$1=B1446,SUM(INDIRECT(CONCATENATE("ZBUL3!F",C1446,":H",C1446),1))=0),C1446,""))</f>
        <v/>
      </c>
    </row>
    <row r="1447" customFormat="false" ht="13.8" hidden="false" customHeight="false" outlineLevel="0" collapsed="false">
      <c r="A1447" s="2" t="str">
        <f aca="true">IF(C1447="","",INDIRECT("ZBUL3!B"&amp;C1447,1))</f>
        <v/>
      </c>
      <c r="B1447" s="2" t="str">
        <f aca="true">IF(C1447="","",INDIRECT("ZBUL3!E"&amp;C1447,1))</f>
        <v/>
      </c>
      <c r="C1447" s="11" t="str">
        <f aca="false">IFERROR(SMALL(ZBUL3!Z:Z,ROW()-1),"")</f>
        <v/>
      </c>
      <c r="D1447" s="11" t="str">
        <f aca="true">IF(C1447="","",IF(AND($G$1=B1447,SUM(INDIRECT(CONCATENATE("ZBUL3!F",C1447,":H",C1447),1))&gt;0),C1447,""))</f>
        <v/>
      </c>
      <c r="E1447" s="11" t="str">
        <f aca="true">IF(C1447="","",IF(AND($G$1=B1447,SUM(INDIRECT(CONCATENATE("ZBUL3!F",C1447,":H",C1447),1))=0),C1447,""))</f>
        <v/>
      </c>
    </row>
    <row r="1448" customFormat="false" ht="13.8" hidden="false" customHeight="false" outlineLevel="0" collapsed="false">
      <c r="A1448" s="2" t="str">
        <f aca="true">IF(C1448="","",INDIRECT("ZBUL3!B"&amp;C1448,1))</f>
        <v/>
      </c>
      <c r="B1448" s="2" t="str">
        <f aca="true">IF(C1448="","",INDIRECT("ZBUL3!E"&amp;C1448,1))</f>
        <v/>
      </c>
      <c r="C1448" s="11" t="str">
        <f aca="false">IFERROR(SMALL(ZBUL3!Z:Z,ROW()-1),"")</f>
        <v/>
      </c>
      <c r="D1448" s="11" t="str">
        <f aca="true">IF(C1448="","",IF(AND($G$1=B1448,SUM(INDIRECT(CONCATENATE("ZBUL3!F",C1448,":H",C1448),1))&gt;0),C1448,""))</f>
        <v/>
      </c>
      <c r="E1448" s="11" t="str">
        <f aca="true">IF(C1448="","",IF(AND($G$1=B1448,SUM(INDIRECT(CONCATENATE("ZBUL3!F",C1448,":H",C1448),1))=0),C1448,""))</f>
        <v/>
      </c>
    </row>
    <row r="1449" customFormat="false" ht="13.8" hidden="false" customHeight="false" outlineLevel="0" collapsed="false">
      <c r="A1449" s="2" t="str">
        <f aca="true">IF(C1449="","",INDIRECT("ZBUL3!B"&amp;C1449,1))</f>
        <v/>
      </c>
      <c r="B1449" s="2" t="str">
        <f aca="true">IF(C1449="","",INDIRECT("ZBUL3!E"&amp;C1449,1))</f>
        <v/>
      </c>
      <c r="C1449" s="11" t="str">
        <f aca="false">IFERROR(SMALL(ZBUL3!Z:Z,ROW()-1),"")</f>
        <v/>
      </c>
      <c r="D1449" s="11" t="str">
        <f aca="true">IF(C1449="","",IF(AND($G$1=B1449,SUM(INDIRECT(CONCATENATE("ZBUL3!F",C1449,":H",C1449),1))&gt;0),C1449,""))</f>
        <v/>
      </c>
      <c r="E1449" s="11" t="str">
        <f aca="true">IF(C1449="","",IF(AND($G$1=B1449,SUM(INDIRECT(CONCATENATE("ZBUL3!F",C1449,":H",C1449),1))=0),C1449,""))</f>
        <v/>
      </c>
    </row>
    <row r="1450" customFormat="false" ht="13.8" hidden="false" customHeight="false" outlineLevel="0" collapsed="false">
      <c r="A1450" s="2" t="str">
        <f aca="true">IF(C1450="","",INDIRECT("ZBUL3!B"&amp;C1450,1))</f>
        <v/>
      </c>
      <c r="B1450" s="2" t="str">
        <f aca="true">IF(C1450="","",INDIRECT("ZBUL3!E"&amp;C1450,1))</f>
        <v/>
      </c>
      <c r="C1450" s="11" t="str">
        <f aca="false">IFERROR(SMALL(ZBUL3!Z:Z,ROW()-1),"")</f>
        <v/>
      </c>
      <c r="D1450" s="11" t="str">
        <f aca="true">IF(C1450="","",IF(AND($G$1=B1450,SUM(INDIRECT(CONCATENATE("ZBUL3!F",C1450,":H",C1450),1))&gt;0),C1450,""))</f>
        <v/>
      </c>
      <c r="E1450" s="11" t="str">
        <f aca="true">IF(C1450="","",IF(AND($G$1=B1450,SUM(INDIRECT(CONCATENATE("ZBUL3!F",C1450,":H",C1450),1))=0),C1450,""))</f>
        <v/>
      </c>
    </row>
    <row r="1451" customFormat="false" ht="13.8" hidden="false" customHeight="false" outlineLevel="0" collapsed="false">
      <c r="A1451" s="2" t="str">
        <f aca="true">IF(C1451="","",INDIRECT("ZBUL3!B"&amp;C1451,1))</f>
        <v/>
      </c>
      <c r="B1451" s="2" t="str">
        <f aca="true">IF(C1451="","",INDIRECT("ZBUL3!E"&amp;C1451,1))</f>
        <v/>
      </c>
      <c r="C1451" s="11" t="str">
        <f aca="false">IFERROR(SMALL(ZBUL3!Z:Z,ROW()-1),"")</f>
        <v/>
      </c>
      <c r="D1451" s="11" t="str">
        <f aca="true">IF(C1451="","",IF(AND($G$1=B1451,SUM(INDIRECT(CONCATENATE("ZBUL3!F",C1451,":H",C1451),1))&gt;0),C1451,""))</f>
        <v/>
      </c>
      <c r="E1451" s="11" t="str">
        <f aca="true">IF(C1451="","",IF(AND($G$1=B1451,SUM(INDIRECT(CONCATENATE("ZBUL3!F",C1451,":H",C1451),1))=0),C1451,""))</f>
        <v/>
      </c>
    </row>
    <row r="1452" customFormat="false" ht="13.8" hidden="false" customHeight="false" outlineLevel="0" collapsed="false">
      <c r="A1452" s="2" t="str">
        <f aca="true">IF(C1452="","",INDIRECT("ZBUL3!B"&amp;C1452,1))</f>
        <v/>
      </c>
      <c r="B1452" s="2" t="str">
        <f aca="true">IF(C1452="","",INDIRECT("ZBUL3!E"&amp;C1452,1))</f>
        <v/>
      </c>
      <c r="C1452" s="11" t="str">
        <f aca="false">IFERROR(SMALL(ZBUL3!Z:Z,ROW()-1),"")</f>
        <v/>
      </c>
      <c r="D1452" s="11" t="str">
        <f aca="true">IF(C1452="","",IF(AND($G$1=B1452,SUM(INDIRECT(CONCATENATE("ZBUL3!F",C1452,":H",C1452),1))&gt;0),C1452,""))</f>
        <v/>
      </c>
      <c r="E1452" s="11" t="str">
        <f aca="true">IF(C1452="","",IF(AND($G$1=B1452,SUM(INDIRECT(CONCATENATE("ZBUL3!F",C1452,":H",C1452),1))=0),C1452,""))</f>
        <v/>
      </c>
    </row>
    <row r="1453" customFormat="false" ht="13.8" hidden="false" customHeight="false" outlineLevel="0" collapsed="false">
      <c r="A1453" s="2" t="str">
        <f aca="true">IF(C1453="","",INDIRECT("ZBUL3!B"&amp;C1453,1))</f>
        <v/>
      </c>
      <c r="B1453" s="2" t="str">
        <f aca="true">IF(C1453="","",INDIRECT("ZBUL3!E"&amp;C1453,1))</f>
        <v/>
      </c>
      <c r="C1453" s="11" t="str">
        <f aca="false">IFERROR(SMALL(ZBUL3!Z:Z,ROW()-1),"")</f>
        <v/>
      </c>
      <c r="D1453" s="11" t="str">
        <f aca="true">IF(C1453="","",IF(AND($G$1=B1453,SUM(INDIRECT(CONCATENATE("ZBUL3!F",C1453,":H",C1453),1))&gt;0),C1453,""))</f>
        <v/>
      </c>
      <c r="E1453" s="11" t="str">
        <f aca="true">IF(C1453="","",IF(AND($G$1=B1453,SUM(INDIRECT(CONCATENATE("ZBUL3!F",C1453,":H",C1453),1))=0),C1453,""))</f>
        <v/>
      </c>
    </row>
    <row r="1454" customFormat="false" ht="13.8" hidden="false" customHeight="false" outlineLevel="0" collapsed="false">
      <c r="A1454" s="2" t="str">
        <f aca="true">IF(C1454="","",INDIRECT("ZBUL3!B"&amp;C1454,1))</f>
        <v/>
      </c>
      <c r="B1454" s="2" t="str">
        <f aca="true">IF(C1454="","",INDIRECT("ZBUL3!E"&amp;C1454,1))</f>
        <v/>
      </c>
      <c r="C1454" s="11" t="str">
        <f aca="false">IFERROR(SMALL(ZBUL3!Z:Z,ROW()-1),"")</f>
        <v/>
      </c>
      <c r="D1454" s="11" t="str">
        <f aca="true">IF(C1454="","",IF(AND($G$1=B1454,SUM(INDIRECT(CONCATENATE("ZBUL3!F",C1454,":H",C1454),1))&gt;0),C1454,""))</f>
        <v/>
      </c>
      <c r="E1454" s="11" t="str">
        <f aca="true">IF(C1454="","",IF(AND($G$1=B1454,SUM(INDIRECT(CONCATENATE("ZBUL3!F",C1454,":H",C1454),1))=0),C1454,""))</f>
        <v/>
      </c>
    </row>
    <row r="1455" customFormat="false" ht="13.8" hidden="false" customHeight="false" outlineLevel="0" collapsed="false">
      <c r="A1455" s="2" t="str">
        <f aca="true">IF(C1455="","",INDIRECT("ZBUL3!B"&amp;C1455,1))</f>
        <v/>
      </c>
      <c r="B1455" s="2" t="str">
        <f aca="true">IF(C1455="","",INDIRECT("ZBUL3!E"&amp;C1455,1))</f>
        <v/>
      </c>
      <c r="C1455" s="11" t="str">
        <f aca="false">IFERROR(SMALL(ZBUL3!Z:Z,ROW()-1),"")</f>
        <v/>
      </c>
      <c r="D1455" s="11" t="str">
        <f aca="true">IF(C1455="","",IF(AND($G$1=B1455,SUM(INDIRECT(CONCATENATE("ZBUL3!F",C1455,":H",C1455),1))&gt;0),C1455,""))</f>
        <v/>
      </c>
      <c r="E1455" s="11" t="str">
        <f aca="true">IF(C1455="","",IF(AND($G$1=B1455,SUM(INDIRECT(CONCATENATE("ZBUL3!F",C1455,":H",C1455),1))=0),C1455,""))</f>
        <v/>
      </c>
    </row>
    <row r="1456" customFormat="false" ht="13.8" hidden="false" customHeight="false" outlineLevel="0" collapsed="false">
      <c r="A1456" s="2" t="str">
        <f aca="true">IF(C1456="","",INDIRECT("ZBUL3!B"&amp;C1456,1))</f>
        <v/>
      </c>
      <c r="B1456" s="2" t="str">
        <f aca="true">IF(C1456="","",INDIRECT("ZBUL3!E"&amp;C1456,1))</f>
        <v/>
      </c>
      <c r="C1456" s="11" t="str">
        <f aca="false">IFERROR(SMALL(ZBUL3!Z:Z,ROW()-1),"")</f>
        <v/>
      </c>
      <c r="D1456" s="11" t="str">
        <f aca="true">IF(C1456="","",IF(AND($G$1=B1456,SUM(INDIRECT(CONCATENATE("ZBUL3!F",C1456,":H",C1456),1))&gt;0),C1456,""))</f>
        <v/>
      </c>
      <c r="E1456" s="11" t="str">
        <f aca="true">IF(C1456="","",IF(AND($G$1=B1456,SUM(INDIRECT(CONCATENATE("ZBUL3!F",C1456,":H",C1456),1))=0),C1456,""))</f>
        <v/>
      </c>
    </row>
    <row r="1457" customFormat="false" ht="13.8" hidden="false" customHeight="false" outlineLevel="0" collapsed="false">
      <c r="A1457" s="2" t="str">
        <f aca="true">IF(C1457="","",INDIRECT("ZBUL3!B"&amp;C1457,1))</f>
        <v/>
      </c>
      <c r="B1457" s="2" t="str">
        <f aca="true">IF(C1457="","",INDIRECT("ZBUL3!E"&amp;C1457,1))</f>
        <v/>
      </c>
      <c r="C1457" s="11" t="str">
        <f aca="false">IFERROR(SMALL(ZBUL3!Z:Z,ROW()-1),"")</f>
        <v/>
      </c>
      <c r="D1457" s="11" t="str">
        <f aca="true">IF(C1457="","",IF(AND($G$1=B1457,SUM(INDIRECT(CONCATENATE("ZBUL3!F",C1457,":H",C1457),1))&gt;0),C1457,""))</f>
        <v/>
      </c>
      <c r="E1457" s="11" t="str">
        <f aca="true">IF(C1457="","",IF(AND($G$1=B1457,SUM(INDIRECT(CONCATENATE("ZBUL3!F",C1457,":H",C1457),1))=0),C1457,""))</f>
        <v/>
      </c>
    </row>
    <row r="1458" customFormat="false" ht="13.8" hidden="false" customHeight="false" outlineLevel="0" collapsed="false">
      <c r="A1458" s="2" t="str">
        <f aca="true">IF(C1458="","",INDIRECT("ZBUL3!B"&amp;C1458,1))</f>
        <v/>
      </c>
      <c r="B1458" s="2" t="str">
        <f aca="true">IF(C1458="","",INDIRECT("ZBUL3!E"&amp;C1458,1))</f>
        <v/>
      </c>
      <c r="C1458" s="11" t="str">
        <f aca="false">IFERROR(SMALL(ZBUL3!Z:Z,ROW()-1),"")</f>
        <v/>
      </c>
      <c r="D1458" s="11" t="str">
        <f aca="true">IF(C1458="","",IF(AND($G$1=B1458,SUM(INDIRECT(CONCATENATE("ZBUL3!F",C1458,":H",C1458),1))&gt;0),C1458,""))</f>
        <v/>
      </c>
      <c r="E1458" s="11" t="str">
        <f aca="true">IF(C1458="","",IF(AND($G$1=B1458,SUM(INDIRECT(CONCATENATE("ZBUL3!F",C1458,":H",C1458),1))=0),C1458,""))</f>
        <v/>
      </c>
    </row>
    <row r="1459" customFormat="false" ht="13.8" hidden="false" customHeight="false" outlineLevel="0" collapsed="false">
      <c r="A1459" s="2" t="str">
        <f aca="true">IF(C1459="","",INDIRECT("ZBUL3!B"&amp;C1459,1))</f>
        <v/>
      </c>
      <c r="B1459" s="2" t="str">
        <f aca="true">IF(C1459="","",INDIRECT("ZBUL3!E"&amp;C1459,1))</f>
        <v/>
      </c>
      <c r="C1459" s="11" t="str">
        <f aca="false">IFERROR(SMALL(ZBUL3!Z:Z,ROW()-1),"")</f>
        <v/>
      </c>
      <c r="D1459" s="11" t="str">
        <f aca="true">IF(C1459="","",IF(AND($G$1=B1459,SUM(INDIRECT(CONCATENATE("ZBUL3!F",C1459,":H",C1459),1))&gt;0),C1459,""))</f>
        <v/>
      </c>
      <c r="E1459" s="11" t="str">
        <f aca="true">IF(C1459="","",IF(AND($G$1=B1459,SUM(INDIRECT(CONCATENATE("ZBUL3!F",C1459,":H",C1459),1))=0),C1459,""))</f>
        <v/>
      </c>
    </row>
    <row r="1460" customFormat="false" ht="13.8" hidden="false" customHeight="false" outlineLevel="0" collapsed="false">
      <c r="A1460" s="2" t="str">
        <f aca="true">IF(C1460="","",INDIRECT("ZBUL3!B"&amp;C1460,1))</f>
        <v/>
      </c>
      <c r="B1460" s="2" t="str">
        <f aca="true">IF(C1460="","",INDIRECT("ZBUL3!E"&amp;C1460,1))</f>
        <v/>
      </c>
      <c r="C1460" s="11" t="str">
        <f aca="false">IFERROR(SMALL(ZBUL3!Z:Z,ROW()-1),"")</f>
        <v/>
      </c>
      <c r="D1460" s="11" t="str">
        <f aca="true">IF(C1460="","",IF(AND($G$1=B1460,SUM(INDIRECT(CONCATENATE("ZBUL3!F",C1460,":H",C1460),1))&gt;0),C1460,""))</f>
        <v/>
      </c>
      <c r="E1460" s="11" t="str">
        <f aca="true">IF(C1460="","",IF(AND($G$1=B1460,SUM(INDIRECT(CONCATENATE("ZBUL3!F",C1460,":H",C1460),1))=0),C1460,""))</f>
        <v/>
      </c>
    </row>
    <row r="1461" customFormat="false" ht="13.8" hidden="false" customHeight="false" outlineLevel="0" collapsed="false">
      <c r="A1461" s="2" t="str">
        <f aca="true">IF(C1461="","",INDIRECT("ZBUL3!B"&amp;C1461,1))</f>
        <v/>
      </c>
      <c r="B1461" s="2" t="str">
        <f aca="true">IF(C1461="","",INDIRECT("ZBUL3!E"&amp;C1461,1))</f>
        <v/>
      </c>
      <c r="C1461" s="11" t="str">
        <f aca="false">IFERROR(SMALL(ZBUL3!Z:Z,ROW()-1),"")</f>
        <v/>
      </c>
      <c r="D1461" s="11" t="str">
        <f aca="true">IF(C1461="","",IF(AND($G$1=B1461,SUM(INDIRECT(CONCATENATE("ZBUL3!F",C1461,":H",C1461),1))&gt;0),C1461,""))</f>
        <v/>
      </c>
      <c r="E1461" s="11" t="str">
        <f aca="true">IF(C1461="","",IF(AND($G$1=B1461,SUM(INDIRECT(CONCATENATE("ZBUL3!F",C1461,":H",C1461),1))=0),C1461,""))</f>
        <v/>
      </c>
    </row>
    <row r="1462" customFormat="false" ht="13.8" hidden="false" customHeight="false" outlineLevel="0" collapsed="false">
      <c r="A1462" s="2" t="str">
        <f aca="true">IF(C1462="","",INDIRECT("ZBUL3!B"&amp;C1462,1))</f>
        <v/>
      </c>
      <c r="B1462" s="2" t="str">
        <f aca="true">IF(C1462="","",INDIRECT("ZBUL3!E"&amp;C1462,1))</f>
        <v/>
      </c>
      <c r="C1462" s="11" t="str">
        <f aca="false">IFERROR(SMALL(ZBUL3!Z:Z,ROW()-1),"")</f>
        <v/>
      </c>
      <c r="D1462" s="11" t="str">
        <f aca="true">IF(C1462="","",IF(AND($G$1=B1462,SUM(INDIRECT(CONCATENATE("ZBUL3!F",C1462,":H",C1462),1))&gt;0),C1462,""))</f>
        <v/>
      </c>
      <c r="E1462" s="11" t="str">
        <f aca="true">IF(C1462="","",IF(AND($G$1=B1462,SUM(INDIRECT(CONCATENATE("ZBUL3!F",C1462,":H",C1462),1))=0),C1462,""))</f>
        <v/>
      </c>
    </row>
    <row r="1463" customFormat="false" ht="13.8" hidden="false" customHeight="false" outlineLevel="0" collapsed="false">
      <c r="A1463" s="2" t="str">
        <f aca="true">IF(C1463="","",INDIRECT("ZBUL3!B"&amp;C1463,1))</f>
        <v/>
      </c>
      <c r="B1463" s="2" t="str">
        <f aca="true">IF(C1463="","",INDIRECT("ZBUL3!E"&amp;C1463,1))</f>
        <v/>
      </c>
      <c r="C1463" s="11" t="str">
        <f aca="false">IFERROR(SMALL(ZBUL3!Z:Z,ROW()-1),"")</f>
        <v/>
      </c>
      <c r="D1463" s="11" t="str">
        <f aca="true">IF(C1463="","",IF(AND($G$1=B1463,SUM(INDIRECT(CONCATENATE("ZBUL3!F",C1463,":H",C1463),1))&gt;0),C1463,""))</f>
        <v/>
      </c>
      <c r="E1463" s="11" t="str">
        <f aca="true">IF(C1463="","",IF(AND($G$1=B1463,SUM(INDIRECT(CONCATENATE("ZBUL3!F",C1463,":H",C1463),1))=0),C1463,""))</f>
        <v/>
      </c>
    </row>
    <row r="1464" customFormat="false" ht="13.8" hidden="false" customHeight="false" outlineLevel="0" collapsed="false">
      <c r="A1464" s="2" t="str">
        <f aca="true">IF(C1464="","",INDIRECT("ZBUL3!B"&amp;C1464,1))</f>
        <v/>
      </c>
      <c r="B1464" s="2" t="str">
        <f aca="true">IF(C1464="","",INDIRECT("ZBUL3!E"&amp;C1464,1))</f>
        <v/>
      </c>
      <c r="C1464" s="11" t="str">
        <f aca="false">IFERROR(SMALL(ZBUL3!Z:Z,ROW()-1),"")</f>
        <v/>
      </c>
      <c r="D1464" s="11" t="str">
        <f aca="true">IF(C1464="","",IF(AND($G$1=B1464,SUM(INDIRECT(CONCATENATE("ZBUL3!F",C1464,":H",C1464),1))&gt;0),C1464,""))</f>
        <v/>
      </c>
      <c r="E1464" s="11" t="str">
        <f aca="true">IF(C1464="","",IF(AND($G$1=B1464,SUM(INDIRECT(CONCATENATE("ZBUL3!F",C1464,":H",C1464),1))=0),C1464,""))</f>
        <v/>
      </c>
    </row>
    <row r="1465" customFormat="false" ht="13.8" hidden="false" customHeight="false" outlineLevel="0" collapsed="false">
      <c r="A1465" s="2" t="str">
        <f aca="true">IF(C1465="","",INDIRECT("ZBUL3!B"&amp;C1465,1))</f>
        <v/>
      </c>
      <c r="B1465" s="2" t="str">
        <f aca="true">IF(C1465="","",INDIRECT("ZBUL3!E"&amp;C1465,1))</f>
        <v/>
      </c>
      <c r="C1465" s="11" t="str">
        <f aca="false">IFERROR(SMALL(ZBUL3!Z:Z,ROW()-1),"")</f>
        <v/>
      </c>
      <c r="D1465" s="11" t="str">
        <f aca="true">IF(C1465="","",IF(AND($G$1=B1465,SUM(INDIRECT(CONCATENATE("ZBUL3!F",C1465,":H",C1465),1))&gt;0),C1465,""))</f>
        <v/>
      </c>
      <c r="E1465" s="11" t="str">
        <f aca="true">IF(C1465="","",IF(AND($G$1=B1465,SUM(INDIRECT(CONCATENATE("ZBUL3!F",C1465,":H",C1465),1))=0),C1465,""))</f>
        <v/>
      </c>
    </row>
    <row r="1466" customFormat="false" ht="13.8" hidden="false" customHeight="false" outlineLevel="0" collapsed="false">
      <c r="A1466" s="2" t="str">
        <f aca="true">IF(C1466="","",INDIRECT("ZBUL3!B"&amp;C1466,1))</f>
        <v/>
      </c>
      <c r="B1466" s="2" t="str">
        <f aca="true">IF(C1466="","",INDIRECT("ZBUL3!E"&amp;C1466,1))</f>
        <v/>
      </c>
      <c r="C1466" s="11" t="str">
        <f aca="false">IFERROR(SMALL(ZBUL3!Z:Z,ROW()-1),"")</f>
        <v/>
      </c>
      <c r="D1466" s="11" t="str">
        <f aca="true">IF(C1466="","",IF(AND($G$1=B1466,SUM(INDIRECT(CONCATENATE("ZBUL3!F",C1466,":H",C1466),1))&gt;0),C1466,""))</f>
        <v/>
      </c>
      <c r="E1466" s="11" t="str">
        <f aca="true">IF(C1466="","",IF(AND($G$1=B1466,SUM(INDIRECT(CONCATENATE("ZBUL3!F",C1466,":H",C1466),1))=0),C1466,""))</f>
        <v/>
      </c>
    </row>
    <row r="1467" customFormat="false" ht="13.8" hidden="false" customHeight="false" outlineLevel="0" collapsed="false">
      <c r="A1467" s="2" t="str">
        <f aca="true">IF(C1467="","",INDIRECT("ZBUL3!B"&amp;C1467,1))</f>
        <v/>
      </c>
      <c r="B1467" s="2" t="str">
        <f aca="true">IF(C1467="","",INDIRECT("ZBUL3!E"&amp;C1467,1))</f>
        <v/>
      </c>
      <c r="C1467" s="11" t="str">
        <f aca="false">IFERROR(SMALL(ZBUL3!Z:Z,ROW()-1),"")</f>
        <v/>
      </c>
      <c r="D1467" s="11" t="str">
        <f aca="true">IF(C1467="","",IF(AND($G$1=B1467,SUM(INDIRECT(CONCATENATE("ZBUL3!F",C1467,":H",C1467),1))&gt;0),C1467,""))</f>
        <v/>
      </c>
      <c r="E1467" s="11" t="str">
        <f aca="true">IF(C1467="","",IF(AND($G$1=B1467,SUM(INDIRECT(CONCATENATE("ZBUL3!F",C1467,":H",C1467),1))=0),C1467,""))</f>
        <v/>
      </c>
    </row>
    <row r="1468" customFormat="false" ht="13.8" hidden="false" customHeight="false" outlineLevel="0" collapsed="false">
      <c r="A1468" s="2" t="str">
        <f aca="true">IF(C1468="","",INDIRECT("ZBUL3!B"&amp;C1468,1))</f>
        <v/>
      </c>
      <c r="B1468" s="2" t="str">
        <f aca="true">IF(C1468="","",INDIRECT("ZBUL3!E"&amp;C1468,1))</f>
        <v/>
      </c>
      <c r="C1468" s="11" t="str">
        <f aca="false">IFERROR(SMALL(ZBUL3!Z:Z,ROW()-1),"")</f>
        <v/>
      </c>
      <c r="D1468" s="11" t="str">
        <f aca="true">IF(C1468="","",IF(AND($G$1=B1468,SUM(INDIRECT(CONCATENATE("ZBUL3!F",C1468,":H",C1468),1))&gt;0),C1468,""))</f>
        <v/>
      </c>
      <c r="E1468" s="11" t="str">
        <f aca="true">IF(C1468="","",IF(AND($G$1=B1468,SUM(INDIRECT(CONCATENATE("ZBUL3!F",C1468,":H",C1468),1))=0),C1468,""))</f>
        <v/>
      </c>
    </row>
    <row r="1469" customFormat="false" ht="13.8" hidden="false" customHeight="false" outlineLevel="0" collapsed="false">
      <c r="A1469" s="2" t="str">
        <f aca="true">IF(C1469="","",INDIRECT("ZBUL3!B"&amp;C1469,1))</f>
        <v/>
      </c>
      <c r="B1469" s="2" t="str">
        <f aca="true">IF(C1469="","",INDIRECT("ZBUL3!E"&amp;C1469,1))</f>
        <v/>
      </c>
      <c r="C1469" s="11" t="str">
        <f aca="false">IFERROR(SMALL(ZBUL3!Z:Z,ROW()-1),"")</f>
        <v/>
      </c>
      <c r="D1469" s="11" t="str">
        <f aca="true">IF(C1469="","",IF(AND($G$1=B1469,SUM(INDIRECT(CONCATENATE("ZBUL3!F",C1469,":H",C1469),1))&gt;0),C1469,""))</f>
        <v/>
      </c>
      <c r="E1469" s="11" t="str">
        <f aca="true">IF(C1469="","",IF(AND($G$1=B1469,SUM(INDIRECT(CONCATENATE("ZBUL3!F",C1469,":H",C1469),1))=0),C1469,""))</f>
        <v/>
      </c>
    </row>
    <row r="1470" customFormat="false" ht="13.8" hidden="false" customHeight="false" outlineLevel="0" collapsed="false">
      <c r="A1470" s="2" t="str">
        <f aca="true">IF(C1470="","",INDIRECT("ZBUL3!B"&amp;C1470,1))</f>
        <v/>
      </c>
      <c r="B1470" s="2" t="str">
        <f aca="true">IF(C1470="","",INDIRECT("ZBUL3!E"&amp;C1470,1))</f>
        <v/>
      </c>
      <c r="C1470" s="11" t="str">
        <f aca="false">IFERROR(SMALL(ZBUL3!Z:Z,ROW()-1),"")</f>
        <v/>
      </c>
      <c r="D1470" s="11" t="str">
        <f aca="true">IF(C1470="","",IF(AND($G$1=B1470,SUM(INDIRECT(CONCATENATE("ZBUL3!F",C1470,":H",C1470),1))&gt;0),C1470,""))</f>
        <v/>
      </c>
      <c r="E1470" s="11" t="str">
        <f aca="true">IF(C1470="","",IF(AND($G$1=B1470,SUM(INDIRECT(CONCATENATE("ZBUL3!F",C1470,":H",C1470),1))=0),C1470,""))</f>
        <v/>
      </c>
    </row>
    <row r="1471" customFormat="false" ht="13.8" hidden="false" customHeight="false" outlineLevel="0" collapsed="false">
      <c r="A1471" s="2" t="str">
        <f aca="true">IF(C1471="","",INDIRECT("ZBUL3!B"&amp;C1471,1))</f>
        <v/>
      </c>
      <c r="B1471" s="2" t="str">
        <f aca="true">IF(C1471="","",INDIRECT("ZBUL3!E"&amp;C1471,1))</f>
        <v/>
      </c>
      <c r="C1471" s="11" t="str">
        <f aca="false">IFERROR(SMALL(ZBUL3!Z:Z,ROW()-1),"")</f>
        <v/>
      </c>
      <c r="D1471" s="11" t="str">
        <f aca="true">IF(C1471="","",IF(AND($G$1=B1471,SUM(INDIRECT(CONCATENATE("ZBUL3!F",C1471,":H",C1471),1))&gt;0),C1471,""))</f>
        <v/>
      </c>
      <c r="E1471" s="11" t="str">
        <f aca="true">IF(C1471="","",IF(AND($G$1=B1471,SUM(INDIRECT(CONCATENATE("ZBUL3!F",C1471,":H",C1471),1))=0),C1471,""))</f>
        <v/>
      </c>
    </row>
    <row r="1472" customFormat="false" ht="13.8" hidden="false" customHeight="false" outlineLevel="0" collapsed="false">
      <c r="A1472" s="2" t="str">
        <f aca="true">IF(C1472="","",INDIRECT("ZBUL3!B"&amp;C1472,1))</f>
        <v/>
      </c>
      <c r="B1472" s="2" t="str">
        <f aca="true">IF(C1472="","",INDIRECT("ZBUL3!E"&amp;C1472,1))</f>
        <v/>
      </c>
      <c r="C1472" s="11" t="str">
        <f aca="false">IFERROR(SMALL(ZBUL3!Z:Z,ROW()-1),"")</f>
        <v/>
      </c>
      <c r="D1472" s="11" t="str">
        <f aca="true">IF(C1472="","",IF(AND($G$1=B1472,SUM(INDIRECT(CONCATENATE("ZBUL3!F",C1472,":H",C1472),1))&gt;0),C1472,""))</f>
        <v/>
      </c>
      <c r="E1472" s="11" t="str">
        <f aca="true">IF(C1472="","",IF(AND($G$1=B1472,SUM(INDIRECT(CONCATENATE("ZBUL3!F",C1472,":H",C1472),1))=0),C1472,""))</f>
        <v/>
      </c>
    </row>
    <row r="1473" customFormat="false" ht="13.8" hidden="false" customHeight="false" outlineLevel="0" collapsed="false">
      <c r="A1473" s="2" t="str">
        <f aca="true">IF(C1473="","",INDIRECT("ZBUL3!B"&amp;C1473,1))</f>
        <v/>
      </c>
      <c r="B1473" s="2" t="str">
        <f aca="true">IF(C1473="","",INDIRECT("ZBUL3!E"&amp;C1473,1))</f>
        <v/>
      </c>
      <c r="C1473" s="11" t="str">
        <f aca="false">IFERROR(SMALL(ZBUL3!Z:Z,ROW()-1),"")</f>
        <v/>
      </c>
      <c r="D1473" s="11" t="str">
        <f aca="true">IF(C1473="","",IF(AND($G$1=B1473,SUM(INDIRECT(CONCATENATE("ZBUL3!F",C1473,":H",C1473),1))&gt;0),C1473,""))</f>
        <v/>
      </c>
      <c r="E1473" s="11" t="str">
        <f aca="true">IF(C1473="","",IF(AND($G$1=B1473,SUM(INDIRECT(CONCATENATE("ZBUL3!F",C1473,":H",C1473),1))=0),C1473,""))</f>
        <v/>
      </c>
    </row>
    <row r="1474" customFormat="false" ht="13.8" hidden="false" customHeight="false" outlineLevel="0" collapsed="false">
      <c r="A1474" s="2" t="str">
        <f aca="true">IF(C1474="","",INDIRECT("ZBUL3!B"&amp;C1474,1))</f>
        <v/>
      </c>
      <c r="B1474" s="2" t="str">
        <f aca="true">IF(C1474="","",INDIRECT("ZBUL3!E"&amp;C1474,1))</f>
        <v/>
      </c>
      <c r="C1474" s="11" t="str">
        <f aca="false">IFERROR(SMALL(ZBUL3!Z:Z,ROW()-1),"")</f>
        <v/>
      </c>
      <c r="D1474" s="11" t="str">
        <f aca="true">IF(C1474="","",IF(AND($G$1=B1474,SUM(INDIRECT(CONCATENATE("ZBUL3!F",C1474,":H",C1474),1))&gt;0),C1474,""))</f>
        <v/>
      </c>
      <c r="E1474" s="11" t="str">
        <f aca="true">IF(C1474="","",IF(AND($G$1=B1474,SUM(INDIRECT(CONCATENATE("ZBUL3!F",C1474,":H",C1474),1))=0),C1474,""))</f>
        <v/>
      </c>
    </row>
    <row r="1475" customFormat="false" ht="13.8" hidden="false" customHeight="false" outlineLevel="0" collapsed="false">
      <c r="A1475" s="2" t="str">
        <f aca="true">IF(C1475="","",INDIRECT("ZBUL3!B"&amp;C1475,1))</f>
        <v/>
      </c>
      <c r="B1475" s="2" t="str">
        <f aca="true">IF(C1475="","",INDIRECT("ZBUL3!E"&amp;C1475,1))</f>
        <v/>
      </c>
      <c r="C1475" s="11" t="str">
        <f aca="false">IFERROR(SMALL(ZBUL3!Z:Z,ROW()-1),"")</f>
        <v/>
      </c>
      <c r="D1475" s="11" t="str">
        <f aca="true">IF(C1475="","",IF(AND($G$1=B1475,SUM(INDIRECT(CONCATENATE("ZBUL3!F",C1475,":H",C1475),1))&gt;0),C1475,""))</f>
        <v/>
      </c>
      <c r="E1475" s="11" t="str">
        <f aca="true">IF(C1475="","",IF(AND($G$1=B1475,SUM(INDIRECT(CONCATENATE("ZBUL3!F",C1475,":H",C1475),1))=0),C1475,""))</f>
        <v/>
      </c>
    </row>
    <row r="1476" customFormat="false" ht="13.8" hidden="false" customHeight="false" outlineLevel="0" collapsed="false">
      <c r="A1476" s="2" t="str">
        <f aca="true">IF(C1476="","",INDIRECT("ZBUL3!B"&amp;C1476,1))</f>
        <v/>
      </c>
      <c r="B1476" s="2" t="str">
        <f aca="true">IF(C1476="","",INDIRECT("ZBUL3!E"&amp;C1476,1))</f>
        <v/>
      </c>
      <c r="C1476" s="11" t="str">
        <f aca="false">IFERROR(SMALL(ZBUL3!Z:Z,ROW()-1),"")</f>
        <v/>
      </c>
      <c r="D1476" s="11" t="str">
        <f aca="true">IF(C1476="","",IF(AND($G$1=B1476,SUM(INDIRECT(CONCATENATE("ZBUL3!F",C1476,":H",C1476),1))&gt;0),C1476,""))</f>
        <v/>
      </c>
      <c r="E1476" s="11" t="str">
        <f aca="true">IF(C1476="","",IF(AND($G$1=B1476,SUM(INDIRECT(CONCATENATE("ZBUL3!F",C1476,":H",C1476),1))=0),C1476,""))</f>
        <v/>
      </c>
    </row>
    <row r="1477" customFormat="false" ht="13.8" hidden="false" customHeight="false" outlineLevel="0" collapsed="false">
      <c r="A1477" s="2" t="str">
        <f aca="true">IF(C1477="","",INDIRECT("ZBUL3!B"&amp;C1477,1))</f>
        <v/>
      </c>
      <c r="B1477" s="2" t="str">
        <f aca="true">IF(C1477="","",INDIRECT("ZBUL3!E"&amp;C1477,1))</f>
        <v/>
      </c>
      <c r="C1477" s="11" t="str">
        <f aca="false">IFERROR(SMALL(ZBUL3!Z:Z,ROW()-1),"")</f>
        <v/>
      </c>
      <c r="D1477" s="11" t="str">
        <f aca="true">IF(C1477="","",IF(AND($G$1=B1477,SUM(INDIRECT(CONCATENATE("ZBUL3!F",C1477,":H",C1477),1))&gt;0),C1477,""))</f>
        <v/>
      </c>
      <c r="E1477" s="11" t="str">
        <f aca="true">IF(C1477="","",IF(AND($G$1=B1477,SUM(INDIRECT(CONCATENATE("ZBUL3!F",C1477,":H",C1477),1))=0),C1477,""))</f>
        <v/>
      </c>
    </row>
    <row r="1478" customFormat="false" ht="13.8" hidden="false" customHeight="false" outlineLevel="0" collapsed="false">
      <c r="A1478" s="2" t="str">
        <f aca="true">IF(C1478="","",INDIRECT("ZBUL3!B"&amp;C1478,1))</f>
        <v/>
      </c>
      <c r="B1478" s="2" t="str">
        <f aca="true">IF(C1478="","",INDIRECT("ZBUL3!E"&amp;C1478,1))</f>
        <v/>
      </c>
      <c r="C1478" s="11" t="str">
        <f aca="false">IFERROR(SMALL(ZBUL3!Z:Z,ROW()-1),"")</f>
        <v/>
      </c>
      <c r="D1478" s="11" t="str">
        <f aca="true">IF(C1478="","",IF(AND($G$1=B1478,SUM(INDIRECT(CONCATENATE("ZBUL3!F",C1478,":H",C1478),1))&gt;0),C1478,""))</f>
        <v/>
      </c>
      <c r="E1478" s="11" t="str">
        <f aca="true">IF(C1478="","",IF(AND($G$1=B1478,SUM(INDIRECT(CONCATENATE("ZBUL3!F",C1478,":H",C1478),1))=0),C1478,""))</f>
        <v/>
      </c>
    </row>
    <row r="1479" customFormat="false" ht="13.8" hidden="false" customHeight="false" outlineLevel="0" collapsed="false">
      <c r="A1479" s="2" t="str">
        <f aca="true">IF(C1479="","",INDIRECT("ZBUL3!B"&amp;C1479,1))</f>
        <v/>
      </c>
      <c r="B1479" s="2" t="str">
        <f aca="true">IF(C1479="","",INDIRECT("ZBUL3!E"&amp;C1479,1))</f>
        <v/>
      </c>
      <c r="C1479" s="11" t="str">
        <f aca="false">IFERROR(SMALL(ZBUL3!Z:Z,ROW()-1),"")</f>
        <v/>
      </c>
      <c r="D1479" s="11" t="str">
        <f aca="true">IF(C1479="","",IF(AND($G$1=B1479,SUM(INDIRECT(CONCATENATE("ZBUL3!F",C1479,":H",C1479),1))&gt;0),C1479,""))</f>
        <v/>
      </c>
      <c r="E1479" s="11" t="str">
        <f aca="true">IF(C1479="","",IF(AND($G$1=B1479,SUM(INDIRECT(CONCATENATE("ZBUL3!F",C1479,":H",C1479),1))=0),C1479,""))</f>
        <v/>
      </c>
    </row>
    <row r="1480" customFormat="false" ht="13.8" hidden="false" customHeight="false" outlineLevel="0" collapsed="false">
      <c r="A1480" s="2" t="str">
        <f aca="true">IF(C1480="","",INDIRECT("ZBUL3!B"&amp;C1480,1))</f>
        <v/>
      </c>
      <c r="B1480" s="2" t="str">
        <f aca="true">IF(C1480="","",INDIRECT("ZBUL3!E"&amp;C1480,1))</f>
        <v/>
      </c>
      <c r="C1480" s="11" t="str">
        <f aca="false">IFERROR(SMALL(ZBUL3!Z:Z,ROW()-1),"")</f>
        <v/>
      </c>
      <c r="D1480" s="11" t="str">
        <f aca="true">IF(C1480="","",IF(AND($G$1=B1480,SUM(INDIRECT(CONCATENATE("ZBUL3!F",C1480,":H",C1480),1))&gt;0),C1480,""))</f>
        <v/>
      </c>
      <c r="E1480" s="11" t="str">
        <f aca="true">IF(C1480="","",IF(AND($G$1=B1480,SUM(INDIRECT(CONCATENATE("ZBUL3!F",C1480,":H",C1480),1))=0),C1480,""))</f>
        <v/>
      </c>
    </row>
    <row r="1481" customFormat="false" ht="13.8" hidden="false" customHeight="false" outlineLevel="0" collapsed="false">
      <c r="A1481" s="2" t="str">
        <f aca="true">IF(C1481="","",INDIRECT("ZBUL3!B"&amp;C1481,1))</f>
        <v/>
      </c>
      <c r="B1481" s="2" t="str">
        <f aca="true">IF(C1481="","",INDIRECT("ZBUL3!E"&amp;C1481,1))</f>
        <v/>
      </c>
      <c r="C1481" s="11" t="str">
        <f aca="false">IFERROR(SMALL(ZBUL3!Z:Z,ROW()-1),"")</f>
        <v/>
      </c>
      <c r="D1481" s="11" t="str">
        <f aca="true">IF(C1481="","",IF(AND($G$1=B1481,SUM(INDIRECT(CONCATENATE("ZBUL3!F",C1481,":H",C1481),1))&gt;0),C1481,""))</f>
        <v/>
      </c>
      <c r="E1481" s="11" t="str">
        <f aca="true">IF(C1481="","",IF(AND($G$1=B1481,SUM(INDIRECT(CONCATENATE("ZBUL3!F",C1481,":H",C1481),1))=0),C1481,""))</f>
        <v/>
      </c>
    </row>
    <row r="1482" customFormat="false" ht="13.8" hidden="false" customHeight="false" outlineLevel="0" collapsed="false">
      <c r="A1482" s="2" t="str">
        <f aca="true">IF(C1482="","",INDIRECT("ZBUL3!B"&amp;C1482,1))</f>
        <v/>
      </c>
      <c r="B1482" s="2" t="str">
        <f aca="true">IF(C1482="","",INDIRECT("ZBUL3!E"&amp;C1482,1))</f>
        <v/>
      </c>
      <c r="C1482" s="11" t="str">
        <f aca="false">IFERROR(SMALL(ZBUL3!Z:Z,ROW()-1),"")</f>
        <v/>
      </c>
      <c r="D1482" s="11" t="str">
        <f aca="true">IF(C1482="","",IF(AND($G$1=B1482,SUM(INDIRECT(CONCATENATE("ZBUL3!F",C1482,":H",C1482),1))&gt;0),C1482,""))</f>
        <v/>
      </c>
      <c r="E1482" s="11" t="str">
        <f aca="true">IF(C1482="","",IF(AND($G$1=B1482,SUM(INDIRECT(CONCATENATE("ZBUL3!F",C1482,":H",C1482),1))=0),C1482,""))</f>
        <v/>
      </c>
    </row>
    <row r="1483" customFormat="false" ht="13.8" hidden="false" customHeight="false" outlineLevel="0" collapsed="false">
      <c r="A1483" s="2" t="str">
        <f aca="true">IF(C1483="","",INDIRECT("ZBUL3!B"&amp;C1483,1))</f>
        <v/>
      </c>
      <c r="B1483" s="2" t="str">
        <f aca="true">IF(C1483="","",INDIRECT("ZBUL3!E"&amp;C1483,1))</f>
        <v/>
      </c>
      <c r="C1483" s="11" t="str">
        <f aca="false">IFERROR(SMALL(ZBUL3!Z:Z,ROW()-1),"")</f>
        <v/>
      </c>
      <c r="D1483" s="11" t="str">
        <f aca="true">IF(C1483="","",IF(AND($G$1=B1483,SUM(INDIRECT(CONCATENATE("ZBUL3!F",C1483,":H",C1483),1))&gt;0),C1483,""))</f>
        <v/>
      </c>
      <c r="E1483" s="11" t="str">
        <f aca="true">IF(C1483="","",IF(AND($G$1=B1483,SUM(INDIRECT(CONCATENATE("ZBUL3!F",C1483,":H",C1483),1))=0),C1483,""))</f>
        <v/>
      </c>
    </row>
    <row r="1484" customFormat="false" ht="13.8" hidden="false" customHeight="false" outlineLevel="0" collapsed="false">
      <c r="A1484" s="2" t="str">
        <f aca="true">IF(C1484="","",INDIRECT("ZBUL3!B"&amp;C1484,1))</f>
        <v/>
      </c>
      <c r="B1484" s="2" t="str">
        <f aca="true">IF(C1484="","",INDIRECT("ZBUL3!E"&amp;C1484,1))</f>
        <v/>
      </c>
      <c r="C1484" s="11" t="str">
        <f aca="false">IFERROR(SMALL(ZBUL3!Z:Z,ROW()-1),"")</f>
        <v/>
      </c>
      <c r="D1484" s="11" t="str">
        <f aca="true">IF(C1484="","",IF(AND($G$1=B1484,SUM(INDIRECT(CONCATENATE("ZBUL3!F",C1484,":H",C1484),1))&gt;0),C1484,""))</f>
        <v/>
      </c>
      <c r="E1484" s="11" t="str">
        <f aca="true">IF(C1484="","",IF(AND($G$1=B1484,SUM(INDIRECT(CONCATENATE("ZBUL3!F",C1484,":H",C1484),1))=0),C1484,""))</f>
        <v/>
      </c>
    </row>
    <row r="1485" customFormat="false" ht="13.8" hidden="false" customHeight="false" outlineLevel="0" collapsed="false">
      <c r="A1485" s="2" t="str">
        <f aca="true">IF(C1485="","",INDIRECT("ZBUL3!B"&amp;C1485,1))</f>
        <v/>
      </c>
      <c r="B1485" s="2" t="str">
        <f aca="true">IF(C1485="","",INDIRECT("ZBUL3!E"&amp;C1485,1))</f>
        <v/>
      </c>
      <c r="C1485" s="11" t="str">
        <f aca="false">IFERROR(SMALL(ZBUL3!Z:Z,ROW()-1),"")</f>
        <v/>
      </c>
      <c r="D1485" s="11" t="str">
        <f aca="true">IF(C1485="","",IF(AND($G$1=B1485,SUM(INDIRECT(CONCATENATE("ZBUL3!F",C1485,":H",C1485),1))&gt;0),C1485,""))</f>
        <v/>
      </c>
      <c r="E1485" s="11" t="str">
        <f aca="true">IF(C1485="","",IF(AND($G$1=B1485,SUM(INDIRECT(CONCATENATE("ZBUL3!F",C1485,":H",C1485),1))=0),C1485,""))</f>
        <v/>
      </c>
    </row>
    <row r="1486" customFormat="false" ht="13.8" hidden="false" customHeight="false" outlineLevel="0" collapsed="false">
      <c r="A1486" s="2" t="str">
        <f aca="true">IF(C1486="","",INDIRECT("ZBUL3!B"&amp;C1486,1))</f>
        <v/>
      </c>
      <c r="B1486" s="2" t="str">
        <f aca="true">IF(C1486="","",INDIRECT("ZBUL3!E"&amp;C1486,1))</f>
        <v/>
      </c>
      <c r="C1486" s="11" t="str">
        <f aca="false">IFERROR(SMALL(ZBUL3!Z:Z,ROW()-1),"")</f>
        <v/>
      </c>
      <c r="D1486" s="11" t="str">
        <f aca="true">IF(C1486="","",IF(AND($G$1=B1486,SUM(INDIRECT(CONCATENATE("ZBUL3!F",C1486,":H",C1486),1))&gt;0),C1486,""))</f>
        <v/>
      </c>
      <c r="E1486" s="11" t="str">
        <f aca="true">IF(C1486="","",IF(AND($G$1=B1486,SUM(INDIRECT(CONCATENATE("ZBUL3!F",C1486,":H",C1486),1))=0),C1486,""))</f>
        <v/>
      </c>
    </row>
    <row r="1487" customFormat="false" ht="13.8" hidden="false" customHeight="false" outlineLevel="0" collapsed="false">
      <c r="A1487" s="2" t="str">
        <f aca="true">IF(C1487="","",INDIRECT("ZBUL3!B"&amp;C1487,1))</f>
        <v/>
      </c>
      <c r="B1487" s="2" t="str">
        <f aca="true">IF(C1487="","",INDIRECT("ZBUL3!E"&amp;C1487,1))</f>
        <v/>
      </c>
      <c r="C1487" s="11" t="str">
        <f aca="false">IFERROR(SMALL(ZBUL3!Z:Z,ROW()-1),"")</f>
        <v/>
      </c>
      <c r="D1487" s="11" t="str">
        <f aca="true">IF(C1487="","",IF(AND($G$1=B1487,SUM(INDIRECT(CONCATENATE("ZBUL3!F",C1487,":H",C1487),1))&gt;0),C1487,""))</f>
        <v/>
      </c>
      <c r="E1487" s="11" t="str">
        <f aca="true">IF(C1487="","",IF(AND($G$1=B1487,SUM(INDIRECT(CONCATENATE("ZBUL3!F",C1487,":H",C1487),1))=0),C1487,""))</f>
        <v/>
      </c>
    </row>
    <row r="1488" customFormat="false" ht="13.8" hidden="false" customHeight="false" outlineLevel="0" collapsed="false">
      <c r="A1488" s="2" t="str">
        <f aca="true">IF(C1488="","",INDIRECT("ZBUL3!B"&amp;C1488,1))</f>
        <v/>
      </c>
      <c r="B1488" s="2" t="str">
        <f aca="true">IF(C1488="","",INDIRECT("ZBUL3!E"&amp;C1488,1))</f>
        <v/>
      </c>
      <c r="C1488" s="11" t="str">
        <f aca="false">IFERROR(SMALL(ZBUL3!Z:Z,ROW()-1),"")</f>
        <v/>
      </c>
      <c r="D1488" s="11" t="str">
        <f aca="true">IF(C1488="","",IF(AND($G$1=B1488,SUM(INDIRECT(CONCATENATE("ZBUL3!F",C1488,":H",C1488),1))&gt;0),C1488,""))</f>
        <v/>
      </c>
      <c r="E1488" s="11" t="str">
        <f aca="true">IF(C1488="","",IF(AND($G$1=B1488,SUM(INDIRECT(CONCATENATE("ZBUL3!F",C1488,":H",C1488),1))=0),C1488,""))</f>
        <v/>
      </c>
    </row>
    <row r="1489" customFormat="false" ht="13.8" hidden="false" customHeight="false" outlineLevel="0" collapsed="false">
      <c r="A1489" s="2" t="str">
        <f aca="true">IF(C1489="","",INDIRECT("ZBUL3!B"&amp;C1489,1))</f>
        <v/>
      </c>
      <c r="B1489" s="2" t="str">
        <f aca="true">IF(C1489="","",INDIRECT("ZBUL3!E"&amp;C1489,1))</f>
        <v/>
      </c>
      <c r="C1489" s="11" t="str">
        <f aca="false">IFERROR(SMALL(ZBUL3!Z:Z,ROW()-1),"")</f>
        <v/>
      </c>
      <c r="D1489" s="11" t="str">
        <f aca="true">IF(C1489="","",IF(AND($G$1=B1489,SUM(INDIRECT(CONCATENATE("ZBUL3!F",C1489,":H",C1489),1))&gt;0),C1489,""))</f>
        <v/>
      </c>
      <c r="E1489" s="11" t="str">
        <f aca="true">IF(C1489="","",IF(AND($G$1=B1489,SUM(INDIRECT(CONCATENATE("ZBUL3!F",C1489,":H",C1489),1))=0),C1489,""))</f>
        <v/>
      </c>
    </row>
    <row r="1490" customFormat="false" ht="13.8" hidden="false" customHeight="false" outlineLevel="0" collapsed="false">
      <c r="A1490" s="2" t="str">
        <f aca="true">IF(C1490="","",INDIRECT("ZBUL3!B"&amp;C1490,1))</f>
        <v/>
      </c>
      <c r="B1490" s="2" t="str">
        <f aca="true">IF(C1490="","",INDIRECT("ZBUL3!E"&amp;C1490,1))</f>
        <v/>
      </c>
      <c r="C1490" s="11" t="str">
        <f aca="false">IFERROR(SMALL(ZBUL3!Z:Z,ROW()-1),"")</f>
        <v/>
      </c>
      <c r="D1490" s="11" t="str">
        <f aca="true">IF(C1490="","",IF(AND($G$1=B1490,SUM(INDIRECT(CONCATENATE("ZBUL3!F",C1490,":H",C1490),1))&gt;0),C1490,""))</f>
        <v/>
      </c>
      <c r="E1490" s="11" t="str">
        <f aca="true">IF(C1490="","",IF(AND($G$1=B1490,SUM(INDIRECT(CONCATENATE("ZBUL3!F",C1490,":H",C1490),1))=0),C1490,""))</f>
        <v/>
      </c>
    </row>
    <row r="1491" customFormat="false" ht="13.8" hidden="false" customHeight="false" outlineLevel="0" collapsed="false">
      <c r="A1491" s="2" t="str">
        <f aca="true">IF(C1491="","",INDIRECT("ZBUL3!B"&amp;C1491,1))</f>
        <v/>
      </c>
      <c r="B1491" s="2" t="str">
        <f aca="true">IF(C1491="","",INDIRECT("ZBUL3!E"&amp;C1491,1))</f>
        <v/>
      </c>
      <c r="C1491" s="11" t="str">
        <f aca="false">IFERROR(SMALL(ZBUL3!Z:Z,ROW()-1),"")</f>
        <v/>
      </c>
      <c r="D1491" s="11" t="str">
        <f aca="true">IF(C1491="","",IF(AND($G$1=B1491,SUM(INDIRECT(CONCATENATE("ZBUL3!F",C1491,":H",C1491),1))&gt;0),C1491,""))</f>
        <v/>
      </c>
      <c r="E1491" s="11" t="str">
        <f aca="true">IF(C1491="","",IF(AND($G$1=B1491,SUM(INDIRECT(CONCATENATE("ZBUL3!F",C1491,":H",C1491),1))=0),C1491,""))</f>
        <v/>
      </c>
    </row>
    <row r="1492" customFormat="false" ht="13.8" hidden="false" customHeight="false" outlineLevel="0" collapsed="false">
      <c r="A1492" s="2" t="str">
        <f aca="true">IF(C1492="","",INDIRECT("ZBUL3!B"&amp;C1492,1))</f>
        <v/>
      </c>
      <c r="B1492" s="2" t="str">
        <f aca="true">IF(C1492="","",INDIRECT("ZBUL3!E"&amp;C1492,1))</f>
        <v/>
      </c>
      <c r="C1492" s="11" t="str">
        <f aca="false">IFERROR(SMALL(ZBUL3!Z:Z,ROW()-1),"")</f>
        <v/>
      </c>
      <c r="D1492" s="11" t="str">
        <f aca="true">IF(C1492="","",IF(AND($G$1=B1492,SUM(INDIRECT(CONCATENATE("ZBUL3!F",C1492,":H",C1492),1))&gt;0),C1492,""))</f>
        <v/>
      </c>
      <c r="E1492" s="11" t="str">
        <f aca="true">IF(C1492="","",IF(AND($G$1=B1492,SUM(INDIRECT(CONCATENATE("ZBUL3!F",C1492,":H",C1492),1))=0),C1492,""))</f>
        <v/>
      </c>
    </row>
    <row r="1493" customFormat="false" ht="13.8" hidden="false" customHeight="false" outlineLevel="0" collapsed="false">
      <c r="A1493" s="2" t="str">
        <f aca="true">IF(C1493="","",INDIRECT("ZBUL3!B"&amp;C1493,1))</f>
        <v/>
      </c>
      <c r="B1493" s="2" t="str">
        <f aca="true">IF(C1493="","",INDIRECT("ZBUL3!E"&amp;C1493,1))</f>
        <v/>
      </c>
      <c r="C1493" s="11" t="str">
        <f aca="false">IFERROR(SMALL(ZBUL3!Z:Z,ROW()-1),"")</f>
        <v/>
      </c>
      <c r="D1493" s="11" t="str">
        <f aca="true">IF(C1493="","",IF(AND($G$1=B1493,SUM(INDIRECT(CONCATENATE("ZBUL3!F",C1493,":H",C1493),1))&gt;0),C1493,""))</f>
        <v/>
      </c>
      <c r="E1493" s="11" t="str">
        <f aca="true">IF(C1493="","",IF(AND($G$1=B1493,SUM(INDIRECT(CONCATENATE("ZBUL3!F",C1493,":H",C1493),1))=0),C1493,""))</f>
        <v/>
      </c>
    </row>
    <row r="1494" customFormat="false" ht="13.8" hidden="false" customHeight="false" outlineLevel="0" collapsed="false">
      <c r="A1494" s="2" t="str">
        <f aca="true">IF(C1494="","",INDIRECT("ZBUL3!B"&amp;C1494,1))</f>
        <v/>
      </c>
      <c r="B1494" s="2" t="str">
        <f aca="true">IF(C1494="","",INDIRECT("ZBUL3!E"&amp;C1494,1))</f>
        <v/>
      </c>
      <c r="C1494" s="11" t="str">
        <f aca="false">IFERROR(SMALL(ZBUL3!Z:Z,ROW()-1),"")</f>
        <v/>
      </c>
      <c r="D1494" s="11" t="str">
        <f aca="true">IF(C1494="","",IF(AND($G$1=B1494,SUM(INDIRECT(CONCATENATE("ZBUL3!F",C1494,":H",C1494),1))&gt;0),C1494,""))</f>
        <v/>
      </c>
      <c r="E1494" s="11" t="str">
        <f aca="true">IF(C1494="","",IF(AND($G$1=B1494,SUM(INDIRECT(CONCATENATE("ZBUL3!F",C1494,":H",C1494),1))=0),C1494,""))</f>
        <v/>
      </c>
    </row>
    <row r="1495" customFormat="false" ht="13.8" hidden="false" customHeight="false" outlineLevel="0" collapsed="false">
      <c r="A1495" s="2" t="str">
        <f aca="true">IF(C1495="","",INDIRECT("ZBUL3!B"&amp;C1495,1))</f>
        <v/>
      </c>
      <c r="B1495" s="2" t="str">
        <f aca="true">IF(C1495="","",INDIRECT("ZBUL3!E"&amp;C1495,1))</f>
        <v/>
      </c>
      <c r="C1495" s="11" t="str">
        <f aca="false">IFERROR(SMALL(ZBUL3!Z:Z,ROW()-1),"")</f>
        <v/>
      </c>
      <c r="D1495" s="11" t="str">
        <f aca="true">IF(C1495="","",IF(AND($G$1=B1495,SUM(INDIRECT(CONCATENATE("ZBUL3!F",C1495,":H",C1495),1))&gt;0),C1495,""))</f>
        <v/>
      </c>
      <c r="E1495" s="11" t="str">
        <f aca="true">IF(C1495="","",IF(AND($G$1=B1495,SUM(INDIRECT(CONCATENATE("ZBUL3!F",C1495,":H",C1495),1))=0),C1495,""))</f>
        <v/>
      </c>
    </row>
    <row r="1496" customFormat="false" ht="13.8" hidden="false" customHeight="false" outlineLevel="0" collapsed="false">
      <c r="A1496" s="2" t="str">
        <f aca="true">IF(C1496="","",INDIRECT("ZBUL3!B"&amp;C1496,1))</f>
        <v/>
      </c>
      <c r="B1496" s="2" t="str">
        <f aca="true">IF(C1496="","",INDIRECT("ZBUL3!E"&amp;C1496,1))</f>
        <v/>
      </c>
      <c r="C1496" s="11" t="str">
        <f aca="false">IFERROR(SMALL(ZBUL3!Z:Z,ROW()-1),"")</f>
        <v/>
      </c>
      <c r="D1496" s="11" t="str">
        <f aca="true">IF(C1496="","",IF(AND($G$1=B1496,SUM(INDIRECT(CONCATENATE("ZBUL3!F",C1496,":H",C1496),1))&gt;0),C1496,""))</f>
        <v/>
      </c>
      <c r="E1496" s="11" t="str">
        <f aca="true">IF(C1496="","",IF(AND($G$1=B1496,SUM(INDIRECT(CONCATENATE("ZBUL3!F",C1496,":H",C1496),1))=0),C1496,""))</f>
        <v/>
      </c>
    </row>
    <row r="1497" customFormat="false" ht="13.8" hidden="false" customHeight="false" outlineLevel="0" collapsed="false">
      <c r="A1497" s="2" t="str">
        <f aca="true">IF(C1497="","",INDIRECT("ZBUL3!B"&amp;C1497,1))</f>
        <v/>
      </c>
      <c r="B1497" s="2" t="str">
        <f aca="true">IF(C1497="","",INDIRECT("ZBUL3!E"&amp;C1497,1))</f>
        <v/>
      </c>
      <c r="C1497" s="11" t="str">
        <f aca="false">IFERROR(SMALL(ZBUL3!Z:Z,ROW()-1),"")</f>
        <v/>
      </c>
      <c r="D1497" s="11" t="str">
        <f aca="true">IF(C1497="","",IF(AND($G$1=B1497,SUM(INDIRECT(CONCATENATE("ZBUL3!F",C1497,":H",C1497),1))&gt;0),C1497,""))</f>
        <v/>
      </c>
      <c r="E1497" s="11" t="str">
        <f aca="true">IF(C1497="","",IF(AND($G$1=B1497,SUM(INDIRECT(CONCATENATE("ZBUL3!F",C1497,":H",C1497),1))=0),C1497,""))</f>
        <v/>
      </c>
    </row>
    <row r="1498" customFormat="false" ht="13.8" hidden="false" customHeight="false" outlineLevel="0" collapsed="false">
      <c r="A1498" s="2" t="str">
        <f aca="true">IF(C1498="","",INDIRECT("ZBUL3!B"&amp;C1498,1))</f>
        <v/>
      </c>
      <c r="B1498" s="2" t="str">
        <f aca="true">IF(C1498="","",INDIRECT("ZBUL3!E"&amp;C1498,1))</f>
        <v/>
      </c>
      <c r="C1498" s="11" t="str">
        <f aca="false">IFERROR(SMALL(ZBUL3!Z:Z,ROW()-1),"")</f>
        <v/>
      </c>
      <c r="D1498" s="11" t="str">
        <f aca="true">IF(C1498="","",IF(AND($G$1=B1498,SUM(INDIRECT(CONCATENATE("ZBUL3!F",C1498,":H",C1498),1))&gt;0),C1498,""))</f>
        <v/>
      </c>
      <c r="E1498" s="11" t="str">
        <f aca="true">IF(C1498="","",IF(AND($G$1=B1498,SUM(INDIRECT(CONCATENATE("ZBUL3!F",C1498,":H",C1498),1))=0),C1498,""))</f>
        <v/>
      </c>
    </row>
    <row r="1499" customFormat="false" ht="13.8" hidden="false" customHeight="false" outlineLevel="0" collapsed="false">
      <c r="A1499" s="2" t="str">
        <f aca="true">IF(C1499="","",INDIRECT("ZBUL3!B"&amp;C1499,1))</f>
        <v/>
      </c>
      <c r="B1499" s="2" t="str">
        <f aca="true">IF(C1499="","",INDIRECT("ZBUL3!E"&amp;C1499,1))</f>
        <v/>
      </c>
      <c r="C1499" s="11" t="str">
        <f aca="false">IFERROR(SMALL(ZBUL3!Z:Z,ROW()-1),"")</f>
        <v/>
      </c>
      <c r="D1499" s="11" t="str">
        <f aca="true">IF(C1499="","",IF(AND($G$1=B1499,SUM(INDIRECT(CONCATENATE("ZBUL3!F",C1499,":H",C1499),1))&gt;0),C1499,""))</f>
        <v/>
      </c>
      <c r="E1499" s="11" t="str">
        <f aca="true">IF(C1499="","",IF(AND($G$1=B1499,SUM(INDIRECT(CONCATENATE("ZBUL3!F",C1499,":H",C1499),1))=0),C1499,""))</f>
        <v/>
      </c>
    </row>
    <row r="1500" customFormat="false" ht="13.8" hidden="false" customHeight="false" outlineLevel="0" collapsed="false">
      <c r="A1500" s="2" t="str">
        <f aca="true">IF(C1500="","",INDIRECT("ZBUL3!B"&amp;C1500,1))</f>
        <v/>
      </c>
      <c r="B1500" s="2" t="str">
        <f aca="true">IF(C1500="","",INDIRECT("ZBUL3!E"&amp;C1500,1))</f>
        <v/>
      </c>
      <c r="C1500" s="11" t="str">
        <f aca="false">IFERROR(SMALL(ZBUL3!Z:Z,ROW()-1),"")</f>
        <v/>
      </c>
      <c r="D1500" s="11" t="str">
        <f aca="true">IF(C1500="","",IF(AND($G$1=B1500,SUM(INDIRECT(CONCATENATE("ZBUL3!F",C1500,":H",C1500),1))&gt;0),C1500,""))</f>
        <v/>
      </c>
      <c r="E1500" s="11" t="str">
        <f aca="true">IF(C1500="","",IF(AND($G$1=B1500,SUM(INDIRECT(CONCATENATE("ZBUL3!F",C1500,":H",C1500),1))=0),C1500,""))</f>
        <v/>
      </c>
    </row>
    <row r="1501" customFormat="false" ht="13.8" hidden="false" customHeight="false" outlineLevel="0" collapsed="false">
      <c r="A1501" s="2" t="str">
        <f aca="true">IF(C1501="","",INDIRECT("ZBUL3!B"&amp;C1501,1))</f>
        <v/>
      </c>
      <c r="B1501" s="2" t="str">
        <f aca="true">IF(C1501="","",INDIRECT("ZBUL3!E"&amp;C1501,1))</f>
        <v/>
      </c>
      <c r="C1501" s="11" t="str">
        <f aca="false">IFERROR(SMALL(ZBUL3!Z:Z,ROW()-1),"")</f>
        <v/>
      </c>
      <c r="D1501" s="11" t="str">
        <f aca="true">IF(C1501="","",IF(AND($G$1=B1501,SUM(INDIRECT(CONCATENATE("ZBUL3!F",C1501,":H",C1501),1))&gt;0),C1501,""))</f>
        <v/>
      </c>
      <c r="E1501" s="11" t="str">
        <f aca="true">IF(C1501="","",IF(AND($G$1=B1501,SUM(INDIRECT(CONCATENATE("ZBUL3!F",C1501,":H",C1501),1))=0),C1501,""))</f>
        <v/>
      </c>
    </row>
    <row r="1502" customFormat="false" ht="13.8" hidden="false" customHeight="false" outlineLevel="0" collapsed="false">
      <c r="A1502" s="2" t="str">
        <f aca="true">IF(C1502="","",INDIRECT("ZBUL3!B"&amp;C1502,1))</f>
        <v/>
      </c>
      <c r="B1502" s="2" t="str">
        <f aca="true">IF(C1502="","",INDIRECT("ZBUL3!E"&amp;C1502,1))</f>
        <v/>
      </c>
      <c r="C1502" s="11" t="str">
        <f aca="false">IFERROR(SMALL(ZBUL3!Z:Z,ROW()-1),"")</f>
        <v/>
      </c>
      <c r="D1502" s="11" t="str">
        <f aca="true">IF(C1502="","",IF(AND($G$1=B1502,SUM(INDIRECT(CONCATENATE("ZBUL3!F",C1502,":H",C1502),1))&gt;0),C1502,""))</f>
        <v/>
      </c>
      <c r="E1502" s="11" t="str">
        <f aca="true">IF(C1502="","",IF(AND($G$1=B1502,SUM(INDIRECT(CONCATENATE("ZBUL3!F",C1502,":H",C1502),1))=0),C1502,""))</f>
        <v/>
      </c>
    </row>
    <row r="1503" customFormat="false" ht="13.8" hidden="false" customHeight="false" outlineLevel="0" collapsed="false">
      <c r="A1503" s="2" t="str">
        <f aca="true">IF(C1503="","",INDIRECT("ZBUL3!B"&amp;C1503,1))</f>
        <v/>
      </c>
      <c r="B1503" s="2" t="str">
        <f aca="true">IF(C1503="","",INDIRECT("ZBUL3!E"&amp;C1503,1))</f>
        <v/>
      </c>
      <c r="C1503" s="11" t="str">
        <f aca="false">IFERROR(SMALL(ZBUL3!Z:Z,ROW()-1),"")</f>
        <v/>
      </c>
      <c r="D1503" s="11" t="str">
        <f aca="true">IF(C1503="","",IF(AND($G$1=B1503,SUM(INDIRECT(CONCATENATE("ZBUL3!F",C1503,":H",C1503),1))&gt;0),C1503,""))</f>
        <v/>
      </c>
      <c r="E1503" s="11" t="str">
        <f aca="true">IF(C1503="","",IF(AND($G$1=B1503,SUM(INDIRECT(CONCATENATE("ZBUL3!F",C1503,":H",C1503),1))=0),C1503,""))</f>
        <v/>
      </c>
    </row>
    <row r="1504" customFormat="false" ht="13.8" hidden="false" customHeight="false" outlineLevel="0" collapsed="false">
      <c r="A1504" s="2" t="str">
        <f aca="true">IF(C1504="","",INDIRECT("ZBUL3!B"&amp;C1504,1))</f>
        <v/>
      </c>
      <c r="B1504" s="2" t="str">
        <f aca="true">IF(C1504="","",INDIRECT("ZBUL3!E"&amp;C1504,1))</f>
        <v/>
      </c>
      <c r="C1504" s="11" t="str">
        <f aca="false">IFERROR(SMALL(ZBUL3!Z:Z,ROW()-1),"")</f>
        <v/>
      </c>
      <c r="D1504" s="11" t="str">
        <f aca="true">IF(C1504="","",IF(AND($G$1=B1504,SUM(INDIRECT(CONCATENATE("ZBUL3!F",C1504,":H",C1504),1))&gt;0),C1504,""))</f>
        <v/>
      </c>
      <c r="E1504" s="11" t="str">
        <f aca="true">IF(C1504="","",IF(AND($G$1=B1504,SUM(INDIRECT(CONCATENATE("ZBUL3!F",C1504,":H",C1504),1))=0),C1504,""))</f>
        <v/>
      </c>
    </row>
    <row r="1505" customFormat="false" ht="13.8" hidden="false" customHeight="false" outlineLevel="0" collapsed="false">
      <c r="A1505" s="2" t="str">
        <f aca="true">IF(C1505="","",INDIRECT("ZBUL3!B"&amp;C1505,1))</f>
        <v/>
      </c>
      <c r="B1505" s="2" t="str">
        <f aca="true">IF(C1505="","",INDIRECT("ZBUL3!E"&amp;C1505,1))</f>
        <v/>
      </c>
      <c r="C1505" s="11" t="str">
        <f aca="false">IFERROR(SMALL(ZBUL3!Z:Z,ROW()-1),"")</f>
        <v/>
      </c>
      <c r="D1505" s="11" t="str">
        <f aca="true">IF(C1505="","",IF(AND($G$1=B1505,SUM(INDIRECT(CONCATENATE("ZBUL3!F",C1505,":H",C1505),1))&gt;0),C1505,""))</f>
        <v/>
      </c>
      <c r="E1505" s="11" t="str">
        <f aca="true">IF(C1505="","",IF(AND($G$1=B1505,SUM(INDIRECT(CONCATENATE("ZBUL3!F",C1505,":H",C1505),1))=0),C1505,""))</f>
        <v/>
      </c>
    </row>
    <row r="1506" customFormat="false" ht="13.8" hidden="false" customHeight="false" outlineLevel="0" collapsed="false">
      <c r="A1506" s="2" t="str">
        <f aca="true">IF(C1506="","",INDIRECT("ZBUL3!B"&amp;C1506,1))</f>
        <v/>
      </c>
      <c r="B1506" s="2" t="str">
        <f aca="true">IF(C1506="","",INDIRECT("ZBUL3!E"&amp;C1506,1))</f>
        <v/>
      </c>
      <c r="C1506" s="11" t="str">
        <f aca="false">IFERROR(SMALL(ZBUL3!Z:Z,ROW()-1),"")</f>
        <v/>
      </c>
      <c r="D1506" s="11" t="str">
        <f aca="true">IF(C1506="","",IF(AND($G$1=B1506,SUM(INDIRECT(CONCATENATE("ZBUL3!F",C1506,":H",C1506),1))&gt;0),C1506,""))</f>
        <v/>
      </c>
      <c r="E1506" s="11" t="str">
        <f aca="true">IF(C1506="","",IF(AND($G$1=B1506,SUM(INDIRECT(CONCATENATE("ZBUL3!F",C1506,":H",C1506),1))=0),C1506,""))</f>
        <v/>
      </c>
    </row>
    <row r="1507" customFormat="false" ht="13.8" hidden="false" customHeight="false" outlineLevel="0" collapsed="false">
      <c r="A1507" s="2" t="str">
        <f aca="true">IF(C1507="","",INDIRECT("ZBUL3!B"&amp;C1507,1))</f>
        <v/>
      </c>
      <c r="B1507" s="2" t="str">
        <f aca="true">IF(C1507="","",INDIRECT("ZBUL3!E"&amp;C1507,1))</f>
        <v/>
      </c>
      <c r="C1507" s="11" t="str">
        <f aca="false">IFERROR(SMALL(ZBUL3!Z:Z,ROW()-1),"")</f>
        <v/>
      </c>
      <c r="D1507" s="11" t="str">
        <f aca="true">IF(C1507="","",IF(AND($G$1=B1507,SUM(INDIRECT(CONCATENATE("ZBUL3!F",C1507,":H",C1507),1))&gt;0),C1507,""))</f>
        <v/>
      </c>
      <c r="E1507" s="11" t="str">
        <f aca="true">IF(C1507="","",IF(AND($G$1=B1507,SUM(INDIRECT(CONCATENATE("ZBUL3!F",C1507,":H",C1507),1))=0),C1507,""))</f>
        <v/>
      </c>
    </row>
    <row r="1508" customFormat="false" ht="13.8" hidden="false" customHeight="false" outlineLevel="0" collapsed="false">
      <c r="A1508" s="2" t="str">
        <f aca="true">IF(C1508="","",INDIRECT("ZBUL3!B"&amp;C1508,1))</f>
        <v/>
      </c>
      <c r="B1508" s="2" t="str">
        <f aca="true">IF(C1508="","",INDIRECT("ZBUL3!E"&amp;C1508,1))</f>
        <v/>
      </c>
      <c r="C1508" s="11" t="str">
        <f aca="false">IFERROR(SMALL(ZBUL3!Z:Z,ROW()-1),"")</f>
        <v/>
      </c>
      <c r="D1508" s="11" t="str">
        <f aca="true">IF(C1508="","",IF(AND($G$1=B1508,SUM(INDIRECT(CONCATENATE("ZBUL3!F",C1508,":H",C1508),1))&gt;0),C1508,""))</f>
        <v/>
      </c>
      <c r="E1508" s="11" t="str">
        <f aca="true">IF(C1508="","",IF(AND($G$1=B1508,SUM(INDIRECT(CONCATENATE("ZBUL3!F",C1508,":H",C1508),1))=0),C1508,""))</f>
        <v/>
      </c>
    </row>
    <row r="1509" customFormat="false" ht="13.8" hidden="false" customHeight="false" outlineLevel="0" collapsed="false">
      <c r="A1509" s="2" t="str">
        <f aca="true">IF(C1509="","",INDIRECT("ZBUL3!B"&amp;C1509,1))</f>
        <v/>
      </c>
      <c r="B1509" s="2" t="str">
        <f aca="true">IF(C1509="","",INDIRECT("ZBUL3!E"&amp;C1509,1))</f>
        <v/>
      </c>
      <c r="C1509" s="11" t="str">
        <f aca="false">IFERROR(SMALL(ZBUL3!Z:Z,ROW()-1),"")</f>
        <v/>
      </c>
      <c r="D1509" s="11" t="str">
        <f aca="true">IF(C1509="","",IF(AND($G$1=B1509,SUM(INDIRECT(CONCATENATE("ZBUL3!F",C1509,":H",C1509),1))&gt;0),C1509,""))</f>
        <v/>
      </c>
      <c r="E1509" s="11" t="str">
        <f aca="true">IF(C1509="","",IF(AND($G$1=B1509,SUM(INDIRECT(CONCATENATE("ZBUL3!F",C1509,":H",C1509),1))=0),C1509,""))</f>
        <v/>
      </c>
    </row>
    <row r="1510" customFormat="false" ht="13.8" hidden="false" customHeight="false" outlineLevel="0" collapsed="false">
      <c r="A1510" s="2" t="str">
        <f aca="true">IF(C1510="","",INDIRECT("ZBUL3!B"&amp;C1510,1))</f>
        <v/>
      </c>
      <c r="B1510" s="2" t="str">
        <f aca="true">IF(C1510="","",INDIRECT("ZBUL3!E"&amp;C1510,1))</f>
        <v/>
      </c>
      <c r="C1510" s="11" t="str">
        <f aca="false">IFERROR(SMALL(ZBUL3!Z:Z,ROW()-1),"")</f>
        <v/>
      </c>
      <c r="D1510" s="11" t="str">
        <f aca="true">IF(C1510="","",IF(AND($G$1=B1510,SUM(INDIRECT(CONCATENATE("ZBUL3!F",C1510,":H",C1510),1))&gt;0),C1510,""))</f>
        <v/>
      </c>
      <c r="E1510" s="11" t="str">
        <f aca="true">IF(C1510="","",IF(AND($G$1=B1510,SUM(INDIRECT(CONCATENATE("ZBUL3!F",C1510,":H",C1510),1))=0),C1510,""))</f>
        <v/>
      </c>
    </row>
    <row r="1511" customFormat="false" ht="13.8" hidden="false" customHeight="false" outlineLevel="0" collapsed="false">
      <c r="A1511" s="2" t="str">
        <f aca="true">IF(C1511="","",INDIRECT("ZBUL3!B"&amp;C1511,1))</f>
        <v/>
      </c>
      <c r="B1511" s="2" t="str">
        <f aca="true">IF(C1511="","",INDIRECT("ZBUL3!E"&amp;C1511,1))</f>
        <v/>
      </c>
      <c r="C1511" s="11" t="str">
        <f aca="false">IFERROR(SMALL(ZBUL3!Z:Z,ROW()-1),"")</f>
        <v/>
      </c>
      <c r="D1511" s="11" t="str">
        <f aca="true">IF(C1511="","",IF(AND($G$1=B1511,SUM(INDIRECT(CONCATENATE("ZBUL3!F",C1511,":H",C1511),1))&gt;0),C1511,""))</f>
        <v/>
      </c>
      <c r="E1511" s="11" t="str">
        <f aca="true">IF(C1511="","",IF(AND($G$1=B1511,SUM(INDIRECT(CONCATENATE("ZBUL3!F",C1511,":H",C1511),1))=0),C1511,""))</f>
        <v/>
      </c>
    </row>
    <row r="1512" customFormat="false" ht="13.8" hidden="false" customHeight="false" outlineLevel="0" collapsed="false">
      <c r="A1512" s="2" t="str">
        <f aca="true">IF(C1512="","",INDIRECT("ZBUL3!B"&amp;C1512,1))</f>
        <v/>
      </c>
      <c r="B1512" s="2" t="str">
        <f aca="true">IF(C1512="","",INDIRECT("ZBUL3!E"&amp;C1512,1))</f>
        <v/>
      </c>
      <c r="C1512" s="11" t="str">
        <f aca="false">IFERROR(SMALL(ZBUL3!Z:Z,ROW()-1),"")</f>
        <v/>
      </c>
      <c r="D1512" s="11" t="str">
        <f aca="true">IF(C1512="","",IF(AND($G$1=B1512,SUM(INDIRECT(CONCATENATE("ZBUL3!F",C1512,":H",C1512),1))&gt;0),C1512,""))</f>
        <v/>
      </c>
      <c r="E1512" s="11" t="str">
        <f aca="true">IF(C1512="","",IF(AND($G$1=B1512,SUM(INDIRECT(CONCATENATE("ZBUL3!F",C1512,":H",C1512),1))=0),C1512,""))</f>
        <v/>
      </c>
    </row>
    <row r="1513" customFormat="false" ht="13.8" hidden="false" customHeight="false" outlineLevel="0" collapsed="false">
      <c r="A1513" s="2" t="str">
        <f aca="true">IF(C1513="","",INDIRECT("ZBUL3!B"&amp;C1513,1))</f>
        <v/>
      </c>
      <c r="B1513" s="2" t="str">
        <f aca="true">IF(C1513="","",INDIRECT("ZBUL3!E"&amp;C1513,1))</f>
        <v/>
      </c>
      <c r="C1513" s="11" t="str">
        <f aca="false">IFERROR(SMALL(ZBUL3!Z:Z,ROW()-1),"")</f>
        <v/>
      </c>
      <c r="D1513" s="11" t="str">
        <f aca="true">IF(C1513="","",IF(AND($G$1=B1513,SUM(INDIRECT(CONCATENATE("ZBUL3!F",C1513,":H",C1513),1))&gt;0),C1513,""))</f>
        <v/>
      </c>
      <c r="E1513" s="11" t="str">
        <f aca="true">IF(C1513="","",IF(AND($G$1=B1513,SUM(INDIRECT(CONCATENATE("ZBUL3!F",C1513,":H",C1513),1))=0),C1513,""))</f>
        <v/>
      </c>
    </row>
    <row r="1514" customFormat="false" ht="13.8" hidden="false" customHeight="false" outlineLevel="0" collapsed="false">
      <c r="A1514" s="2" t="str">
        <f aca="true">IF(C1514="","",INDIRECT("ZBUL3!B"&amp;C1514,1))</f>
        <v/>
      </c>
      <c r="B1514" s="2" t="str">
        <f aca="true">IF(C1514="","",INDIRECT("ZBUL3!E"&amp;C1514,1))</f>
        <v/>
      </c>
      <c r="C1514" s="11" t="str">
        <f aca="false">IFERROR(SMALL(ZBUL3!Z:Z,ROW()-1),"")</f>
        <v/>
      </c>
      <c r="D1514" s="11" t="str">
        <f aca="true">IF(C1514="","",IF(AND($G$1=B1514,SUM(INDIRECT(CONCATENATE("ZBUL3!F",C1514,":H",C1514),1))&gt;0),C1514,""))</f>
        <v/>
      </c>
      <c r="E1514" s="11" t="str">
        <f aca="true">IF(C1514="","",IF(AND($G$1=B1514,SUM(INDIRECT(CONCATENATE("ZBUL3!F",C1514,":H",C1514),1))=0),C1514,""))</f>
        <v/>
      </c>
    </row>
    <row r="1515" customFormat="false" ht="13.8" hidden="false" customHeight="false" outlineLevel="0" collapsed="false">
      <c r="A1515" s="2" t="str">
        <f aca="true">IF(C1515="","",INDIRECT("ZBUL3!B"&amp;C1515,1))</f>
        <v/>
      </c>
      <c r="B1515" s="2" t="str">
        <f aca="true">IF(C1515="","",INDIRECT("ZBUL3!E"&amp;C1515,1))</f>
        <v/>
      </c>
      <c r="C1515" s="11" t="str">
        <f aca="false">IFERROR(SMALL(ZBUL3!Z:Z,ROW()-1),"")</f>
        <v/>
      </c>
      <c r="D1515" s="11" t="str">
        <f aca="true">IF(C1515="","",IF(AND($G$1=B1515,SUM(INDIRECT(CONCATENATE("ZBUL3!F",C1515,":H",C1515),1))&gt;0),C1515,""))</f>
        <v/>
      </c>
      <c r="E1515" s="11" t="str">
        <f aca="true">IF(C1515="","",IF(AND($G$1=B1515,SUM(INDIRECT(CONCATENATE("ZBUL3!F",C1515,":H",C1515),1))=0),C1515,""))</f>
        <v/>
      </c>
    </row>
    <row r="1516" customFormat="false" ht="13.8" hidden="false" customHeight="false" outlineLevel="0" collapsed="false">
      <c r="A1516" s="2" t="str">
        <f aca="true">IF(C1516="","",INDIRECT("ZBUL3!B"&amp;C1516,1))</f>
        <v/>
      </c>
      <c r="B1516" s="2" t="str">
        <f aca="true">IF(C1516="","",INDIRECT("ZBUL3!E"&amp;C1516,1))</f>
        <v/>
      </c>
      <c r="C1516" s="11" t="str">
        <f aca="false">IFERROR(SMALL(ZBUL3!Z:Z,ROW()-1),"")</f>
        <v/>
      </c>
      <c r="D1516" s="11" t="str">
        <f aca="true">IF(C1516="","",IF(AND($G$1=B1516,SUM(INDIRECT(CONCATENATE("ZBUL3!F",C1516,":H",C1516),1))&gt;0),C1516,""))</f>
        <v/>
      </c>
      <c r="E1516" s="11" t="str">
        <f aca="true">IF(C1516="","",IF(AND($G$1=B1516,SUM(INDIRECT(CONCATENATE("ZBUL3!F",C1516,":H",C1516),1))=0),C1516,""))</f>
        <v/>
      </c>
    </row>
    <row r="1517" customFormat="false" ht="13.8" hidden="false" customHeight="false" outlineLevel="0" collapsed="false">
      <c r="A1517" s="2" t="str">
        <f aca="true">IF(C1517="","",INDIRECT("ZBUL3!B"&amp;C1517,1))</f>
        <v/>
      </c>
      <c r="B1517" s="2" t="str">
        <f aca="true">IF(C1517="","",INDIRECT("ZBUL3!E"&amp;C1517,1))</f>
        <v/>
      </c>
      <c r="C1517" s="11" t="str">
        <f aca="false">IFERROR(SMALL(ZBUL3!Z:Z,ROW()-1),"")</f>
        <v/>
      </c>
      <c r="D1517" s="11" t="str">
        <f aca="true">IF(C1517="","",IF(AND($G$1=B1517,SUM(INDIRECT(CONCATENATE("ZBUL3!F",C1517,":H",C1517),1))&gt;0),C1517,""))</f>
        <v/>
      </c>
      <c r="E1517" s="11" t="str">
        <f aca="true">IF(C1517="","",IF(AND($G$1=B1517,SUM(INDIRECT(CONCATENATE("ZBUL3!F",C1517,":H",C1517),1))=0),C1517,""))</f>
        <v/>
      </c>
    </row>
    <row r="1518" customFormat="false" ht="13.8" hidden="false" customHeight="false" outlineLevel="0" collapsed="false">
      <c r="A1518" s="2" t="str">
        <f aca="true">IF(C1518="","",INDIRECT("ZBUL3!B"&amp;C1518,1))</f>
        <v/>
      </c>
      <c r="B1518" s="2" t="str">
        <f aca="true">IF(C1518="","",INDIRECT("ZBUL3!E"&amp;C1518,1))</f>
        <v/>
      </c>
      <c r="C1518" s="11" t="str">
        <f aca="false">IFERROR(SMALL(ZBUL3!Z:Z,ROW()-1),"")</f>
        <v/>
      </c>
      <c r="D1518" s="11" t="str">
        <f aca="true">IF(C1518="","",IF(AND($G$1=B1518,SUM(INDIRECT(CONCATENATE("ZBUL3!F",C1518,":H",C1518),1))&gt;0),C1518,""))</f>
        <v/>
      </c>
      <c r="E1518" s="11" t="str">
        <f aca="true">IF(C1518="","",IF(AND($G$1=B1518,SUM(INDIRECT(CONCATENATE("ZBUL3!F",C1518,":H",C1518),1))=0),C1518,""))</f>
        <v/>
      </c>
    </row>
    <row r="1519" customFormat="false" ht="13.8" hidden="false" customHeight="false" outlineLevel="0" collapsed="false">
      <c r="A1519" s="2" t="str">
        <f aca="true">IF(C1519="","",INDIRECT("ZBUL3!B"&amp;C1519,1))</f>
        <v/>
      </c>
      <c r="B1519" s="2" t="str">
        <f aca="true">IF(C1519="","",INDIRECT("ZBUL3!E"&amp;C1519,1))</f>
        <v/>
      </c>
      <c r="C1519" s="11" t="str">
        <f aca="false">IFERROR(SMALL(ZBUL3!Z:Z,ROW()-1),"")</f>
        <v/>
      </c>
      <c r="D1519" s="11" t="str">
        <f aca="true">IF(C1519="","",IF(AND($G$1=B1519,SUM(INDIRECT(CONCATENATE("ZBUL3!F",C1519,":H",C1519),1))&gt;0),C1519,""))</f>
        <v/>
      </c>
      <c r="E1519" s="11" t="str">
        <f aca="true">IF(C1519="","",IF(AND($G$1=B1519,SUM(INDIRECT(CONCATENATE("ZBUL3!F",C1519,":H",C1519),1))=0),C1519,""))</f>
        <v/>
      </c>
    </row>
    <row r="1520" customFormat="false" ht="13.8" hidden="false" customHeight="false" outlineLevel="0" collapsed="false">
      <c r="A1520" s="2" t="str">
        <f aca="true">IF(C1520="","",INDIRECT("ZBUL3!B"&amp;C1520,1))</f>
        <v/>
      </c>
      <c r="B1520" s="2" t="str">
        <f aca="true">IF(C1520="","",INDIRECT("ZBUL3!E"&amp;C1520,1))</f>
        <v/>
      </c>
      <c r="C1520" s="11" t="str">
        <f aca="false">IFERROR(SMALL(ZBUL3!Z:Z,ROW()-1),"")</f>
        <v/>
      </c>
      <c r="D1520" s="11" t="str">
        <f aca="true">IF(C1520="","",IF(AND($G$1=B1520,SUM(INDIRECT(CONCATENATE("ZBUL3!F",C1520,":H",C1520),1))&gt;0),C1520,""))</f>
        <v/>
      </c>
      <c r="E1520" s="11" t="str">
        <f aca="true">IF(C1520="","",IF(AND($G$1=B1520,SUM(INDIRECT(CONCATENATE("ZBUL3!F",C1520,":H",C1520),1))=0),C1520,""))</f>
        <v/>
      </c>
    </row>
    <row r="1521" customFormat="false" ht="13.8" hidden="false" customHeight="false" outlineLevel="0" collapsed="false">
      <c r="A1521" s="2" t="str">
        <f aca="true">IF(C1521="","",INDIRECT("ZBUL3!B"&amp;C1521,1))</f>
        <v/>
      </c>
      <c r="B1521" s="2" t="str">
        <f aca="true">IF(C1521="","",INDIRECT("ZBUL3!E"&amp;C1521,1))</f>
        <v/>
      </c>
      <c r="C1521" s="11" t="str">
        <f aca="false">IFERROR(SMALL(ZBUL3!Z:Z,ROW()-1),"")</f>
        <v/>
      </c>
      <c r="D1521" s="11" t="str">
        <f aca="true">IF(C1521="","",IF(AND($G$1=B1521,SUM(INDIRECT(CONCATENATE("ZBUL3!F",C1521,":H",C1521),1))&gt;0),C1521,""))</f>
        <v/>
      </c>
      <c r="E1521" s="11" t="str">
        <f aca="true">IF(C1521="","",IF(AND($G$1=B1521,SUM(INDIRECT(CONCATENATE("ZBUL3!F",C1521,":H",C1521),1))=0),C1521,""))</f>
        <v/>
      </c>
    </row>
    <row r="1522" customFormat="false" ht="13.8" hidden="false" customHeight="false" outlineLevel="0" collapsed="false">
      <c r="A1522" s="2" t="str">
        <f aca="true">IF(C1522="","",INDIRECT("ZBUL3!B"&amp;C1522,1))</f>
        <v/>
      </c>
      <c r="B1522" s="2" t="str">
        <f aca="true">IF(C1522="","",INDIRECT("ZBUL3!E"&amp;C1522,1))</f>
        <v/>
      </c>
      <c r="C1522" s="11" t="str">
        <f aca="false">IFERROR(SMALL(ZBUL3!Z:Z,ROW()-1),"")</f>
        <v/>
      </c>
      <c r="D1522" s="11" t="str">
        <f aca="true">IF(C1522="","",IF(AND($G$1=B1522,SUM(INDIRECT(CONCATENATE("ZBUL3!F",C1522,":H",C1522),1))&gt;0),C1522,""))</f>
        <v/>
      </c>
      <c r="E1522" s="11" t="str">
        <f aca="true">IF(C1522="","",IF(AND($G$1=B1522,SUM(INDIRECT(CONCATENATE("ZBUL3!F",C1522,":H",C1522),1))=0),C1522,""))</f>
        <v/>
      </c>
    </row>
    <row r="1523" customFormat="false" ht="13.8" hidden="false" customHeight="false" outlineLevel="0" collapsed="false">
      <c r="A1523" s="2" t="str">
        <f aca="true">IF(C1523="","",INDIRECT("ZBUL3!B"&amp;C1523,1))</f>
        <v/>
      </c>
      <c r="B1523" s="2" t="str">
        <f aca="true">IF(C1523="","",INDIRECT("ZBUL3!E"&amp;C1523,1))</f>
        <v/>
      </c>
      <c r="C1523" s="11" t="str">
        <f aca="false">IFERROR(SMALL(ZBUL3!Z:Z,ROW()-1),"")</f>
        <v/>
      </c>
      <c r="D1523" s="11" t="str">
        <f aca="true">IF(C1523="","",IF(AND($G$1=B1523,SUM(INDIRECT(CONCATENATE("ZBUL3!F",C1523,":H",C1523),1))&gt;0),C1523,""))</f>
        <v/>
      </c>
      <c r="E1523" s="11" t="str">
        <f aca="true">IF(C1523="","",IF(AND($G$1=B1523,SUM(INDIRECT(CONCATENATE("ZBUL3!F",C1523,":H",C1523),1))=0),C1523,""))</f>
        <v/>
      </c>
    </row>
    <row r="1524" customFormat="false" ht="13.8" hidden="false" customHeight="false" outlineLevel="0" collapsed="false">
      <c r="A1524" s="2" t="str">
        <f aca="true">IF(C1524="","",INDIRECT("ZBUL3!B"&amp;C1524,1))</f>
        <v/>
      </c>
      <c r="B1524" s="2" t="str">
        <f aca="true">IF(C1524="","",INDIRECT("ZBUL3!E"&amp;C1524,1))</f>
        <v/>
      </c>
      <c r="C1524" s="11" t="str">
        <f aca="false">IFERROR(SMALL(ZBUL3!Z:Z,ROW()-1),"")</f>
        <v/>
      </c>
      <c r="D1524" s="11" t="str">
        <f aca="true">IF(C1524="","",IF(AND($G$1=B1524,SUM(INDIRECT(CONCATENATE("ZBUL3!F",C1524,":H",C1524),1))&gt;0),C1524,""))</f>
        <v/>
      </c>
      <c r="E1524" s="11" t="str">
        <f aca="true">IF(C1524="","",IF(AND($G$1=B1524,SUM(INDIRECT(CONCATENATE("ZBUL3!F",C1524,":H",C1524),1))=0),C1524,""))</f>
        <v/>
      </c>
    </row>
    <row r="1525" customFormat="false" ht="13.8" hidden="false" customHeight="false" outlineLevel="0" collapsed="false">
      <c r="A1525" s="2" t="str">
        <f aca="true">IF(C1525="","",INDIRECT("ZBUL3!B"&amp;C1525,1))</f>
        <v/>
      </c>
      <c r="B1525" s="2" t="str">
        <f aca="true">IF(C1525="","",INDIRECT("ZBUL3!E"&amp;C1525,1))</f>
        <v/>
      </c>
      <c r="C1525" s="11" t="str">
        <f aca="false">IFERROR(SMALL(ZBUL3!Z:Z,ROW()-1),"")</f>
        <v/>
      </c>
      <c r="D1525" s="11" t="str">
        <f aca="true">IF(C1525="","",IF(AND($G$1=B1525,SUM(INDIRECT(CONCATENATE("ZBUL3!F",C1525,":H",C1525),1))&gt;0),C1525,""))</f>
        <v/>
      </c>
      <c r="E1525" s="11" t="str">
        <f aca="true">IF(C1525="","",IF(AND($G$1=B1525,SUM(INDIRECT(CONCATENATE("ZBUL3!F",C1525,":H",C1525),1))=0),C1525,""))</f>
        <v/>
      </c>
    </row>
    <row r="1526" customFormat="false" ht="13.8" hidden="false" customHeight="false" outlineLevel="0" collapsed="false">
      <c r="A1526" s="2" t="str">
        <f aca="true">IF(C1526="","",INDIRECT("ZBUL3!B"&amp;C1526,1))</f>
        <v/>
      </c>
      <c r="B1526" s="2" t="str">
        <f aca="true">IF(C1526="","",INDIRECT("ZBUL3!E"&amp;C1526,1))</f>
        <v/>
      </c>
      <c r="C1526" s="11" t="str">
        <f aca="false">IFERROR(SMALL(ZBUL3!Z:Z,ROW()-1),"")</f>
        <v/>
      </c>
      <c r="D1526" s="11" t="str">
        <f aca="true">IF(C1526="","",IF(AND($G$1=B1526,SUM(INDIRECT(CONCATENATE("ZBUL3!F",C1526,":H",C1526),1))&gt;0),C1526,""))</f>
        <v/>
      </c>
      <c r="E1526" s="11" t="str">
        <f aca="true">IF(C1526="","",IF(AND($G$1=B1526,SUM(INDIRECT(CONCATENATE("ZBUL3!F",C1526,":H",C1526),1))=0),C1526,""))</f>
        <v/>
      </c>
    </row>
    <row r="1527" customFormat="false" ht="13.8" hidden="false" customHeight="false" outlineLevel="0" collapsed="false">
      <c r="A1527" s="2" t="str">
        <f aca="true">IF(C1527="","",INDIRECT("ZBUL3!B"&amp;C1527,1))</f>
        <v/>
      </c>
      <c r="B1527" s="2" t="str">
        <f aca="true">IF(C1527="","",INDIRECT("ZBUL3!E"&amp;C1527,1))</f>
        <v/>
      </c>
      <c r="C1527" s="11" t="str">
        <f aca="false">IFERROR(SMALL(ZBUL3!Z:Z,ROW()-1),"")</f>
        <v/>
      </c>
      <c r="D1527" s="11" t="str">
        <f aca="true">IF(C1527="","",IF(AND($G$1=B1527,SUM(INDIRECT(CONCATENATE("ZBUL3!F",C1527,":H",C1527),1))&gt;0),C1527,""))</f>
        <v/>
      </c>
      <c r="E1527" s="11" t="str">
        <f aca="true">IF(C1527="","",IF(AND($G$1=B1527,SUM(INDIRECT(CONCATENATE("ZBUL3!F",C1527,":H",C1527),1))=0),C1527,""))</f>
        <v/>
      </c>
    </row>
    <row r="1528" customFormat="false" ht="13.8" hidden="false" customHeight="false" outlineLevel="0" collapsed="false">
      <c r="A1528" s="2" t="str">
        <f aca="true">IF(C1528="","",INDIRECT("ZBUL3!B"&amp;C1528,1))</f>
        <v/>
      </c>
      <c r="B1528" s="2" t="str">
        <f aca="true">IF(C1528="","",INDIRECT("ZBUL3!E"&amp;C1528,1))</f>
        <v/>
      </c>
      <c r="C1528" s="11" t="str">
        <f aca="false">IFERROR(SMALL(ZBUL3!Z:Z,ROW()-1),"")</f>
        <v/>
      </c>
      <c r="D1528" s="11" t="str">
        <f aca="true">IF(C1528="","",IF(AND($G$1=B1528,SUM(INDIRECT(CONCATENATE("ZBUL3!F",C1528,":H",C1528),1))&gt;0),C1528,""))</f>
        <v/>
      </c>
      <c r="E1528" s="11" t="str">
        <f aca="true">IF(C1528="","",IF(AND($G$1=B1528,SUM(INDIRECT(CONCATENATE("ZBUL3!F",C1528,":H",C1528),1))=0),C1528,""))</f>
        <v/>
      </c>
    </row>
    <row r="1529" customFormat="false" ht="13.8" hidden="false" customHeight="false" outlineLevel="0" collapsed="false">
      <c r="A1529" s="2" t="str">
        <f aca="true">IF(C1529="","",INDIRECT("ZBUL3!B"&amp;C1529,1))</f>
        <v/>
      </c>
      <c r="B1529" s="2" t="str">
        <f aca="true">IF(C1529="","",INDIRECT("ZBUL3!E"&amp;C1529,1))</f>
        <v/>
      </c>
      <c r="C1529" s="11" t="str">
        <f aca="false">IFERROR(SMALL(ZBUL3!Z:Z,ROW()-1),"")</f>
        <v/>
      </c>
      <c r="D1529" s="11" t="str">
        <f aca="true">IF(C1529="","",IF(AND($G$1=B1529,SUM(INDIRECT(CONCATENATE("ZBUL3!F",C1529,":H",C1529),1))&gt;0),C1529,""))</f>
        <v/>
      </c>
      <c r="E1529" s="11" t="str">
        <f aca="true">IF(C1529="","",IF(AND($G$1=B1529,SUM(INDIRECT(CONCATENATE("ZBUL3!F",C1529,":H",C1529),1))=0),C1529,""))</f>
        <v/>
      </c>
    </row>
    <row r="1530" customFormat="false" ht="13.8" hidden="false" customHeight="false" outlineLevel="0" collapsed="false">
      <c r="A1530" s="2" t="str">
        <f aca="true">IF(C1530="","",INDIRECT("ZBUL3!B"&amp;C1530,1))</f>
        <v/>
      </c>
      <c r="B1530" s="2" t="str">
        <f aca="true">IF(C1530="","",INDIRECT("ZBUL3!E"&amp;C1530,1))</f>
        <v/>
      </c>
      <c r="C1530" s="11" t="str">
        <f aca="false">IFERROR(SMALL(ZBUL3!Z:Z,ROW()-1),"")</f>
        <v/>
      </c>
      <c r="D1530" s="11" t="str">
        <f aca="true">IF(C1530="","",IF(AND($G$1=B1530,SUM(INDIRECT(CONCATENATE("ZBUL3!F",C1530,":H",C1530),1))&gt;0),C1530,""))</f>
        <v/>
      </c>
      <c r="E1530" s="11" t="str">
        <f aca="true">IF(C1530="","",IF(AND($G$1=B1530,SUM(INDIRECT(CONCATENATE("ZBUL3!F",C1530,":H",C1530),1))=0),C1530,""))</f>
        <v/>
      </c>
    </row>
    <row r="1531" customFormat="false" ht="13.8" hidden="false" customHeight="false" outlineLevel="0" collapsed="false">
      <c r="A1531" s="2" t="str">
        <f aca="true">IF(C1531="","",INDIRECT("ZBUL3!B"&amp;C1531,1))</f>
        <v/>
      </c>
      <c r="B1531" s="2" t="str">
        <f aca="true">IF(C1531="","",INDIRECT("ZBUL3!E"&amp;C1531,1))</f>
        <v/>
      </c>
      <c r="C1531" s="11" t="str">
        <f aca="false">IFERROR(SMALL(ZBUL3!Z:Z,ROW()-1),"")</f>
        <v/>
      </c>
      <c r="D1531" s="11" t="str">
        <f aca="true">IF(C1531="","",IF(AND($G$1=B1531,SUM(INDIRECT(CONCATENATE("ZBUL3!F",C1531,":H",C1531),1))&gt;0),C1531,""))</f>
        <v/>
      </c>
      <c r="E1531" s="11" t="str">
        <f aca="true">IF(C1531="","",IF(AND($G$1=B1531,SUM(INDIRECT(CONCATENATE("ZBUL3!F",C1531,":H",C1531),1))=0),C1531,""))</f>
        <v/>
      </c>
    </row>
    <row r="1532" customFormat="false" ht="13.8" hidden="false" customHeight="false" outlineLevel="0" collapsed="false">
      <c r="A1532" s="2" t="str">
        <f aca="true">IF(C1532="","",INDIRECT("ZBUL3!B"&amp;C1532,1))</f>
        <v/>
      </c>
      <c r="B1532" s="2" t="str">
        <f aca="true">IF(C1532="","",INDIRECT("ZBUL3!E"&amp;C1532,1))</f>
        <v/>
      </c>
      <c r="C1532" s="11" t="str">
        <f aca="false">IFERROR(SMALL(ZBUL3!Z:Z,ROW()-1),"")</f>
        <v/>
      </c>
      <c r="D1532" s="11" t="str">
        <f aca="true">IF(C1532="","",IF(AND($G$1=B1532,SUM(INDIRECT(CONCATENATE("ZBUL3!F",C1532,":H",C1532),1))&gt;0),C1532,""))</f>
        <v/>
      </c>
      <c r="E1532" s="11" t="str">
        <f aca="true">IF(C1532="","",IF(AND($G$1=B1532,SUM(INDIRECT(CONCATENATE("ZBUL3!F",C1532,":H",C1532),1))=0),C1532,""))</f>
        <v/>
      </c>
    </row>
    <row r="1533" customFormat="false" ht="13.8" hidden="false" customHeight="false" outlineLevel="0" collapsed="false">
      <c r="A1533" s="2" t="str">
        <f aca="true">IF(C1533="","",INDIRECT("ZBUL3!B"&amp;C1533,1))</f>
        <v/>
      </c>
      <c r="B1533" s="2" t="str">
        <f aca="true">IF(C1533="","",INDIRECT("ZBUL3!E"&amp;C1533,1))</f>
        <v/>
      </c>
      <c r="C1533" s="11" t="str">
        <f aca="false">IFERROR(SMALL(ZBUL3!Z:Z,ROW()-1),"")</f>
        <v/>
      </c>
      <c r="D1533" s="11" t="str">
        <f aca="true">IF(C1533="","",IF(AND($G$1=B1533,SUM(INDIRECT(CONCATENATE("ZBUL3!F",C1533,":H",C1533),1))&gt;0),C1533,""))</f>
        <v/>
      </c>
      <c r="E1533" s="11" t="str">
        <f aca="true">IF(C1533="","",IF(AND($G$1=B1533,SUM(INDIRECT(CONCATENATE("ZBUL3!F",C1533,":H",C1533),1))=0),C1533,""))</f>
        <v/>
      </c>
    </row>
    <row r="1534" customFormat="false" ht="13.8" hidden="false" customHeight="false" outlineLevel="0" collapsed="false">
      <c r="A1534" s="2" t="str">
        <f aca="true">IF(C1534="","",INDIRECT("ZBUL3!B"&amp;C1534,1))</f>
        <v/>
      </c>
      <c r="B1534" s="2" t="str">
        <f aca="true">IF(C1534="","",INDIRECT("ZBUL3!E"&amp;C1534,1))</f>
        <v/>
      </c>
      <c r="C1534" s="11" t="str">
        <f aca="false">IFERROR(SMALL(ZBUL3!Z:Z,ROW()-1),"")</f>
        <v/>
      </c>
      <c r="D1534" s="11" t="str">
        <f aca="true">IF(C1534="","",IF(AND($G$1=B1534,SUM(INDIRECT(CONCATENATE("ZBUL3!F",C1534,":H",C1534),1))&gt;0),C1534,""))</f>
        <v/>
      </c>
      <c r="E1534" s="11" t="str">
        <f aca="true">IF(C1534="","",IF(AND($G$1=B1534,SUM(INDIRECT(CONCATENATE("ZBUL3!F",C1534,":H",C1534),1))=0),C1534,""))</f>
        <v/>
      </c>
    </row>
    <row r="1535" customFormat="false" ht="13.8" hidden="false" customHeight="false" outlineLevel="0" collapsed="false">
      <c r="A1535" s="2" t="str">
        <f aca="true">IF(C1535="","",INDIRECT("ZBUL3!B"&amp;C1535,1))</f>
        <v/>
      </c>
      <c r="B1535" s="2" t="str">
        <f aca="true">IF(C1535="","",INDIRECT("ZBUL3!E"&amp;C1535,1))</f>
        <v/>
      </c>
      <c r="C1535" s="11" t="str">
        <f aca="false">IFERROR(SMALL(ZBUL3!Z:Z,ROW()-1),"")</f>
        <v/>
      </c>
      <c r="D1535" s="11" t="str">
        <f aca="true">IF(C1535="","",IF(AND($G$1=B1535,SUM(INDIRECT(CONCATENATE("ZBUL3!F",C1535,":H",C1535),1))&gt;0),C1535,""))</f>
        <v/>
      </c>
      <c r="E1535" s="11" t="str">
        <f aca="true">IF(C1535="","",IF(AND($G$1=B1535,SUM(INDIRECT(CONCATENATE("ZBUL3!F",C1535,":H",C1535),1))=0),C1535,""))</f>
        <v/>
      </c>
    </row>
    <row r="1536" customFormat="false" ht="13.8" hidden="false" customHeight="false" outlineLevel="0" collapsed="false">
      <c r="A1536" s="2" t="str">
        <f aca="true">IF(C1536="","",INDIRECT("ZBUL3!B"&amp;C1536,1))</f>
        <v/>
      </c>
      <c r="B1536" s="2" t="str">
        <f aca="true">IF(C1536="","",INDIRECT("ZBUL3!E"&amp;C1536,1))</f>
        <v/>
      </c>
      <c r="C1536" s="11" t="str">
        <f aca="false">IFERROR(SMALL(ZBUL3!Z:Z,ROW()-1),"")</f>
        <v/>
      </c>
      <c r="D1536" s="11" t="str">
        <f aca="true">IF(C1536="","",IF(AND($G$1=B1536,SUM(INDIRECT(CONCATENATE("ZBUL3!F",C1536,":H",C1536),1))&gt;0),C1536,""))</f>
        <v/>
      </c>
      <c r="E1536" s="11" t="str">
        <f aca="true">IF(C1536="","",IF(AND($G$1=B1536,SUM(INDIRECT(CONCATENATE("ZBUL3!F",C1536,":H",C1536),1))=0),C1536,""))</f>
        <v/>
      </c>
    </row>
    <row r="1537" customFormat="false" ht="13.8" hidden="false" customHeight="false" outlineLevel="0" collapsed="false">
      <c r="A1537" s="2" t="str">
        <f aca="true">IF(C1537="","",INDIRECT("ZBUL3!B"&amp;C1537,1))</f>
        <v/>
      </c>
      <c r="B1537" s="2" t="str">
        <f aca="true">IF(C1537="","",INDIRECT("ZBUL3!E"&amp;C1537,1))</f>
        <v/>
      </c>
      <c r="C1537" s="11" t="str">
        <f aca="false">IFERROR(SMALL(ZBUL3!Z:Z,ROW()-1),"")</f>
        <v/>
      </c>
      <c r="D1537" s="11" t="str">
        <f aca="true">IF(C1537="","",IF(AND($G$1=B1537,SUM(INDIRECT(CONCATENATE("ZBUL3!F",C1537,":H",C1537),1))&gt;0),C1537,""))</f>
        <v/>
      </c>
      <c r="E1537" s="11" t="str">
        <f aca="true">IF(C1537="","",IF(AND($G$1=B1537,SUM(INDIRECT(CONCATENATE("ZBUL3!F",C1537,":H",C1537),1))=0),C1537,""))</f>
        <v/>
      </c>
    </row>
    <row r="1538" customFormat="false" ht="13.8" hidden="false" customHeight="false" outlineLevel="0" collapsed="false">
      <c r="A1538" s="2" t="str">
        <f aca="true">IF(C1538="","",INDIRECT("ZBUL3!B"&amp;C1538,1))</f>
        <v/>
      </c>
      <c r="B1538" s="2" t="str">
        <f aca="true">IF(C1538="","",INDIRECT("ZBUL3!E"&amp;C1538,1))</f>
        <v/>
      </c>
      <c r="C1538" s="11" t="str">
        <f aca="false">IFERROR(SMALL(ZBUL3!Z:Z,ROW()-1),"")</f>
        <v/>
      </c>
      <c r="D1538" s="11" t="str">
        <f aca="true">IF(C1538="","",IF(AND($G$1=B1538,SUM(INDIRECT(CONCATENATE("ZBUL3!F",C1538,":H",C1538),1))&gt;0),C1538,""))</f>
        <v/>
      </c>
      <c r="E1538" s="11" t="str">
        <f aca="true">IF(C1538="","",IF(AND($G$1=B1538,SUM(INDIRECT(CONCATENATE("ZBUL3!F",C1538,":H",C1538),1))=0),C1538,""))</f>
        <v/>
      </c>
    </row>
    <row r="1539" customFormat="false" ht="13.8" hidden="false" customHeight="false" outlineLevel="0" collapsed="false">
      <c r="A1539" s="2" t="str">
        <f aca="true">IF(C1539="","",INDIRECT("ZBUL3!B"&amp;C1539,1))</f>
        <v/>
      </c>
      <c r="B1539" s="2" t="str">
        <f aca="true">IF(C1539="","",INDIRECT("ZBUL3!E"&amp;C1539,1))</f>
        <v/>
      </c>
      <c r="C1539" s="11" t="str">
        <f aca="false">IFERROR(SMALL(ZBUL3!Z:Z,ROW()-1),"")</f>
        <v/>
      </c>
      <c r="D1539" s="11" t="str">
        <f aca="true">IF(C1539="","",IF(AND($G$1=B1539,SUM(INDIRECT(CONCATENATE("ZBUL3!F",C1539,":H",C1539),1))&gt;0),C1539,""))</f>
        <v/>
      </c>
      <c r="E1539" s="11" t="str">
        <f aca="true">IF(C1539="","",IF(AND($G$1=B1539,SUM(INDIRECT(CONCATENATE("ZBUL3!F",C1539,":H",C1539),1))=0),C1539,""))</f>
        <v/>
      </c>
    </row>
    <row r="1540" customFormat="false" ht="13.8" hidden="false" customHeight="false" outlineLevel="0" collapsed="false">
      <c r="A1540" s="2" t="str">
        <f aca="true">IF(C1540="","",INDIRECT("ZBUL3!B"&amp;C1540,1))</f>
        <v/>
      </c>
      <c r="B1540" s="2" t="str">
        <f aca="true">IF(C1540="","",INDIRECT("ZBUL3!E"&amp;C1540,1))</f>
        <v/>
      </c>
      <c r="C1540" s="11" t="str">
        <f aca="false">IFERROR(SMALL(ZBUL3!Z:Z,ROW()-1),"")</f>
        <v/>
      </c>
      <c r="D1540" s="11" t="str">
        <f aca="true">IF(C1540="","",IF(AND($G$1=B1540,SUM(INDIRECT(CONCATENATE("ZBUL3!F",C1540,":H",C1540),1))&gt;0),C1540,""))</f>
        <v/>
      </c>
      <c r="E1540" s="11" t="str">
        <f aca="true">IF(C1540="","",IF(AND($G$1=B1540,SUM(INDIRECT(CONCATENATE("ZBUL3!F",C1540,":H",C1540),1))=0),C1540,""))</f>
        <v/>
      </c>
    </row>
    <row r="1541" customFormat="false" ht="13.8" hidden="false" customHeight="false" outlineLevel="0" collapsed="false">
      <c r="A1541" s="2" t="str">
        <f aca="true">IF(C1541="","",INDIRECT("ZBUL3!B"&amp;C1541,1))</f>
        <v/>
      </c>
      <c r="B1541" s="2" t="str">
        <f aca="true">IF(C1541="","",INDIRECT("ZBUL3!E"&amp;C1541,1))</f>
        <v/>
      </c>
      <c r="C1541" s="11" t="str">
        <f aca="false">IFERROR(SMALL(ZBUL3!Z:Z,ROW()-1),"")</f>
        <v/>
      </c>
      <c r="D1541" s="11" t="str">
        <f aca="true">IF(C1541="","",IF(AND($G$1=B1541,SUM(INDIRECT(CONCATENATE("ZBUL3!F",C1541,":H",C1541),1))&gt;0),C1541,""))</f>
        <v/>
      </c>
      <c r="E1541" s="11" t="str">
        <f aca="true">IF(C1541="","",IF(AND($G$1=B1541,SUM(INDIRECT(CONCATENATE("ZBUL3!F",C1541,":H",C1541),1))=0),C1541,""))</f>
        <v/>
      </c>
    </row>
    <row r="1542" customFormat="false" ht="13.8" hidden="false" customHeight="false" outlineLevel="0" collapsed="false">
      <c r="A1542" s="2" t="str">
        <f aca="true">IF(C1542="","",INDIRECT("ZBUL3!B"&amp;C1542,1))</f>
        <v/>
      </c>
      <c r="B1542" s="2" t="str">
        <f aca="true">IF(C1542="","",INDIRECT("ZBUL3!E"&amp;C1542,1))</f>
        <v/>
      </c>
      <c r="C1542" s="11" t="str">
        <f aca="false">IFERROR(SMALL(ZBUL3!Z:Z,ROW()-1),"")</f>
        <v/>
      </c>
      <c r="D1542" s="11" t="str">
        <f aca="true">IF(C1542="","",IF(AND($G$1=B1542,SUM(INDIRECT(CONCATENATE("ZBUL3!F",C1542,":H",C1542),1))&gt;0),C1542,""))</f>
        <v/>
      </c>
      <c r="E1542" s="11" t="str">
        <f aca="true">IF(C1542="","",IF(AND($G$1=B1542,SUM(INDIRECT(CONCATENATE("ZBUL3!F",C1542,":H",C1542),1))=0),C1542,""))</f>
        <v/>
      </c>
    </row>
    <row r="1543" customFormat="false" ht="13.8" hidden="false" customHeight="false" outlineLevel="0" collapsed="false">
      <c r="A1543" s="2" t="str">
        <f aca="true">IF(C1543="","",INDIRECT("ZBUL3!B"&amp;C1543,1))</f>
        <v/>
      </c>
      <c r="B1543" s="2" t="str">
        <f aca="true">IF(C1543="","",INDIRECT("ZBUL3!E"&amp;C1543,1))</f>
        <v/>
      </c>
      <c r="C1543" s="11" t="str">
        <f aca="false">IFERROR(SMALL(ZBUL3!Z:Z,ROW()-1),"")</f>
        <v/>
      </c>
      <c r="D1543" s="11" t="str">
        <f aca="true">IF(C1543="","",IF(AND($G$1=B1543,SUM(INDIRECT(CONCATENATE("ZBUL3!F",C1543,":H",C1543),1))&gt;0),C1543,""))</f>
        <v/>
      </c>
      <c r="E1543" s="11" t="str">
        <f aca="true">IF(C1543="","",IF(AND($G$1=B1543,SUM(INDIRECT(CONCATENATE("ZBUL3!F",C1543,":H",C1543),1))=0),C1543,""))</f>
        <v/>
      </c>
    </row>
    <row r="1544" customFormat="false" ht="13.8" hidden="false" customHeight="false" outlineLevel="0" collapsed="false">
      <c r="A1544" s="2" t="str">
        <f aca="true">IF(C1544="","",INDIRECT("ZBUL3!B"&amp;C1544,1))</f>
        <v/>
      </c>
      <c r="B1544" s="2" t="str">
        <f aca="true">IF(C1544="","",INDIRECT("ZBUL3!E"&amp;C1544,1))</f>
        <v/>
      </c>
      <c r="C1544" s="11" t="str">
        <f aca="false">IFERROR(SMALL(ZBUL3!Z:Z,ROW()-1),"")</f>
        <v/>
      </c>
      <c r="D1544" s="11" t="str">
        <f aca="true">IF(C1544="","",IF(AND($G$1=B1544,SUM(INDIRECT(CONCATENATE("ZBUL3!F",C1544,":H",C1544),1))&gt;0),C1544,""))</f>
        <v/>
      </c>
      <c r="E1544" s="11" t="str">
        <f aca="true">IF(C1544="","",IF(AND($G$1=B1544,SUM(INDIRECT(CONCATENATE("ZBUL3!F",C1544,":H",C1544),1))=0),C1544,""))</f>
        <v/>
      </c>
    </row>
    <row r="1545" customFormat="false" ht="13.8" hidden="false" customHeight="false" outlineLevel="0" collapsed="false">
      <c r="A1545" s="2" t="str">
        <f aca="true">IF(C1545="","",INDIRECT("ZBUL3!B"&amp;C1545,1))</f>
        <v/>
      </c>
      <c r="B1545" s="2" t="str">
        <f aca="true">IF(C1545="","",INDIRECT("ZBUL3!E"&amp;C1545,1))</f>
        <v/>
      </c>
      <c r="C1545" s="11" t="str">
        <f aca="false">IFERROR(SMALL(ZBUL3!Z:Z,ROW()-1),"")</f>
        <v/>
      </c>
      <c r="D1545" s="11" t="str">
        <f aca="true">IF(C1545="","",IF(AND($G$1=B1545,SUM(INDIRECT(CONCATENATE("ZBUL3!F",C1545,":H",C1545),1))&gt;0),C1545,""))</f>
        <v/>
      </c>
      <c r="E1545" s="11" t="str">
        <f aca="true">IF(C1545="","",IF(AND($G$1=B1545,SUM(INDIRECT(CONCATENATE("ZBUL3!F",C1545,":H",C1545),1))=0),C1545,""))</f>
        <v/>
      </c>
    </row>
    <row r="1546" customFormat="false" ht="13.8" hidden="false" customHeight="false" outlineLevel="0" collapsed="false">
      <c r="A1546" s="2" t="str">
        <f aca="true">IF(C1546="","",INDIRECT("ZBUL3!B"&amp;C1546,1))</f>
        <v/>
      </c>
      <c r="B1546" s="2" t="str">
        <f aca="true">IF(C1546="","",INDIRECT("ZBUL3!E"&amp;C1546,1))</f>
        <v/>
      </c>
      <c r="C1546" s="11" t="str">
        <f aca="false">IFERROR(SMALL(ZBUL3!Z:Z,ROW()-1),"")</f>
        <v/>
      </c>
      <c r="D1546" s="11" t="str">
        <f aca="true">IF(C1546="","",IF(AND($G$1=B1546,SUM(INDIRECT(CONCATENATE("ZBUL3!F",C1546,":H",C1546),1))&gt;0),C1546,""))</f>
        <v/>
      </c>
      <c r="E1546" s="11" t="str">
        <f aca="true">IF(C1546="","",IF(AND($G$1=B1546,SUM(INDIRECT(CONCATENATE("ZBUL3!F",C1546,":H",C1546),1))=0),C1546,""))</f>
        <v/>
      </c>
    </row>
    <row r="1547" customFormat="false" ht="13.8" hidden="false" customHeight="false" outlineLevel="0" collapsed="false">
      <c r="A1547" s="2" t="str">
        <f aca="true">IF(C1547="","",INDIRECT("ZBUL3!B"&amp;C1547,1))</f>
        <v/>
      </c>
      <c r="B1547" s="2" t="str">
        <f aca="true">IF(C1547="","",INDIRECT("ZBUL3!E"&amp;C1547,1))</f>
        <v/>
      </c>
      <c r="C1547" s="11" t="str">
        <f aca="false">IFERROR(SMALL(ZBUL3!Z:Z,ROW()-1),"")</f>
        <v/>
      </c>
      <c r="D1547" s="11" t="str">
        <f aca="true">IF(C1547="","",IF(AND($G$1=B1547,SUM(INDIRECT(CONCATENATE("ZBUL3!F",C1547,":H",C1547),1))&gt;0),C1547,""))</f>
        <v/>
      </c>
      <c r="E1547" s="11" t="str">
        <f aca="true">IF(C1547="","",IF(AND($G$1=B1547,SUM(INDIRECT(CONCATENATE("ZBUL3!F",C1547,":H",C1547),1))=0),C1547,""))</f>
        <v/>
      </c>
    </row>
    <row r="1548" customFormat="false" ht="13.8" hidden="false" customHeight="false" outlineLevel="0" collapsed="false">
      <c r="A1548" s="2" t="str">
        <f aca="true">IF(C1548="","",INDIRECT("ZBUL3!B"&amp;C1548,1))</f>
        <v/>
      </c>
      <c r="B1548" s="2" t="str">
        <f aca="true">IF(C1548="","",INDIRECT("ZBUL3!E"&amp;C1548,1))</f>
        <v/>
      </c>
      <c r="C1548" s="11" t="str">
        <f aca="false">IFERROR(SMALL(ZBUL3!Z:Z,ROW()-1),"")</f>
        <v/>
      </c>
      <c r="D1548" s="11" t="str">
        <f aca="true">IF(C1548="","",IF(AND($G$1=B1548,SUM(INDIRECT(CONCATENATE("ZBUL3!F",C1548,":H",C1548),1))&gt;0),C1548,""))</f>
        <v/>
      </c>
      <c r="E1548" s="11" t="str">
        <f aca="true">IF(C1548="","",IF(AND($G$1=B1548,SUM(INDIRECT(CONCATENATE("ZBUL3!F",C1548,":H",C1548),1))=0),C1548,""))</f>
        <v/>
      </c>
    </row>
    <row r="1549" customFormat="false" ht="13.8" hidden="false" customHeight="false" outlineLevel="0" collapsed="false">
      <c r="A1549" s="2" t="str">
        <f aca="true">IF(C1549="","",INDIRECT("ZBUL3!B"&amp;C1549,1))</f>
        <v/>
      </c>
      <c r="B1549" s="2" t="str">
        <f aca="true">IF(C1549="","",INDIRECT("ZBUL3!E"&amp;C1549,1))</f>
        <v/>
      </c>
      <c r="C1549" s="11" t="str">
        <f aca="false">IFERROR(SMALL(ZBUL3!Z:Z,ROW()-1),"")</f>
        <v/>
      </c>
      <c r="D1549" s="11" t="str">
        <f aca="true">IF(C1549="","",IF(AND($G$1=B1549,SUM(INDIRECT(CONCATENATE("ZBUL3!F",C1549,":H",C1549),1))&gt;0),C1549,""))</f>
        <v/>
      </c>
      <c r="E1549" s="11" t="str">
        <f aca="true">IF(C1549="","",IF(AND($G$1=B1549,SUM(INDIRECT(CONCATENATE("ZBUL3!F",C1549,":H",C1549),1))=0),C1549,""))</f>
        <v/>
      </c>
    </row>
    <row r="1550" customFormat="false" ht="13.8" hidden="false" customHeight="false" outlineLevel="0" collapsed="false">
      <c r="A1550" s="2" t="str">
        <f aca="true">IF(C1550="","",INDIRECT("ZBUL3!B"&amp;C1550,1))</f>
        <v/>
      </c>
      <c r="B1550" s="2" t="str">
        <f aca="true">IF(C1550="","",INDIRECT("ZBUL3!E"&amp;C1550,1))</f>
        <v/>
      </c>
      <c r="C1550" s="11" t="str">
        <f aca="false">IFERROR(SMALL(ZBUL3!Z:Z,ROW()-1),"")</f>
        <v/>
      </c>
      <c r="D1550" s="11" t="str">
        <f aca="true">IF(C1550="","",IF(AND($G$1=B1550,SUM(INDIRECT(CONCATENATE("ZBUL3!F",C1550,":H",C1550),1))&gt;0),C1550,""))</f>
        <v/>
      </c>
      <c r="E1550" s="11" t="str">
        <f aca="true">IF(C1550="","",IF(AND($G$1=B1550,SUM(INDIRECT(CONCATENATE("ZBUL3!F",C1550,":H",C1550),1))=0),C1550,""))</f>
        <v/>
      </c>
    </row>
    <row r="1551" customFormat="false" ht="13.8" hidden="false" customHeight="false" outlineLevel="0" collapsed="false">
      <c r="A1551" s="2" t="str">
        <f aca="true">IF(C1551="","",INDIRECT("ZBUL3!B"&amp;C1551,1))</f>
        <v/>
      </c>
      <c r="B1551" s="2" t="str">
        <f aca="true">IF(C1551="","",INDIRECT("ZBUL3!E"&amp;C1551,1))</f>
        <v/>
      </c>
      <c r="C1551" s="11" t="str">
        <f aca="false">IFERROR(SMALL(ZBUL3!Z:Z,ROW()-1),"")</f>
        <v/>
      </c>
      <c r="D1551" s="11" t="str">
        <f aca="true">IF(C1551="","",IF(AND($G$1=B1551,SUM(INDIRECT(CONCATENATE("ZBUL3!F",C1551,":H",C1551),1))&gt;0),C1551,""))</f>
        <v/>
      </c>
      <c r="E1551" s="11" t="str">
        <f aca="true">IF(C1551="","",IF(AND($G$1=B1551,SUM(INDIRECT(CONCATENATE("ZBUL3!F",C1551,":H",C1551),1))=0),C1551,""))</f>
        <v/>
      </c>
    </row>
    <row r="1552" customFormat="false" ht="13.8" hidden="false" customHeight="false" outlineLevel="0" collapsed="false">
      <c r="A1552" s="2" t="str">
        <f aca="true">IF(C1552="","",INDIRECT("ZBUL3!B"&amp;C1552,1))</f>
        <v/>
      </c>
      <c r="B1552" s="2" t="str">
        <f aca="true">IF(C1552="","",INDIRECT("ZBUL3!E"&amp;C1552,1))</f>
        <v/>
      </c>
      <c r="C1552" s="11" t="str">
        <f aca="false">IFERROR(SMALL(ZBUL3!Z:Z,ROW()-1),"")</f>
        <v/>
      </c>
      <c r="D1552" s="11" t="str">
        <f aca="true">IF(C1552="","",IF(AND($G$1=B1552,SUM(INDIRECT(CONCATENATE("ZBUL3!F",C1552,":H",C1552),1))&gt;0),C1552,""))</f>
        <v/>
      </c>
      <c r="E1552" s="11" t="str">
        <f aca="true">IF(C1552="","",IF(AND($G$1=B1552,SUM(INDIRECT(CONCATENATE("ZBUL3!F",C1552,":H",C1552),1))=0),C1552,""))</f>
        <v/>
      </c>
    </row>
    <row r="1553" customFormat="false" ht="13.8" hidden="false" customHeight="false" outlineLevel="0" collapsed="false">
      <c r="A1553" s="2" t="str">
        <f aca="true">IF(C1553="","",INDIRECT("ZBUL3!B"&amp;C1553,1))</f>
        <v/>
      </c>
      <c r="B1553" s="2" t="str">
        <f aca="true">IF(C1553="","",INDIRECT("ZBUL3!E"&amp;C1553,1))</f>
        <v/>
      </c>
      <c r="C1553" s="11" t="str">
        <f aca="false">IFERROR(SMALL(ZBUL3!Z:Z,ROW()-1),"")</f>
        <v/>
      </c>
      <c r="D1553" s="11" t="str">
        <f aca="true">IF(C1553="","",IF(AND($G$1=B1553,SUM(INDIRECT(CONCATENATE("ZBUL3!F",C1553,":H",C1553),1))&gt;0),C1553,""))</f>
        <v/>
      </c>
      <c r="E1553" s="11" t="str">
        <f aca="true">IF(C1553="","",IF(AND($G$1=B1553,SUM(INDIRECT(CONCATENATE("ZBUL3!F",C1553,":H",C1553),1))=0),C1553,""))</f>
        <v/>
      </c>
    </row>
    <row r="1554" customFormat="false" ht="13.8" hidden="false" customHeight="false" outlineLevel="0" collapsed="false">
      <c r="A1554" s="2" t="str">
        <f aca="true">IF(C1554="","",INDIRECT("ZBUL3!B"&amp;C1554,1))</f>
        <v/>
      </c>
      <c r="B1554" s="2" t="str">
        <f aca="true">IF(C1554="","",INDIRECT("ZBUL3!E"&amp;C1554,1))</f>
        <v/>
      </c>
      <c r="C1554" s="11" t="str">
        <f aca="false">IFERROR(SMALL(ZBUL3!Z:Z,ROW()-1),"")</f>
        <v/>
      </c>
      <c r="D1554" s="11" t="str">
        <f aca="true">IF(C1554="","",IF(AND($G$1=B1554,SUM(INDIRECT(CONCATENATE("ZBUL3!F",C1554,":H",C1554),1))&gt;0),C1554,""))</f>
        <v/>
      </c>
      <c r="E1554" s="11" t="str">
        <f aca="true">IF(C1554="","",IF(AND($G$1=B1554,SUM(INDIRECT(CONCATENATE("ZBUL3!F",C1554,":H",C1554),1))=0),C1554,""))</f>
        <v/>
      </c>
    </row>
    <row r="1555" customFormat="false" ht="13.8" hidden="false" customHeight="false" outlineLevel="0" collapsed="false">
      <c r="A1555" s="2" t="str">
        <f aca="true">IF(C1555="","",INDIRECT("ZBUL3!B"&amp;C1555,1))</f>
        <v/>
      </c>
      <c r="B1555" s="2" t="str">
        <f aca="true">IF(C1555="","",INDIRECT("ZBUL3!E"&amp;C1555,1))</f>
        <v/>
      </c>
      <c r="C1555" s="11" t="str">
        <f aca="false">IFERROR(SMALL(ZBUL3!Z:Z,ROW()-1),"")</f>
        <v/>
      </c>
      <c r="D1555" s="11" t="str">
        <f aca="true">IF(C1555="","",IF(AND($G$1=B1555,SUM(INDIRECT(CONCATENATE("ZBUL3!F",C1555,":H",C1555),1))&gt;0),C1555,""))</f>
        <v/>
      </c>
      <c r="E1555" s="11" t="str">
        <f aca="true">IF(C1555="","",IF(AND($G$1=B1555,SUM(INDIRECT(CONCATENATE("ZBUL3!F",C1555,":H",C1555),1))=0),C1555,""))</f>
        <v/>
      </c>
    </row>
    <row r="1556" customFormat="false" ht="13.8" hidden="false" customHeight="false" outlineLevel="0" collapsed="false">
      <c r="A1556" s="2" t="str">
        <f aca="true">IF(C1556="","",INDIRECT("ZBUL3!B"&amp;C1556,1))</f>
        <v/>
      </c>
      <c r="B1556" s="2" t="str">
        <f aca="true">IF(C1556="","",INDIRECT("ZBUL3!E"&amp;C1556,1))</f>
        <v/>
      </c>
      <c r="C1556" s="11" t="str">
        <f aca="false">IFERROR(SMALL(ZBUL3!Z:Z,ROW()-1),"")</f>
        <v/>
      </c>
      <c r="D1556" s="11" t="str">
        <f aca="true">IF(C1556="","",IF(AND($G$1=B1556,SUM(INDIRECT(CONCATENATE("ZBUL3!F",C1556,":H",C1556),1))&gt;0),C1556,""))</f>
        <v/>
      </c>
      <c r="E1556" s="11" t="str">
        <f aca="true">IF(C1556="","",IF(AND($G$1=B1556,SUM(INDIRECT(CONCATENATE("ZBUL3!F",C1556,":H",C1556),1))=0),C1556,""))</f>
        <v/>
      </c>
    </row>
    <row r="1557" customFormat="false" ht="13.8" hidden="false" customHeight="false" outlineLevel="0" collapsed="false">
      <c r="A1557" s="2" t="str">
        <f aca="true">IF(C1557="","",INDIRECT("ZBUL3!B"&amp;C1557,1))</f>
        <v/>
      </c>
      <c r="B1557" s="2" t="str">
        <f aca="true">IF(C1557="","",INDIRECT("ZBUL3!E"&amp;C1557,1))</f>
        <v/>
      </c>
      <c r="C1557" s="11" t="str">
        <f aca="false">IFERROR(SMALL(ZBUL3!Z:Z,ROW()-1),"")</f>
        <v/>
      </c>
      <c r="D1557" s="11" t="str">
        <f aca="true">IF(C1557="","",IF(AND($G$1=B1557,SUM(INDIRECT(CONCATENATE("ZBUL3!F",C1557,":H",C1557),1))&gt;0),C1557,""))</f>
        <v/>
      </c>
      <c r="E1557" s="11" t="str">
        <f aca="true">IF(C1557="","",IF(AND($G$1=B1557,SUM(INDIRECT(CONCATENATE("ZBUL3!F",C1557,":H",C1557),1))=0),C1557,""))</f>
        <v/>
      </c>
    </row>
    <row r="1558" customFormat="false" ht="13.8" hidden="false" customHeight="false" outlineLevel="0" collapsed="false">
      <c r="A1558" s="2" t="str">
        <f aca="true">IF(C1558="","",INDIRECT("ZBUL3!B"&amp;C1558,1))</f>
        <v/>
      </c>
      <c r="B1558" s="2" t="str">
        <f aca="true">IF(C1558="","",INDIRECT("ZBUL3!E"&amp;C1558,1))</f>
        <v/>
      </c>
      <c r="C1558" s="11" t="str">
        <f aca="false">IFERROR(SMALL(ZBUL3!Z:Z,ROW()-1),"")</f>
        <v/>
      </c>
      <c r="D1558" s="11" t="str">
        <f aca="true">IF(C1558="","",IF(AND($G$1=B1558,SUM(INDIRECT(CONCATENATE("ZBUL3!F",C1558,":H",C1558),1))&gt;0),C1558,""))</f>
        <v/>
      </c>
      <c r="E1558" s="11" t="str">
        <f aca="true">IF(C1558="","",IF(AND($G$1=B1558,SUM(INDIRECT(CONCATENATE("ZBUL3!F",C1558,":H",C1558),1))=0),C1558,""))</f>
        <v/>
      </c>
    </row>
    <row r="1559" customFormat="false" ht="13.8" hidden="false" customHeight="false" outlineLevel="0" collapsed="false">
      <c r="A1559" s="2" t="str">
        <f aca="true">IF(C1559="","",INDIRECT("ZBUL3!B"&amp;C1559,1))</f>
        <v/>
      </c>
      <c r="B1559" s="2" t="str">
        <f aca="true">IF(C1559="","",INDIRECT("ZBUL3!E"&amp;C1559,1))</f>
        <v/>
      </c>
      <c r="C1559" s="11" t="str">
        <f aca="false">IFERROR(SMALL(ZBUL3!Z:Z,ROW()-1),"")</f>
        <v/>
      </c>
      <c r="D1559" s="11" t="str">
        <f aca="true">IF(C1559="","",IF(AND($G$1=B1559,SUM(INDIRECT(CONCATENATE("ZBUL3!F",C1559,":H",C1559),1))&gt;0),C1559,""))</f>
        <v/>
      </c>
      <c r="E1559" s="11" t="str">
        <f aca="true">IF(C1559="","",IF(AND($G$1=B1559,SUM(INDIRECT(CONCATENATE("ZBUL3!F",C1559,":H",C1559),1))=0),C1559,""))</f>
        <v/>
      </c>
    </row>
    <row r="1560" customFormat="false" ht="13.8" hidden="false" customHeight="false" outlineLevel="0" collapsed="false">
      <c r="A1560" s="2" t="str">
        <f aca="true">IF(C1560="","",INDIRECT("ZBUL3!B"&amp;C1560,1))</f>
        <v/>
      </c>
      <c r="B1560" s="2" t="str">
        <f aca="true">IF(C1560="","",INDIRECT("ZBUL3!E"&amp;C1560,1))</f>
        <v/>
      </c>
      <c r="C1560" s="11" t="str">
        <f aca="false">IFERROR(SMALL(ZBUL3!Z:Z,ROW()-1),"")</f>
        <v/>
      </c>
      <c r="D1560" s="11" t="str">
        <f aca="true">IF(C1560="","",IF(AND($G$1=B1560,SUM(INDIRECT(CONCATENATE("ZBUL3!F",C1560,":H",C1560),1))&gt;0),C1560,""))</f>
        <v/>
      </c>
      <c r="E1560" s="11" t="str">
        <f aca="true">IF(C1560="","",IF(AND($G$1=B1560,SUM(INDIRECT(CONCATENATE("ZBUL3!F",C1560,":H",C1560),1))=0),C1560,""))</f>
        <v/>
      </c>
    </row>
    <row r="1561" customFormat="false" ht="13.8" hidden="false" customHeight="false" outlineLevel="0" collapsed="false">
      <c r="A1561" s="2" t="str">
        <f aca="true">IF(C1561="","",INDIRECT("ZBUL3!B"&amp;C1561,1))</f>
        <v/>
      </c>
      <c r="B1561" s="2" t="str">
        <f aca="true">IF(C1561="","",INDIRECT("ZBUL3!E"&amp;C1561,1))</f>
        <v/>
      </c>
      <c r="C1561" s="11" t="str">
        <f aca="false">IFERROR(SMALL(ZBUL3!Z:Z,ROW()-1),"")</f>
        <v/>
      </c>
      <c r="D1561" s="11" t="str">
        <f aca="true">IF(C1561="","",IF(AND($G$1=B1561,SUM(INDIRECT(CONCATENATE("ZBUL3!F",C1561,":H",C1561),1))&gt;0),C1561,""))</f>
        <v/>
      </c>
      <c r="E1561" s="11" t="str">
        <f aca="true">IF(C1561="","",IF(AND($G$1=B1561,SUM(INDIRECT(CONCATENATE("ZBUL3!F",C1561,":H",C1561),1))=0),C1561,""))</f>
        <v/>
      </c>
    </row>
    <row r="1562" customFormat="false" ht="13.8" hidden="false" customHeight="false" outlineLevel="0" collapsed="false">
      <c r="A1562" s="2" t="str">
        <f aca="true">IF(C1562="","",INDIRECT("ZBUL3!B"&amp;C1562,1))</f>
        <v/>
      </c>
      <c r="B1562" s="2" t="str">
        <f aca="true">IF(C1562="","",INDIRECT("ZBUL3!E"&amp;C1562,1))</f>
        <v/>
      </c>
      <c r="C1562" s="11" t="str">
        <f aca="false">IFERROR(SMALL(ZBUL3!Z:Z,ROW()-1),"")</f>
        <v/>
      </c>
      <c r="D1562" s="11" t="str">
        <f aca="true">IF(C1562="","",IF(AND($G$1=B1562,SUM(INDIRECT(CONCATENATE("ZBUL3!F",C1562,":H",C1562),1))&gt;0),C1562,""))</f>
        <v/>
      </c>
      <c r="E1562" s="11" t="str">
        <f aca="true">IF(C1562="","",IF(AND($G$1=B1562,SUM(INDIRECT(CONCATENATE("ZBUL3!F",C1562,":H",C1562),1))=0),C1562,""))</f>
        <v/>
      </c>
    </row>
    <row r="1563" customFormat="false" ht="13.8" hidden="false" customHeight="false" outlineLevel="0" collapsed="false">
      <c r="A1563" s="2" t="str">
        <f aca="true">IF(C1563="","",INDIRECT("ZBUL3!B"&amp;C1563,1))</f>
        <v/>
      </c>
      <c r="B1563" s="2" t="str">
        <f aca="true">IF(C1563="","",INDIRECT("ZBUL3!E"&amp;C1563,1))</f>
        <v/>
      </c>
      <c r="C1563" s="11" t="str">
        <f aca="false">IFERROR(SMALL(ZBUL3!Z:Z,ROW()-1),"")</f>
        <v/>
      </c>
      <c r="D1563" s="11" t="str">
        <f aca="true">IF(C1563="","",IF(AND($G$1=B1563,SUM(INDIRECT(CONCATENATE("ZBUL3!F",C1563,":H",C1563),1))&gt;0),C1563,""))</f>
        <v/>
      </c>
      <c r="E1563" s="11" t="str">
        <f aca="true">IF(C1563="","",IF(AND($G$1=B1563,SUM(INDIRECT(CONCATENATE("ZBUL3!F",C1563,":H",C1563),1))=0),C1563,""))</f>
        <v/>
      </c>
    </row>
    <row r="1564" customFormat="false" ht="13.8" hidden="false" customHeight="false" outlineLevel="0" collapsed="false">
      <c r="A1564" s="2" t="str">
        <f aca="true">IF(C1564="","",INDIRECT("ZBUL3!B"&amp;C1564,1))</f>
        <v/>
      </c>
      <c r="B1564" s="2" t="str">
        <f aca="true">IF(C1564="","",INDIRECT("ZBUL3!E"&amp;C1564,1))</f>
        <v/>
      </c>
      <c r="C1564" s="11" t="str">
        <f aca="false">IFERROR(SMALL(ZBUL3!Z:Z,ROW()-1),"")</f>
        <v/>
      </c>
      <c r="D1564" s="11" t="str">
        <f aca="true">IF(C1564="","",IF(AND($G$1=B1564,SUM(INDIRECT(CONCATENATE("ZBUL3!F",C1564,":H",C1564),1))&gt;0),C1564,""))</f>
        <v/>
      </c>
      <c r="E1564" s="11" t="str">
        <f aca="true">IF(C1564="","",IF(AND($G$1=B1564,SUM(INDIRECT(CONCATENATE("ZBUL3!F",C1564,":H",C1564),1))=0),C1564,""))</f>
        <v/>
      </c>
    </row>
    <row r="1565" customFormat="false" ht="13.8" hidden="false" customHeight="false" outlineLevel="0" collapsed="false">
      <c r="A1565" s="2" t="str">
        <f aca="true">IF(C1565="","",INDIRECT("ZBUL3!B"&amp;C1565,1))</f>
        <v/>
      </c>
      <c r="B1565" s="2" t="str">
        <f aca="true">IF(C1565="","",INDIRECT("ZBUL3!E"&amp;C1565,1))</f>
        <v/>
      </c>
      <c r="C1565" s="11" t="str">
        <f aca="false">IFERROR(SMALL(ZBUL3!Z:Z,ROW()-1),"")</f>
        <v/>
      </c>
      <c r="D1565" s="11" t="str">
        <f aca="true">IF(C1565="","",IF(AND($G$1=B1565,SUM(INDIRECT(CONCATENATE("ZBUL3!F",C1565,":H",C1565),1))&gt;0),C1565,""))</f>
        <v/>
      </c>
      <c r="E1565" s="11" t="str">
        <f aca="true">IF(C1565="","",IF(AND($G$1=B1565,SUM(INDIRECT(CONCATENATE("ZBUL3!F",C1565,":H",C1565),1))=0),C1565,""))</f>
        <v/>
      </c>
    </row>
    <row r="1566" customFormat="false" ht="13.8" hidden="false" customHeight="false" outlineLevel="0" collapsed="false">
      <c r="A1566" s="2" t="str">
        <f aca="true">IF(C1566="","",INDIRECT("ZBUL3!B"&amp;C1566,1))</f>
        <v/>
      </c>
      <c r="B1566" s="2" t="str">
        <f aca="true">IF(C1566="","",INDIRECT("ZBUL3!E"&amp;C1566,1))</f>
        <v/>
      </c>
      <c r="C1566" s="11" t="str">
        <f aca="false">IFERROR(SMALL(ZBUL3!Z:Z,ROW()-1),"")</f>
        <v/>
      </c>
      <c r="D1566" s="11" t="str">
        <f aca="true">IF(C1566="","",IF(AND($G$1=B1566,SUM(INDIRECT(CONCATENATE("ZBUL3!F",C1566,":H",C1566),1))&gt;0),C1566,""))</f>
        <v/>
      </c>
      <c r="E1566" s="11" t="str">
        <f aca="true">IF(C1566="","",IF(AND($G$1=B1566,SUM(INDIRECT(CONCATENATE("ZBUL3!F",C1566,":H",C1566),1))=0),C1566,""))</f>
        <v/>
      </c>
    </row>
    <row r="1567" customFormat="false" ht="13.8" hidden="false" customHeight="false" outlineLevel="0" collapsed="false">
      <c r="A1567" s="2" t="str">
        <f aca="true">IF(C1567="","",INDIRECT("ZBUL3!B"&amp;C1567,1))</f>
        <v/>
      </c>
      <c r="B1567" s="2" t="str">
        <f aca="true">IF(C1567="","",INDIRECT("ZBUL3!E"&amp;C1567,1))</f>
        <v/>
      </c>
      <c r="C1567" s="11" t="str">
        <f aca="false">IFERROR(SMALL(ZBUL3!Z:Z,ROW()-1),"")</f>
        <v/>
      </c>
      <c r="D1567" s="11" t="str">
        <f aca="true">IF(C1567="","",IF(AND($G$1=B1567,SUM(INDIRECT(CONCATENATE("ZBUL3!F",C1567,":H",C1567),1))&gt;0),C1567,""))</f>
        <v/>
      </c>
      <c r="E1567" s="11" t="str">
        <f aca="true">IF(C1567="","",IF(AND($G$1=B1567,SUM(INDIRECT(CONCATENATE("ZBUL3!F",C1567,":H",C1567),1))=0),C1567,""))</f>
        <v/>
      </c>
    </row>
    <row r="1568" customFormat="false" ht="13.8" hidden="false" customHeight="false" outlineLevel="0" collapsed="false">
      <c r="A1568" s="2" t="str">
        <f aca="true">IF(C1568="","",INDIRECT("ZBUL3!B"&amp;C1568,1))</f>
        <v/>
      </c>
      <c r="B1568" s="2" t="str">
        <f aca="true">IF(C1568="","",INDIRECT("ZBUL3!E"&amp;C1568,1))</f>
        <v/>
      </c>
      <c r="C1568" s="11" t="str">
        <f aca="false">IFERROR(SMALL(ZBUL3!Z:Z,ROW()-1),"")</f>
        <v/>
      </c>
      <c r="D1568" s="11" t="str">
        <f aca="true">IF(C1568="","",IF(AND($G$1=B1568,SUM(INDIRECT(CONCATENATE("ZBUL3!F",C1568,":H",C1568),1))&gt;0),C1568,""))</f>
        <v/>
      </c>
      <c r="E1568" s="11" t="str">
        <f aca="true">IF(C1568="","",IF(AND($G$1=B1568,SUM(INDIRECT(CONCATENATE("ZBUL3!F",C1568,":H",C1568),1))=0),C1568,""))</f>
        <v/>
      </c>
    </row>
    <row r="1569" customFormat="false" ht="13.8" hidden="false" customHeight="false" outlineLevel="0" collapsed="false">
      <c r="A1569" s="2" t="str">
        <f aca="true">IF(C1569="","",INDIRECT("ZBUL3!B"&amp;C1569,1))</f>
        <v/>
      </c>
      <c r="B1569" s="2" t="str">
        <f aca="true">IF(C1569="","",INDIRECT("ZBUL3!E"&amp;C1569,1))</f>
        <v/>
      </c>
      <c r="C1569" s="11" t="str">
        <f aca="false">IFERROR(SMALL(ZBUL3!Z:Z,ROW()-1),"")</f>
        <v/>
      </c>
      <c r="D1569" s="11" t="str">
        <f aca="true">IF(C1569="","",IF(AND($G$1=B1569,SUM(INDIRECT(CONCATENATE("ZBUL3!F",C1569,":H",C1569),1))&gt;0),C1569,""))</f>
        <v/>
      </c>
      <c r="E1569" s="11" t="str">
        <f aca="true">IF(C1569="","",IF(AND($G$1=B1569,SUM(INDIRECT(CONCATENATE("ZBUL3!F",C1569,":H",C1569),1))=0),C1569,""))</f>
        <v/>
      </c>
    </row>
    <row r="1570" customFormat="false" ht="13.8" hidden="false" customHeight="false" outlineLevel="0" collapsed="false">
      <c r="A1570" s="2" t="str">
        <f aca="true">IF(C1570="","",INDIRECT("ZBUL3!B"&amp;C1570,1))</f>
        <v/>
      </c>
      <c r="B1570" s="2" t="str">
        <f aca="true">IF(C1570="","",INDIRECT("ZBUL3!E"&amp;C1570,1))</f>
        <v/>
      </c>
      <c r="C1570" s="11" t="str">
        <f aca="false">IFERROR(SMALL(ZBUL3!Z:Z,ROW()-1),"")</f>
        <v/>
      </c>
      <c r="D1570" s="11" t="str">
        <f aca="true">IF(C1570="","",IF(AND($G$1=B1570,SUM(INDIRECT(CONCATENATE("ZBUL3!F",C1570,":H",C1570),1))&gt;0),C1570,""))</f>
        <v/>
      </c>
      <c r="E1570" s="11" t="str">
        <f aca="true">IF(C1570="","",IF(AND($G$1=B1570,SUM(INDIRECT(CONCATENATE("ZBUL3!F",C1570,":H",C1570),1))=0),C1570,""))</f>
        <v/>
      </c>
    </row>
    <row r="1571" customFormat="false" ht="13.8" hidden="false" customHeight="false" outlineLevel="0" collapsed="false">
      <c r="A1571" s="2" t="str">
        <f aca="true">IF(C1571="","",INDIRECT("ZBUL3!B"&amp;C1571,1))</f>
        <v/>
      </c>
      <c r="B1571" s="2" t="str">
        <f aca="true">IF(C1571="","",INDIRECT("ZBUL3!E"&amp;C1571,1))</f>
        <v/>
      </c>
      <c r="C1571" s="11" t="str">
        <f aca="false">IFERROR(SMALL(ZBUL3!Z:Z,ROW()-1),"")</f>
        <v/>
      </c>
      <c r="D1571" s="11" t="str">
        <f aca="true">IF(C1571="","",IF(AND($G$1=B1571,SUM(INDIRECT(CONCATENATE("ZBUL3!F",C1571,":H",C1571),1))&gt;0),C1571,""))</f>
        <v/>
      </c>
      <c r="E1571" s="11" t="str">
        <f aca="true">IF(C1571="","",IF(AND($G$1=B1571,SUM(INDIRECT(CONCATENATE("ZBUL3!F",C1571,":H",C1571),1))=0),C1571,""))</f>
        <v/>
      </c>
    </row>
    <row r="1572" customFormat="false" ht="13.8" hidden="false" customHeight="false" outlineLevel="0" collapsed="false">
      <c r="A1572" s="2" t="str">
        <f aca="true">IF(C1572="","",INDIRECT("ZBUL3!B"&amp;C1572,1))</f>
        <v/>
      </c>
      <c r="B1572" s="2" t="str">
        <f aca="true">IF(C1572="","",INDIRECT("ZBUL3!E"&amp;C1572,1))</f>
        <v/>
      </c>
      <c r="C1572" s="11" t="str">
        <f aca="false">IFERROR(SMALL(ZBUL3!Z:Z,ROW()-1),"")</f>
        <v/>
      </c>
      <c r="D1572" s="11" t="str">
        <f aca="true">IF(C1572="","",IF(AND($G$1=B1572,SUM(INDIRECT(CONCATENATE("ZBUL3!F",C1572,":H",C1572),1))&gt;0),C1572,""))</f>
        <v/>
      </c>
      <c r="E1572" s="11" t="str">
        <f aca="true">IF(C1572="","",IF(AND($G$1=B1572,SUM(INDIRECT(CONCATENATE("ZBUL3!F",C1572,":H",C1572),1))=0),C1572,""))</f>
        <v/>
      </c>
    </row>
    <row r="1573" customFormat="false" ht="13.8" hidden="false" customHeight="false" outlineLevel="0" collapsed="false">
      <c r="A1573" s="2" t="str">
        <f aca="true">IF(C1573="","",INDIRECT("ZBUL3!B"&amp;C1573,1))</f>
        <v/>
      </c>
      <c r="B1573" s="2" t="str">
        <f aca="true">IF(C1573="","",INDIRECT("ZBUL3!E"&amp;C1573,1))</f>
        <v/>
      </c>
      <c r="C1573" s="11" t="str">
        <f aca="false">IFERROR(SMALL(ZBUL3!Z:Z,ROW()-1),"")</f>
        <v/>
      </c>
      <c r="D1573" s="11" t="str">
        <f aca="true">IF(C1573="","",IF(AND($G$1=B1573,SUM(INDIRECT(CONCATENATE("ZBUL3!F",C1573,":H",C1573),1))&gt;0),C1573,""))</f>
        <v/>
      </c>
      <c r="E1573" s="11" t="str">
        <f aca="true">IF(C1573="","",IF(AND($G$1=B1573,SUM(INDIRECT(CONCATENATE("ZBUL3!F",C1573,":H",C1573),1))=0),C1573,""))</f>
        <v/>
      </c>
    </row>
    <row r="1574" customFormat="false" ht="13.8" hidden="false" customHeight="false" outlineLevel="0" collapsed="false">
      <c r="A1574" s="2" t="str">
        <f aca="true">IF(C1574="","",INDIRECT("ZBUL3!B"&amp;C1574,1))</f>
        <v/>
      </c>
      <c r="B1574" s="2" t="str">
        <f aca="true">IF(C1574="","",INDIRECT("ZBUL3!E"&amp;C1574,1))</f>
        <v/>
      </c>
      <c r="C1574" s="11" t="str">
        <f aca="false">IFERROR(SMALL(ZBUL3!Z:Z,ROW()-1),"")</f>
        <v/>
      </c>
      <c r="D1574" s="11" t="str">
        <f aca="true">IF(C1574="","",IF(AND($G$1=B1574,SUM(INDIRECT(CONCATENATE("ZBUL3!F",C1574,":H",C1574),1))&gt;0),C1574,""))</f>
        <v/>
      </c>
      <c r="E1574" s="11" t="str">
        <f aca="true">IF(C1574="","",IF(AND($G$1=B1574,SUM(INDIRECT(CONCATENATE("ZBUL3!F",C1574,":H",C1574),1))=0),C1574,""))</f>
        <v/>
      </c>
    </row>
    <row r="1575" customFormat="false" ht="13.8" hidden="false" customHeight="false" outlineLevel="0" collapsed="false">
      <c r="A1575" s="2" t="str">
        <f aca="true">IF(C1575="","",INDIRECT("ZBUL3!B"&amp;C1575,1))</f>
        <v/>
      </c>
      <c r="B1575" s="2" t="str">
        <f aca="true">IF(C1575="","",INDIRECT("ZBUL3!E"&amp;C1575,1))</f>
        <v/>
      </c>
      <c r="C1575" s="11" t="str">
        <f aca="false">IFERROR(SMALL(ZBUL3!Z:Z,ROW()-1),"")</f>
        <v/>
      </c>
      <c r="D1575" s="11" t="str">
        <f aca="true">IF(C1575="","",IF(AND($G$1=B1575,SUM(INDIRECT(CONCATENATE("ZBUL3!F",C1575,":H",C1575),1))&gt;0),C1575,""))</f>
        <v/>
      </c>
      <c r="E1575" s="11" t="str">
        <f aca="true">IF(C1575="","",IF(AND($G$1=B1575,SUM(INDIRECT(CONCATENATE("ZBUL3!F",C1575,":H",C1575),1))=0),C1575,""))</f>
        <v/>
      </c>
    </row>
    <row r="1576" customFormat="false" ht="13.8" hidden="false" customHeight="false" outlineLevel="0" collapsed="false">
      <c r="A1576" s="2" t="str">
        <f aca="true">IF(C1576="","",INDIRECT("ZBUL3!B"&amp;C1576,1))</f>
        <v/>
      </c>
      <c r="B1576" s="2" t="str">
        <f aca="true">IF(C1576="","",INDIRECT("ZBUL3!E"&amp;C1576,1))</f>
        <v/>
      </c>
      <c r="C1576" s="11" t="str">
        <f aca="false">IFERROR(SMALL(ZBUL3!Z:Z,ROW()-1),"")</f>
        <v/>
      </c>
      <c r="D1576" s="11" t="str">
        <f aca="true">IF(C1576="","",IF(AND($G$1=B1576,SUM(INDIRECT(CONCATENATE("ZBUL3!F",C1576,":H",C1576),1))&gt;0),C1576,""))</f>
        <v/>
      </c>
      <c r="E1576" s="11" t="str">
        <f aca="true">IF(C1576="","",IF(AND($G$1=B1576,SUM(INDIRECT(CONCATENATE("ZBUL3!F",C1576,":H",C1576),1))=0),C1576,""))</f>
        <v/>
      </c>
    </row>
    <row r="1577" customFormat="false" ht="13.8" hidden="false" customHeight="false" outlineLevel="0" collapsed="false">
      <c r="A1577" s="2" t="str">
        <f aca="true">IF(C1577="","",INDIRECT("ZBUL3!B"&amp;C1577,1))</f>
        <v/>
      </c>
      <c r="B1577" s="2" t="str">
        <f aca="true">IF(C1577="","",INDIRECT("ZBUL3!E"&amp;C1577,1))</f>
        <v/>
      </c>
      <c r="C1577" s="11" t="str">
        <f aca="false">IFERROR(SMALL(ZBUL3!Z:Z,ROW()-1),"")</f>
        <v/>
      </c>
      <c r="D1577" s="11" t="str">
        <f aca="true">IF(C1577="","",IF(AND($G$1=B1577,SUM(INDIRECT(CONCATENATE("ZBUL3!F",C1577,":H",C1577),1))&gt;0),C1577,""))</f>
        <v/>
      </c>
      <c r="E1577" s="11" t="str">
        <f aca="true">IF(C1577="","",IF(AND($G$1=B1577,SUM(INDIRECT(CONCATENATE("ZBUL3!F",C1577,":H",C1577),1))=0),C1577,""))</f>
        <v/>
      </c>
    </row>
    <row r="1578" customFormat="false" ht="13.8" hidden="false" customHeight="false" outlineLevel="0" collapsed="false">
      <c r="A1578" s="2" t="str">
        <f aca="true">IF(C1578="","",INDIRECT("ZBUL3!B"&amp;C1578,1))</f>
        <v/>
      </c>
      <c r="B1578" s="2" t="str">
        <f aca="true">IF(C1578="","",INDIRECT("ZBUL3!E"&amp;C1578,1))</f>
        <v/>
      </c>
      <c r="C1578" s="11" t="str">
        <f aca="false">IFERROR(SMALL(ZBUL3!Z:Z,ROW()-1),"")</f>
        <v/>
      </c>
      <c r="D1578" s="11" t="str">
        <f aca="true">IF(C1578="","",IF(AND($G$1=B1578,SUM(INDIRECT(CONCATENATE("ZBUL3!F",C1578,":H",C1578),1))&gt;0),C1578,""))</f>
        <v/>
      </c>
      <c r="E1578" s="11" t="str">
        <f aca="true">IF(C1578="","",IF(AND($G$1=B1578,SUM(INDIRECT(CONCATENATE("ZBUL3!F",C1578,":H",C1578),1))=0),C1578,""))</f>
        <v/>
      </c>
    </row>
    <row r="1579" customFormat="false" ht="13.8" hidden="false" customHeight="false" outlineLevel="0" collapsed="false">
      <c r="A1579" s="2" t="str">
        <f aca="true">IF(C1579="","",INDIRECT("ZBUL3!B"&amp;C1579,1))</f>
        <v/>
      </c>
      <c r="B1579" s="2" t="str">
        <f aca="true">IF(C1579="","",INDIRECT("ZBUL3!E"&amp;C1579,1))</f>
        <v/>
      </c>
      <c r="C1579" s="11" t="str">
        <f aca="false">IFERROR(SMALL(ZBUL3!Z:Z,ROW()-1),"")</f>
        <v/>
      </c>
      <c r="D1579" s="11" t="str">
        <f aca="true">IF(C1579="","",IF(AND($G$1=B1579,SUM(INDIRECT(CONCATENATE("ZBUL3!F",C1579,":H",C1579),1))&gt;0),C1579,""))</f>
        <v/>
      </c>
      <c r="E1579" s="11" t="str">
        <f aca="true">IF(C1579="","",IF(AND($G$1=B1579,SUM(INDIRECT(CONCATENATE("ZBUL3!F",C1579,":H",C1579),1))=0),C1579,""))</f>
        <v/>
      </c>
    </row>
    <row r="1580" customFormat="false" ht="13.8" hidden="false" customHeight="false" outlineLevel="0" collapsed="false">
      <c r="A1580" s="2" t="str">
        <f aca="true">IF(C1580="","",INDIRECT("ZBUL3!B"&amp;C1580,1))</f>
        <v/>
      </c>
      <c r="B1580" s="2" t="str">
        <f aca="true">IF(C1580="","",INDIRECT("ZBUL3!E"&amp;C1580,1))</f>
        <v/>
      </c>
      <c r="C1580" s="11" t="str">
        <f aca="false">IFERROR(SMALL(ZBUL3!Z:Z,ROW()-1),"")</f>
        <v/>
      </c>
      <c r="D1580" s="11" t="str">
        <f aca="true">IF(C1580="","",IF(AND($G$1=B1580,SUM(INDIRECT(CONCATENATE("ZBUL3!F",C1580,":H",C1580),1))&gt;0),C1580,""))</f>
        <v/>
      </c>
      <c r="E1580" s="11" t="str">
        <f aca="true">IF(C1580="","",IF(AND($G$1=B1580,SUM(INDIRECT(CONCATENATE("ZBUL3!F",C1580,":H",C1580),1))=0),C1580,""))</f>
        <v/>
      </c>
    </row>
    <row r="1581" customFormat="false" ht="13.8" hidden="false" customHeight="false" outlineLevel="0" collapsed="false">
      <c r="A1581" s="2" t="str">
        <f aca="true">IF(C1581="","",INDIRECT("ZBUL3!B"&amp;C1581,1))</f>
        <v/>
      </c>
      <c r="B1581" s="2" t="str">
        <f aca="true">IF(C1581="","",INDIRECT("ZBUL3!E"&amp;C1581,1))</f>
        <v/>
      </c>
      <c r="C1581" s="11" t="str">
        <f aca="false">IFERROR(SMALL(ZBUL3!Z:Z,ROW()-1),"")</f>
        <v/>
      </c>
      <c r="D1581" s="11" t="str">
        <f aca="true">IF(C1581="","",IF(AND($G$1=B1581,SUM(INDIRECT(CONCATENATE("ZBUL3!F",C1581,":H",C1581),1))&gt;0),C1581,""))</f>
        <v/>
      </c>
      <c r="E1581" s="11" t="str">
        <f aca="true">IF(C1581="","",IF(AND($G$1=B1581,SUM(INDIRECT(CONCATENATE("ZBUL3!F",C1581,":H",C1581),1))=0),C1581,""))</f>
        <v/>
      </c>
    </row>
    <row r="1582" customFormat="false" ht="13.8" hidden="false" customHeight="false" outlineLevel="0" collapsed="false">
      <c r="A1582" s="2" t="str">
        <f aca="true">IF(C1582="","",INDIRECT("ZBUL3!B"&amp;C1582,1))</f>
        <v/>
      </c>
      <c r="B1582" s="2" t="str">
        <f aca="true">IF(C1582="","",INDIRECT("ZBUL3!E"&amp;C1582,1))</f>
        <v/>
      </c>
      <c r="C1582" s="11" t="str">
        <f aca="false">IFERROR(SMALL(ZBUL3!Z:Z,ROW()-1),"")</f>
        <v/>
      </c>
      <c r="D1582" s="11" t="str">
        <f aca="true">IF(C1582="","",IF(AND($G$1=B1582,SUM(INDIRECT(CONCATENATE("ZBUL3!F",C1582,":H",C1582),1))&gt;0),C1582,""))</f>
        <v/>
      </c>
      <c r="E1582" s="11" t="str">
        <f aca="true">IF(C1582="","",IF(AND($G$1=B1582,SUM(INDIRECT(CONCATENATE("ZBUL3!F",C1582,":H",C1582),1))=0),C1582,""))</f>
        <v/>
      </c>
    </row>
    <row r="1583" customFormat="false" ht="13.8" hidden="false" customHeight="false" outlineLevel="0" collapsed="false">
      <c r="A1583" s="2" t="str">
        <f aca="true">IF(C1583="","",INDIRECT("ZBUL3!B"&amp;C1583,1))</f>
        <v/>
      </c>
      <c r="B1583" s="2" t="str">
        <f aca="true">IF(C1583="","",INDIRECT("ZBUL3!E"&amp;C1583,1))</f>
        <v/>
      </c>
      <c r="C1583" s="11" t="str">
        <f aca="false">IFERROR(SMALL(ZBUL3!Z:Z,ROW()-1),"")</f>
        <v/>
      </c>
      <c r="D1583" s="11" t="str">
        <f aca="true">IF(C1583="","",IF(AND($G$1=B1583,SUM(INDIRECT(CONCATENATE("ZBUL3!F",C1583,":H",C1583),1))&gt;0),C1583,""))</f>
        <v/>
      </c>
      <c r="E1583" s="11" t="str">
        <f aca="true">IF(C1583="","",IF(AND($G$1=B1583,SUM(INDIRECT(CONCATENATE("ZBUL3!F",C1583,":H",C1583),1))=0),C1583,""))</f>
        <v/>
      </c>
    </row>
    <row r="1584" customFormat="false" ht="13.8" hidden="false" customHeight="false" outlineLevel="0" collapsed="false">
      <c r="A1584" s="2" t="str">
        <f aca="true">IF(C1584="","",INDIRECT("ZBUL3!B"&amp;C1584,1))</f>
        <v/>
      </c>
      <c r="B1584" s="2" t="str">
        <f aca="true">IF(C1584="","",INDIRECT("ZBUL3!E"&amp;C1584,1))</f>
        <v/>
      </c>
      <c r="C1584" s="11" t="str">
        <f aca="false">IFERROR(SMALL(ZBUL3!Z:Z,ROW()-1),"")</f>
        <v/>
      </c>
      <c r="D1584" s="11" t="str">
        <f aca="true">IF(C1584="","",IF(AND($G$1=B1584,SUM(INDIRECT(CONCATENATE("ZBUL3!F",C1584,":H",C1584),1))&gt;0),C1584,""))</f>
        <v/>
      </c>
      <c r="E1584" s="11" t="str">
        <f aca="true">IF(C1584="","",IF(AND($G$1=B1584,SUM(INDIRECT(CONCATENATE("ZBUL3!F",C1584,":H",C1584),1))=0),C1584,""))</f>
        <v/>
      </c>
    </row>
    <row r="1585" customFormat="false" ht="13.8" hidden="false" customHeight="false" outlineLevel="0" collapsed="false">
      <c r="A1585" s="2" t="str">
        <f aca="true">IF(C1585="","",INDIRECT("ZBUL3!B"&amp;C1585,1))</f>
        <v/>
      </c>
      <c r="B1585" s="2" t="str">
        <f aca="true">IF(C1585="","",INDIRECT("ZBUL3!E"&amp;C1585,1))</f>
        <v/>
      </c>
      <c r="C1585" s="11" t="str">
        <f aca="false">IFERROR(SMALL(ZBUL3!Z:Z,ROW()-1),"")</f>
        <v/>
      </c>
      <c r="D1585" s="11" t="str">
        <f aca="true">IF(C1585="","",IF(AND($G$1=B1585,SUM(INDIRECT(CONCATENATE("ZBUL3!F",C1585,":H",C1585),1))&gt;0),C1585,""))</f>
        <v/>
      </c>
      <c r="E1585" s="11" t="str">
        <f aca="true">IF(C1585="","",IF(AND($G$1=B1585,SUM(INDIRECT(CONCATENATE("ZBUL3!F",C1585,":H",C1585),1))=0),C1585,""))</f>
        <v/>
      </c>
    </row>
    <row r="1586" customFormat="false" ht="13.8" hidden="false" customHeight="false" outlineLevel="0" collapsed="false">
      <c r="A1586" s="2" t="str">
        <f aca="true">IF(C1586="","",INDIRECT("ZBUL3!B"&amp;C1586,1))</f>
        <v/>
      </c>
      <c r="B1586" s="2" t="str">
        <f aca="true">IF(C1586="","",INDIRECT("ZBUL3!E"&amp;C1586,1))</f>
        <v/>
      </c>
      <c r="C1586" s="11" t="str">
        <f aca="false">IFERROR(SMALL(ZBUL3!Z:Z,ROW()-1),"")</f>
        <v/>
      </c>
      <c r="D1586" s="11" t="str">
        <f aca="true">IF(C1586="","",IF(AND($G$1=B1586,SUM(INDIRECT(CONCATENATE("ZBUL3!F",C1586,":H",C1586),1))&gt;0),C1586,""))</f>
        <v/>
      </c>
      <c r="E1586" s="11" t="str">
        <f aca="true">IF(C1586="","",IF(AND($G$1=B1586,SUM(INDIRECT(CONCATENATE("ZBUL3!F",C1586,":H",C1586),1))=0),C1586,""))</f>
        <v/>
      </c>
    </row>
    <row r="1587" customFormat="false" ht="13.8" hidden="false" customHeight="false" outlineLevel="0" collapsed="false">
      <c r="A1587" s="2" t="str">
        <f aca="true">IF(C1587="","",INDIRECT("ZBUL3!B"&amp;C1587,1))</f>
        <v/>
      </c>
      <c r="B1587" s="2" t="str">
        <f aca="true">IF(C1587="","",INDIRECT("ZBUL3!E"&amp;C1587,1))</f>
        <v/>
      </c>
      <c r="C1587" s="11" t="str">
        <f aca="false">IFERROR(SMALL(ZBUL3!Z:Z,ROW()-1),"")</f>
        <v/>
      </c>
      <c r="D1587" s="11" t="str">
        <f aca="true">IF(C1587="","",IF(AND($G$1=B1587,SUM(INDIRECT(CONCATENATE("ZBUL3!F",C1587,":H",C1587),1))&gt;0),C1587,""))</f>
        <v/>
      </c>
      <c r="E1587" s="11" t="str">
        <f aca="true">IF(C1587="","",IF(AND($G$1=B1587,SUM(INDIRECT(CONCATENATE("ZBUL3!F",C1587,":H",C1587),1))=0),C1587,""))</f>
        <v/>
      </c>
    </row>
    <row r="1588" customFormat="false" ht="13.8" hidden="false" customHeight="false" outlineLevel="0" collapsed="false">
      <c r="A1588" s="2" t="str">
        <f aca="true">IF(C1588="","",INDIRECT("ZBUL3!B"&amp;C1588,1))</f>
        <v/>
      </c>
      <c r="B1588" s="2" t="str">
        <f aca="true">IF(C1588="","",INDIRECT("ZBUL3!E"&amp;C1588,1))</f>
        <v/>
      </c>
      <c r="C1588" s="11" t="str">
        <f aca="false">IFERROR(SMALL(ZBUL3!Z:Z,ROW()-1),"")</f>
        <v/>
      </c>
      <c r="D1588" s="11" t="str">
        <f aca="true">IF(C1588="","",IF(AND($G$1=B1588,SUM(INDIRECT(CONCATENATE("ZBUL3!F",C1588,":H",C1588),1))&gt;0),C1588,""))</f>
        <v/>
      </c>
      <c r="E1588" s="11" t="str">
        <f aca="true">IF(C1588="","",IF(AND($G$1=B1588,SUM(INDIRECT(CONCATENATE("ZBUL3!F",C1588,":H",C1588),1))=0),C1588,""))</f>
        <v/>
      </c>
    </row>
    <row r="1589" customFormat="false" ht="13.8" hidden="false" customHeight="false" outlineLevel="0" collapsed="false">
      <c r="A1589" s="2" t="str">
        <f aca="true">IF(C1589="","",INDIRECT("ZBUL3!B"&amp;C1589,1))</f>
        <v/>
      </c>
      <c r="B1589" s="2" t="str">
        <f aca="true">IF(C1589="","",INDIRECT("ZBUL3!E"&amp;C1589,1))</f>
        <v/>
      </c>
      <c r="C1589" s="11" t="str">
        <f aca="false">IFERROR(SMALL(ZBUL3!Z:Z,ROW()-1),"")</f>
        <v/>
      </c>
      <c r="D1589" s="11" t="str">
        <f aca="true">IF(C1589="","",IF(AND($G$1=B1589,SUM(INDIRECT(CONCATENATE("ZBUL3!F",C1589,":H",C1589),1))&gt;0),C1589,""))</f>
        <v/>
      </c>
      <c r="E1589" s="11" t="str">
        <f aca="true">IF(C1589="","",IF(AND($G$1=B1589,SUM(INDIRECT(CONCATENATE("ZBUL3!F",C1589,":H",C1589),1))=0),C1589,""))</f>
        <v/>
      </c>
    </row>
    <row r="1590" customFormat="false" ht="13.8" hidden="false" customHeight="false" outlineLevel="0" collapsed="false">
      <c r="A1590" s="2" t="str">
        <f aca="true">IF(C1590="","",INDIRECT("ZBUL3!B"&amp;C1590,1))</f>
        <v/>
      </c>
      <c r="B1590" s="2" t="str">
        <f aca="true">IF(C1590="","",INDIRECT("ZBUL3!E"&amp;C1590,1))</f>
        <v/>
      </c>
      <c r="C1590" s="11" t="str">
        <f aca="false">IFERROR(SMALL(ZBUL3!Z:Z,ROW()-1),"")</f>
        <v/>
      </c>
      <c r="D1590" s="11" t="str">
        <f aca="true">IF(C1590="","",IF(AND($G$1=B1590,SUM(INDIRECT(CONCATENATE("ZBUL3!F",C1590,":H",C1590),1))&gt;0),C1590,""))</f>
        <v/>
      </c>
      <c r="E1590" s="11" t="str">
        <f aca="true">IF(C1590="","",IF(AND($G$1=B1590,SUM(INDIRECT(CONCATENATE("ZBUL3!F",C1590,":H",C1590),1))=0),C1590,""))</f>
        <v/>
      </c>
    </row>
    <row r="1591" customFormat="false" ht="13.8" hidden="false" customHeight="false" outlineLevel="0" collapsed="false">
      <c r="A1591" s="2" t="str">
        <f aca="true">IF(C1591="","",INDIRECT("ZBUL3!B"&amp;C1591,1))</f>
        <v/>
      </c>
      <c r="B1591" s="2" t="str">
        <f aca="true">IF(C1591="","",INDIRECT("ZBUL3!E"&amp;C1591,1))</f>
        <v/>
      </c>
      <c r="C1591" s="11" t="str">
        <f aca="false">IFERROR(SMALL(ZBUL3!Z:Z,ROW()-1),"")</f>
        <v/>
      </c>
      <c r="D1591" s="11" t="str">
        <f aca="true">IF(C1591="","",IF(AND($G$1=B1591,SUM(INDIRECT(CONCATENATE("ZBUL3!F",C1591,":H",C1591),1))&gt;0),C1591,""))</f>
        <v/>
      </c>
      <c r="E1591" s="11" t="str">
        <f aca="true">IF(C1591="","",IF(AND($G$1=B1591,SUM(INDIRECT(CONCATENATE("ZBUL3!F",C1591,":H",C1591),1))=0),C1591,""))</f>
        <v/>
      </c>
    </row>
    <row r="1592" customFormat="false" ht="13.8" hidden="false" customHeight="false" outlineLevel="0" collapsed="false">
      <c r="A1592" s="2" t="str">
        <f aca="true">IF(C1592="","",INDIRECT("ZBUL3!B"&amp;C1592,1))</f>
        <v/>
      </c>
      <c r="B1592" s="2" t="str">
        <f aca="true">IF(C1592="","",INDIRECT("ZBUL3!E"&amp;C1592,1))</f>
        <v/>
      </c>
      <c r="C1592" s="11" t="str">
        <f aca="false">IFERROR(SMALL(ZBUL3!Z:Z,ROW()-1),"")</f>
        <v/>
      </c>
      <c r="D1592" s="11" t="str">
        <f aca="true">IF(C1592="","",IF(AND($G$1=B1592,SUM(INDIRECT(CONCATENATE("ZBUL3!F",C1592,":H",C1592),1))&gt;0),C1592,""))</f>
        <v/>
      </c>
      <c r="E1592" s="11" t="str">
        <f aca="true">IF(C1592="","",IF(AND($G$1=B1592,SUM(INDIRECT(CONCATENATE("ZBUL3!F",C1592,":H",C1592),1))=0),C1592,""))</f>
        <v/>
      </c>
    </row>
    <row r="1593" customFormat="false" ht="13.8" hidden="false" customHeight="false" outlineLevel="0" collapsed="false">
      <c r="A1593" s="2" t="str">
        <f aca="true">IF(C1593="","",INDIRECT("ZBUL3!B"&amp;C1593,1))</f>
        <v/>
      </c>
      <c r="B1593" s="2" t="str">
        <f aca="true">IF(C1593="","",INDIRECT("ZBUL3!E"&amp;C1593,1))</f>
        <v/>
      </c>
      <c r="C1593" s="11" t="str">
        <f aca="false">IFERROR(SMALL(ZBUL3!Z:Z,ROW()-1),"")</f>
        <v/>
      </c>
      <c r="D1593" s="11" t="str">
        <f aca="true">IF(C1593="","",IF(AND($G$1=B1593,SUM(INDIRECT(CONCATENATE("ZBUL3!F",C1593,":H",C1593),1))&gt;0),C1593,""))</f>
        <v/>
      </c>
      <c r="E1593" s="11" t="str">
        <f aca="true">IF(C1593="","",IF(AND($G$1=B1593,SUM(INDIRECT(CONCATENATE("ZBUL3!F",C1593,":H",C1593),1))=0),C1593,""))</f>
        <v/>
      </c>
    </row>
    <row r="1594" customFormat="false" ht="13.8" hidden="false" customHeight="false" outlineLevel="0" collapsed="false">
      <c r="A1594" s="2" t="str">
        <f aca="true">IF(C1594="","",INDIRECT("ZBUL3!B"&amp;C1594,1))</f>
        <v/>
      </c>
      <c r="B1594" s="2" t="str">
        <f aca="true">IF(C1594="","",INDIRECT("ZBUL3!E"&amp;C1594,1))</f>
        <v/>
      </c>
      <c r="C1594" s="11" t="str">
        <f aca="false">IFERROR(SMALL(ZBUL3!Z:Z,ROW()-1),"")</f>
        <v/>
      </c>
      <c r="D1594" s="11" t="str">
        <f aca="true">IF(C1594="","",IF(AND($G$1=B1594,SUM(INDIRECT(CONCATENATE("ZBUL3!F",C1594,":H",C1594),1))&gt;0),C1594,""))</f>
        <v/>
      </c>
      <c r="E1594" s="11" t="str">
        <f aca="true">IF(C1594="","",IF(AND($G$1=B1594,SUM(INDIRECT(CONCATENATE("ZBUL3!F",C1594,":H",C1594),1))=0),C1594,""))</f>
        <v/>
      </c>
    </row>
    <row r="1595" customFormat="false" ht="13.8" hidden="false" customHeight="false" outlineLevel="0" collapsed="false">
      <c r="A1595" s="2" t="str">
        <f aca="true">IF(C1595="","",INDIRECT("ZBUL3!B"&amp;C1595,1))</f>
        <v/>
      </c>
      <c r="B1595" s="2" t="str">
        <f aca="true">IF(C1595="","",INDIRECT("ZBUL3!E"&amp;C1595,1))</f>
        <v/>
      </c>
      <c r="C1595" s="11" t="str">
        <f aca="false">IFERROR(SMALL(ZBUL3!Z:Z,ROW()-1),"")</f>
        <v/>
      </c>
      <c r="D1595" s="11" t="str">
        <f aca="true">IF(C1595="","",IF(AND($G$1=B1595,SUM(INDIRECT(CONCATENATE("ZBUL3!F",C1595,":H",C1595),1))&gt;0),C1595,""))</f>
        <v/>
      </c>
      <c r="E1595" s="11" t="str">
        <f aca="true">IF(C1595="","",IF(AND($G$1=B1595,SUM(INDIRECT(CONCATENATE("ZBUL3!F",C1595,":H",C1595),1))=0),C1595,""))</f>
        <v/>
      </c>
    </row>
    <row r="1596" customFormat="false" ht="13.8" hidden="false" customHeight="false" outlineLevel="0" collapsed="false">
      <c r="A1596" s="2" t="str">
        <f aca="true">IF(C1596="","",INDIRECT("ZBUL3!B"&amp;C1596,1))</f>
        <v/>
      </c>
      <c r="B1596" s="2" t="str">
        <f aca="true">IF(C1596="","",INDIRECT("ZBUL3!E"&amp;C1596,1))</f>
        <v/>
      </c>
      <c r="C1596" s="11" t="str">
        <f aca="false">IFERROR(SMALL(ZBUL3!Z:Z,ROW()-1),"")</f>
        <v/>
      </c>
      <c r="D1596" s="11" t="str">
        <f aca="true">IF(C1596="","",IF(AND($G$1=B1596,SUM(INDIRECT(CONCATENATE("ZBUL3!F",C1596,":H",C1596),1))&gt;0),C1596,""))</f>
        <v/>
      </c>
      <c r="E1596" s="11" t="str">
        <f aca="true">IF(C1596="","",IF(AND($G$1=B1596,SUM(INDIRECT(CONCATENATE("ZBUL3!F",C1596,":H",C1596),1))=0),C1596,""))</f>
        <v/>
      </c>
    </row>
    <row r="1597" customFormat="false" ht="13.8" hidden="false" customHeight="false" outlineLevel="0" collapsed="false">
      <c r="A1597" s="2" t="str">
        <f aca="true">IF(C1597="","",INDIRECT("ZBUL3!B"&amp;C1597,1))</f>
        <v/>
      </c>
      <c r="B1597" s="2" t="str">
        <f aca="true">IF(C1597="","",INDIRECT("ZBUL3!E"&amp;C1597,1))</f>
        <v/>
      </c>
      <c r="C1597" s="11" t="str">
        <f aca="false">IFERROR(SMALL(ZBUL3!Z:Z,ROW()-1),"")</f>
        <v/>
      </c>
      <c r="D1597" s="11" t="str">
        <f aca="true">IF(C1597="","",IF(AND($G$1=B1597,SUM(INDIRECT(CONCATENATE("ZBUL3!F",C1597,":H",C1597),1))&gt;0),C1597,""))</f>
        <v/>
      </c>
      <c r="E1597" s="11" t="str">
        <f aca="true">IF(C1597="","",IF(AND($G$1=B1597,SUM(INDIRECT(CONCATENATE("ZBUL3!F",C1597,":H",C1597),1))=0),C1597,""))</f>
        <v/>
      </c>
    </row>
    <row r="1598" customFormat="false" ht="13.8" hidden="false" customHeight="false" outlineLevel="0" collapsed="false">
      <c r="A1598" s="2" t="str">
        <f aca="true">IF(C1598="","",INDIRECT("ZBUL3!B"&amp;C1598,1))</f>
        <v/>
      </c>
      <c r="B1598" s="2" t="str">
        <f aca="true">IF(C1598="","",INDIRECT("ZBUL3!E"&amp;C1598,1))</f>
        <v/>
      </c>
      <c r="C1598" s="11" t="str">
        <f aca="false">IFERROR(SMALL(ZBUL3!Z:Z,ROW()-1),"")</f>
        <v/>
      </c>
      <c r="D1598" s="11" t="str">
        <f aca="true">IF(C1598="","",IF(AND($G$1=B1598,SUM(INDIRECT(CONCATENATE("ZBUL3!F",C1598,":H",C1598),1))&gt;0),C1598,""))</f>
        <v/>
      </c>
      <c r="E1598" s="11" t="str">
        <f aca="true">IF(C1598="","",IF(AND($G$1=B1598,SUM(INDIRECT(CONCATENATE("ZBUL3!F",C1598,":H",C1598),1))=0),C1598,""))</f>
        <v/>
      </c>
    </row>
    <row r="1599" customFormat="false" ht="13.8" hidden="false" customHeight="false" outlineLevel="0" collapsed="false">
      <c r="A1599" s="2" t="str">
        <f aca="true">IF(C1599="","",INDIRECT("ZBUL3!B"&amp;C1599,1))</f>
        <v/>
      </c>
      <c r="B1599" s="2" t="str">
        <f aca="true">IF(C1599="","",INDIRECT("ZBUL3!E"&amp;C1599,1))</f>
        <v/>
      </c>
      <c r="C1599" s="11" t="str">
        <f aca="false">IFERROR(SMALL(ZBUL3!Z:Z,ROW()-1),"")</f>
        <v/>
      </c>
      <c r="D1599" s="11" t="str">
        <f aca="true">IF(C1599="","",IF(AND($G$1=B1599,SUM(INDIRECT(CONCATENATE("ZBUL3!F",C1599,":H",C1599),1))&gt;0),C1599,""))</f>
        <v/>
      </c>
      <c r="E1599" s="11" t="str">
        <f aca="true">IF(C1599="","",IF(AND($G$1=B1599,SUM(INDIRECT(CONCATENATE("ZBUL3!F",C1599,":H",C1599),1))=0),C1599,""))</f>
        <v/>
      </c>
    </row>
    <row r="1600" customFormat="false" ht="13.8" hidden="false" customHeight="false" outlineLevel="0" collapsed="false">
      <c r="A1600" s="2" t="str">
        <f aca="true">IF(C1600="","",INDIRECT("ZBUL3!B"&amp;C1600,1))</f>
        <v/>
      </c>
      <c r="B1600" s="2" t="str">
        <f aca="true">IF(C1600="","",INDIRECT("ZBUL3!E"&amp;C1600,1))</f>
        <v/>
      </c>
      <c r="C1600" s="11" t="str">
        <f aca="false">IFERROR(SMALL(ZBUL3!Z:Z,ROW()-1),"")</f>
        <v/>
      </c>
      <c r="D1600" s="11" t="str">
        <f aca="true">IF(C1600="","",IF(AND($G$1=B1600,SUM(INDIRECT(CONCATENATE("ZBUL3!F",C1600,":H",C1600),1))&gt;0),C1600,""))</f>
        <v/>
      </c>
      <c r="E1600" s="11" t="str">
        <f aca="true">IF(C1600="","",IF(AND($G$1=B1600,SUM(INDIRECT(CONCATENATE("ZBUL3!F",C1600,":H",C1600),1))=0),C1600,""))</f>
        <v/>
      </c>
    </row>
    <row r="1601" customFormat="false" ht="13.8" hidden="false" customHeight="false" outlineLevel="0" collapsed="false">
      <c r="A1601" s="2" t="str">
        <f aca="true">IF(C1601="","",INDIRECT("ZBUL3!B"&amp;C1601,1))</f>
        <v/>
      </c>
      <c r="B1601" s="2" t="str">
        <f aca="true">IF(C1601="","",INDIRECT("ZBUL3!E"&amp;C1601,1))</f>
        <v/>
      </c>
      <c r="C1601" s="11" t="str">
        <f aca="false">IFERROR(SMALL(ZBUL3!Z:Z,ROW()-1),"")</f>
        <v/>
      </c>
      <c r="D1601" s="11" t="str">
        <f aca="true">IF(C1601="","",IF(AND($G$1=B1601,SUM(INDIRECT(CONCATENATE("ZBUL3!F",C1601,":H",C1601),1))&gt;0),C1601,""))</f>
        <v/>
      </c>
      <c r="E1601" s="11" t="str">
        <f aca="true">IF(C1601="","",IF(AND($G$1=B1601,SUM(INDIRECT(CONCATENATE("ZBUL3!F",C1601,":H",C1601),1))=0),C1601,""))</f>
        <v/>
      </c>
    </row>
    <row r="1602" customFormat="false" ht="13.8" hidden="false" customHeight="false" outlineLevel="0" collapsed="false">
      <c r="A1602" s="2" t="str">
        <f aca="true">IF(C1602="","",INDIRECT("ZBUL3!B"&amp;C1602,1))</f>
        <v/>
      </c>
      <c r="B1602" s="2" t="str">
        <f aca="true">IF(C1602="","",INDIRECT("ZBUL3!E"&amp;C1602,1))</f>
        <v/>
      </c>
      <c r="C1602" s="11" t="str">
        <f aca="false">IFERROR(SMALL(ZBUL3!Z:Z,ROW()-1),"")</f>
        <v/>
      </c>
      <c r="D1602" s="11" t="str">
        <f aca="true">IF(C1602="","",IF(AND($G$1=B1602,SUM(INDIRECT(CONCATENATE("ZBUL3!F",C1602,":H",C1602),1))&gt;0),C1602,""))</f>
        <v/>
      </c>
      <c r="E1602" s="11" t="str">
        <f aca="true">IF(C1602="","",IF(AND($G$1=B1602,SUM(INDIRECT(CONCATENATE("ZBUL3!F",C1602,":H",C1602),1))=0),C1602,""))</f>
        <v/>
      </c>
    </row>
    <row r="1603" customFormat="false" ht="13.8" hidden="false" customHeight="false" outlineLevel="0" collapsed="false">
      <c r="A1603" s="2" t="str">
        <f aca="true">IF(C1603="","",INDIRECT("ZBUL3!B"&amp;C1603,1))</f>
        <v/>
      </c>
      <c r="B1603" s="2" t="str">
        <f aca="true">IF(C1603="","",INDIRECT("ZBUL3!E"&amp;C1603,1))</f>
        <v/>
      </c>
      <c r="C1603" s="11" t="str">
        <f aca="false">IFERROR(SMALL(ZBUL3!Z:Z,ROW()-1),"")</f>
        <v/>
      </c>
      <c r="D1603" s="11" t="str">
        <f aca="true">IF(C1603="","",IF(AND($G$1=B1603,SUM(INDIRECT(CONCATENATE("ZBUL3!F",C1603,":H",C1603),1))&gt;0),C1603,""))</f>
        <v/>
      </c>
      <c r="E1603" s="11" t="str">
        <f aca="true">IF(C1603="","",IF(AND($G$1=B1603,SUM(INDIRECT(CONCATENATE("ZBUL3!F",C1603,":H",C1603),1))=0),C1603,""))</f>
        <v/>
      </c>
    </row>
    <row r="1604" customFormat="false" ht="13.8" hidden="false" customHeight="false" outlineLevel="0" collapsed="false">
      <c r="A1604" s="2" t="str">
        <f aca="true">IF(C1604="","",INDIRECT("ZBUL3!B"&amp;C1604,1))</f>
        <v/>
      </c>
      <c r="B1604" s="2" t="str">
        <f aca="true">IF(C1604="","",INDIRECT("ZBUL3!E"&amp;C1604,1))</f>
        <v/>
      </c>
      <c r="C1604" s="11" t="str">
        <f aca="false">IFERROR(SMALL(ZBUL3!Z:Z,ROW()-1),"")</f>
        <v/>
      </c>
      <c r="D1604" s="11" t="str">
        <f aca="true">IF(C1604="","",IF(AND($G$1=B1604,SUM(INDIRECT(CONCATENATE("ZBUL3!F",C1604,":H",C1604),1))&gt;0),C1604,""))</f>
        <v/>
      </c>
      <c r="E1604" s="11" t="str">
        <f aca="true">IF(C1604="","",IF(AND($G$1=B1604,SUM(INDIRECT(CONCATENATE("ZBUL3!F",C1604,":H",C1604),1))=0),C1604,""))</f>
        <v/>
      </c>
    </row>
    <row r="1605" customFormat="false" ht="13.8" hidden="false" customHeight="false" outlineLevel="0" collapsed="false">
      <c r="A1605" s="2" t="str">
        <f aca="true">IF(C1605="","",INDIRECT("ZBUL3!B"&amp;C1605,1))</f>
        <v/>
      </c>
      <c r="B1605" s="2" t="str">
        <f aca="true">IF(C1605="","",INDIRECT("ZBUL3!E"&amp;C1605,1))</f>
        <v/>
      </c>
      <c r="C1605" s="11" t="str">
        <f aca="false">IFERROR(SMALL(ZBUL3!Z:Z,ROW()-1),"")</f>
        <v/>
      </c>
      <c r="D1605" s="11" t="str">
        <f aca="true">IF(C1605="","",IF(AND($G$1=B1605,SUM(INDIRECT(CONCATENATE("ZBUL3!F",C1605,":H",C1605),1))&gt;0),C1605,""))</f>
        <v/>
      </c>
      <c r="E1605" s="11" t="str">
        <f aca="true">IF(C1605="","",IF(AND($G$1=B1605,SUM(INDIRECT(CONCATENATE("ZBUL3!F",C1605,":H",C1605),1))=0),C1605,""))</f>
        <v/>
      </c>
    </row>
    <row r="1606" customFormat="false" ht="13.8" hidden="false" customHeight="false" outlineLevel="0" collapsed="false">
      <c r="A1606" s="2" t="str">
        <f aca="true">IF(C1606="","",INDIRECT("ZBUL3!B"&amp;C1606,1))</f>
        <v/>
      </c>
      <c r="B1606" s="2" t="str">
        <f aca="true">IF(C1606="","",INDIRECT("ZBUL3!E"&amp;C1606,1))</f>
        <v/>
      </c>
      <c r="C1606" s="11" t="str">
        <f aca="false">IFERROR(SMALL(ZBUL3!Z:Z,ROW()-1),"")</f>
        <v/>
      </c>
      <c r="D1606" s="11" t="str">
        <f aca="true">IF(C1606="","",IF(AND($G$1=B1606,SUM(INDIRECT(CONCATENATE("ZBUL3!F",C1606,":H",C1606),1))&gt;0),C1606,""))</f>
        <v/>
      </c>
      <c r="E1606" s="11" t="str">
        <f aca="true">IF(C1606="","",IF(AND($G$1=B1606,SUM(INDIRECT(CONCATENATE("ZBUL3!F",C1606,":H",C1606),1))=0),C1606,""))</f>
        <v/>
      </c>
    </row>
    <row r="1607" customFormat="false" ht="13.8" hidden="false" customHeight="false" outlineLevel="0" collapsed="false">
      <c r="A1607" s="2" t="str">
        <f aca="true">IF(C1607="","",INDIRECT("ZBUL3!B"&amp;C1607,1))</f>
        <v/>
      </c>
      <c r="B1607" s="2" t="str">
        <f aca="true">IF(C1607="","",INDIRECT("ZBUL3!E"&amp;C1607,1))</f>
        <v/>
      </c>
      <c r="C1607" s="11" t="str">
        <f aca="false">IFERROR(SMALL(ZBUL3!Z:Z,ROW()-1),"")</f>
        <v/>
      </c>
      <c r="D1607" s="11" t="str">
        <f aca="true">IF(C1607="","",IF(AND($G$1=B1607,SUM(INDIRECT(CONCATENATE("ZBUL3!F",C1607,":H",C1607),1))&gt;0),C1607,""))</f>
        <v/>
      </c>
      <c r="E1607" s="11" t="str">
        <f aca="true">IF(C1607="","",IF(AND($G$1=B1607,SUM(INDIRECT(CONCATENATE("ZBUL3!F",C1607,":H",C1607),1))=0),C1607,""))</f>
        <v/>
      </c>
    </row>
    <row r="1608" customFormat="false" ht="13.8" hidden="false" customHeight="false" outlineLevel="0" collapsed="false">
      <c r="A1608" s="2" t="str">
        <f aca="true">IF(C1608="","",INDIRECT("ZBUL3!B"&amp;C1608,1))</f>
        <v/>
      </c>
      <c r="B1608" s="2" t="str">
        <f aca="true">IF(C1608="","",INDIRECT("ZBUL3!E"&amp;C1608,1))</f>
        <v/>
      </c>
      <c r="C1608" s="11" t="str">
        <f aca="false">IFERROR(SMALL(ZBUL3!Z:Z,ROW()-1),"")</f>
        <v/>
      </c>
      <c r="D1608" s="11" t="str">
        <f aca="true">IF(C1608="","",IF(AND($G$1=B1608,SUM(INDIRECT(CONCATENATE("ZBUL3!F",C1608,":H",C1608),1))&gt;0),C1608,""))</f>
        <v/>
      </c>
      <c r="E1608" s="11" t="str">
        <f aca="true">IF(C1608="","",IF(AND($G$1=B1608,SUM(INDIRECT(CONCATENATE("ZBUL3!F",C1608,":H",C1608),1))=0),C1608,""))</f>
        <v/>
      </c>
    </row>
    <row r="1609" customFormat="false" ht="13.8" hidden="false" customHeight="false" outlineLevel="0" collapsed="false">
      <c r="A1609" s="2" t="str">
        <f aca="true">IF(C1609="","",INDIRECT("ZBUL3!B"&amp;C1609,1))</f>
        <v/>
      </c>
      <c r="B1609" s="2" t="str">
        <f aca="true">IF(C1609="","",INDIRECT("ZBUL3!E"&amp;C1609,1))</f>
        <v/>
      </c>
      <c r="C1609" s="11" t="str">
        <f aca="false">IFERROR(SMALL(ZBUL3!Z:Z,ROW()-1),"")</f>
        <v/>
      </c>
      <c r="D1609" s="11" t="str">
        <f aca="true">IF(C1609="","",IF(AND($G$1=B1609,SUM(INDIRECT(CONCATENATE("ZBUL3!F",C1609,":H",C1609),1))&gt;0),C1609,""))</f>
        <v/>
      </c>
      <c r="E1609" s="11" t="str">
        <f aca="true">IF(C1609="","",IF(AND($G$1=B1609,SUM(INDIRECT(CONCATENATE("ZBUL3!F",C1609,":H",C1609),1))=0),C1609,""))</f>
        <v/>
      </c>
    </row>
    <row r="1610" customFormat="false" ht="13.8" hidden="false" customHeight="false" outlineLevel="0" collapsed="false">
      <c r="A1610" s="2" t="str">
        <f aca="true">IF(C1610="","",INDIRECT("ZBUL3!B"&amp;C1610,1))</f>
        <v/>
      </c>
      <c r="B1610" s="2" t="str">
        <f aca="true">IF(C1610="","",INDIRECT("ZBUL3!E"&amp;C1610,1))</f>
        <v/>
      </c>
      <c r="C1610" s="11" t="str">
        <f aca="false">IFERROR(SMALL(ZBUL3!Z:Z,ROW()-1),"")</f>
        <v/>
      </c>
      <c r="D1610" s="11" t="str">
        <f aca="true">IF(C1610="","",IF(AND($G$1=B1610,SUM(INDIRECT(CONCATENATE("ZBUL3!F",C1610,":H",C1610),1))&gt;0),C1610,""))</f>
        <v/>
      </c>
      <c r="E1610" s="11" t="str">
        <f aca="true">IF(C1610="","",IF(AND($G$1=B1610,SUM(INDIRECT(CONCATENATE("ZBUL3!F",C1610,":H",C1610),1))=0),C1610,""))</f>
        <v/>
      </c>
    </row>
    <row r="1611" customFormat="false" ht="13.8" hidden="false" customHeight="false" outlineLevel="0" collapsed="false">
      <c r="A1611" s="2" t="str">
        <f aca="true">IF(C1611="","",INDIRECT("ZBUL3!B"&amp;C1611,1))</f>
        <v/>
      </c>
      <c r="B1611" s="2" t="str">
        <f aca="true">IF(C1611="","",INDIRECT("ZBUL3!E"&amp;C1611,1))</f>
        <v/>
      </c>
      <c r="C1611" s="11" t="str">
        <f aca="false">IFERROR(SMALL(ZBUL3!Z:Z,ROW()-1),"")</f>
        <v/>
      </c>
      <c r="D1611" s="11" t="str">
        <f aca="true">IF(C1611="","",IF(AND($G$1=B1611,SUM(INDIRECT(CONCATENATE("ZBUL3!F",C1611,":H",C1611),1))&gt;0),C1611,""))</f>
        <v/>
      </c>
      <c r="E1611" s="11" t="str">
        <f aca="true">IF(C1611="","",IF(AND($G$1=B1611,SUM(INDIRECT(CONCATENATE("ZBUL3!F",C1611,":H",C1611),1))=0),C1611,""))</f>
        <v/>
      </c>
    </row>
    <row r="1612" customFormat="false" ht="13.8" hidden="false" customHeight="false" outlineLevel="0" collapsed="false">
      <c r="A1612" s="2" t="str">
        <f aca="true">IF(C1612="","",INDIRECT("ZBUL3!B"&amp;C1612,1))</f>
        <v/>
      </c>
      <c r="B1612" s="2" t="str">
        <f aca="true">IF(C1612="","",INDIRECT("ZBUL3!E"&amp;C1612,1))</f>
        <v/>
      </c>
      <c r="C1612" s="11" t="str">
        <f aca="false">IFERROR(SMALL(ZBUL3!Z:Z,ROW()-1),"")</f>
        <v/>
      </c>
      <c r="D1612" s="11" t="str">
        <f aca="true">IF(C1612="","",IF(AND($G$1=B1612,SUM(INDIRECT(CONCATENATE("ZBUL3!F",C1612,":H",C1612),1))&gt;0),C1612,""))</f>
        <v/>
      </c>
      <c r="E1612" s="11" t="str">
        <f aca="true">IF(C1612="","",IF(AND($G$1=B1612,SUM(INDIRECT(CONCATENATE("ZBUL3!F",C1612,":H",C1612),1))=0),C1612,""))</f>
        <v/>
      </c>
    </row>
    <row r="1613" customFormat="false" ht="13.8" hidden="false" customHeight="false" outlineLevel="0" collapsed="false">
      <c r="A1613" s="2" t="str">
        <f aca="true">IF(C1613="","",INDIRECT("ZBUL3!B"&amp;C1613,1))</f>
        <v/>
      </c>
      <c r="B1613" s="2" t="str">
        <f aca="true">IF(C1613="","",INDIRECT("ZBUL3!E"&amp;C1613,1))</f>
        <v/>
      </c>
      <c r="C1613" s="11" t="str">
        <f aca="false">IFERROR(SMALL(ZBUL3!Z:Z,ROW()-1),"")</f>
        <v/>
      </c>
      <c r="D1613" s="11" t="str">
        <f aca="true">IF(C1613="","",IF(AND($G$1=B1613,SUM(INDIRECT(CONCATENATE("ZBUL3!F",C1613,":H",C1613),1))&gt;0),C1613,""))</f>
        <v/>
      </c>
      <c r="E1613" s="11" t="str">
        <f aca="true">IF(C1613="","",IF(AND($G$1=B1613,SUM(INDIRECT(CONCATENATE("ZBUL3!F",C1613,":H",C1613),1))=0),C1613,""))</f>
        <v/>
      </c>
    </row>
    <row r="1614" customFormat="false" ht="13.8" hidden="false" customHeight="false" outlineLevel="0" collapsed="false">
      <c r="A1614" s="2" t="str">
        <f aca="true">IF(C1614="","",INDIRECT("ZBUL3!B"&amp;C1614,1))</f>
        <v/>
      </c>
      <c r="B1614" s="2" t="str">
        <f aca="true">IF(C1614="","",INDIRECT("ZBUL3!E"&amp;C1614,1))</f>
        <v/>
      </c>
      <c r="C1614" s="11" t="str">
        <f aca="false">IFERROR(SMALL(ZBUL3!Z:Z,ROW()-1),"")</f>
        <v/>
      </c>
      <c r="D1614" s="11" t="str">
        <f aca="true">IF(C1614="","",IF(AND($G$1=B1614,SUM(INDIRECT(CONCATENATE("ZBUL3!F",C1614,":H",C1614),1))&gt;0),C1614,""))</f>
        <v/>
      </c>
      <c r="E1614" s="11" t="str">
        <f aca="true">IF(C1614="","",IF(AND($G$1=B1614,SUM(INDIRECT(CONCATENATE("ZBUL3!F",C1614,":H",C1614),1))=0),C1614,""))</f>
        <v/>
      </c>
    </row>
    <row r="1615" customFormat="false" ht="13.8" hidden="false" customHeight="false" outlineLevel="0" collapsed="false">
      <c r="A1615" s="2" t="str">
        <f aca="true">IF(C1615="","",INDIRECT("ZBUL3!B"&amp;C1615,1))</f>
        <v/>
      </c>
      <c r="B1615" s="2" t="str">
        <f aca="true">IF(C1615="","",INDIRECT("ZBUL3!E"&amp;C1615,1))</f>
        <v/>
      </c>
      <c r="C1615" s="11" t="str">
        <f aca="false">IFERROR(SMALL(ZBUL3!Z:Z,ROW()-1),"")</f>
        <v/>
      </c>
      <c r="D1615" s="11" t="str">
        <f aca="true">IF(C1615="","",IF(AND($G$1=B1615,SUM(INDIRECT(CONCATENATE("ZBUL3!F",C1615,":H",C1615),1))&gt;0),C1615,""))</f>
        <v/>
      </c>
      <c r="E1615" s="11" t="str">
        <f aca="true">IF(C1615="","",IF(AND($G$1=B1615,SUM(INDIRECT(CONCATENATE("ZBUL3!F",C1615,":H",C1615),1))=0),C1615,""))</f>
        <v/>
      </c>
    </row>
    <row r="1616" customFormat="false" ht="13.8" hidden="false" customHeight="false" outlineLevel="0" collapsed="false">
      <c r="A1616" s="2" t="str">
        <f aca="true">IF(C1616="","",INDIRECT("ZBUL3!B"&amp;C1616,1))</f>
        <v/>
      </c>
      <c r="B1616" s="2" t="str">
        <f aca="true">IF(C1616="","",INDIRECT("ZBUL3!E"&amp;C1616,1))</f>
        <v/>
      </c>
      <c r="C1616" s="11" t="str">
        <f aca="false">IFERROR(SMALL(ZBUL3!Z:Z,ROW()-1),"")</f>
        <v/>
      </c>
      <c r="D1616" s="11" t="str">
        <f aca="true">IF(C1616="","",IF(AND($G$1=B1616,SUM(INDIRECT(CONCATENATE("ZBUL3!F",C1616,":H",C1616),1))&gt;0),C1616,""))</f>
        <v/>
      </c>
      <c r="E1616" s="11" t="str">
        <f aca="true">IF(C1616="","",IF(AND($G$1=B1616,SUM(INDIRECT(CONCATENATE("ZBUL3!F",C1616,":H",C1616),1))=0),C1616,""))</f>
        <v/>
      </c>
    </row>
    <row r="1617" customFormat="false" ht="13.8" hidden="false" customHeight="false" outlineLevel="0" collapsed="false">
      <c r="A1617" s="2" t="str">
        <f aca="true">IF(C1617="","",INDIRECT("ZBUL3!B"&amp;C1617,1))</f>
        <v/>
      </c>
      <c r="B1617" s="2" t="str">
        <f aca="true">IF(C1617="","",INDIRECT("ZBUL3!E"&amp;C1617,1))</f>
        <v/>
      </c>
      <c r="C1617" s="11" t="str">
        <f aca="false">IFERROR(SMALL(ZBUL3!Z:Z,ROW()-1),"")</f>
        <v/>
      </c>
      <c r="D1617" s="11" t="str">
        <f aca="true">IF(C1617="","",IF(AND($G$1=B1617,SUM(INDIRECT(CONCATENATE("ZBUL3!F",C1617,":H",C1617),1))&gt;0),C1617,""))</f>
        <v/>
      </c>
      <c r="E1617" s="11" t="str">
        <f aca="true">IF(C1617="","",IF(AND($G$1=B1617,SUM(INDIRECT(CONCATENATE("ZBUL3!F",C1617,":H",C1617),1))=0),C1617,""))</f>
        <v/>
      </c>
    </row>
    <row r="1618" customFormat="false" ht="13.8" hidden="false" customHeight="false" outlineLevel="0" collapsed="false">
      <c r="A1618" s="2" t="str">
        <f aca="true">IF(C1618="","",INDIRECT("ZBUL3!B"&amp;C1618,1))</f>
        <v/>
      </c>
      <c r="B1618" s="2" t="str">
        <f aca="true">IF(C1618="","",INDIRECT("ZBUL3!E"&amp;C1618,1))</f>
        <v/>
      </c>
      <c r="C1618" s="11" t="str">
        <f aca="false">IFERROR(SMALL(ZBUL3!Z:Z,ROW()-1),"")</f>
        <v/>
      </c>
      <c r="D1618" s="11" t="str">
        <f aca="true">IF(C1618="","",IF(AND($G$1=B1618,SUM(INDIRECT(CONCATENATE("ZBUL3!F",C1618,":H",C1618),1))&gt;0),C1618,""))</f>
        <v/>
      </c>
      <c r="E1618" s="11" t="str">
        <f aca="true">IF(C1618="","",IF(AND($G$1=B1618,SUM(INDIRECT(CONCATENATE("ZBUL3!F",C1618,":H",C1618),1))=0),C1618,""))</f>
        <v/>
      </c>
    </row>
    <row r="1619" customFormat="false" ht="13.8" hidden="false" customHeight="false" outlineLevel="0" collapsed="false">
      <c r="A1619" s="2" t="str">
        <f aca="true">IF(C1619="","",INDIRECT("ZBUL3!B"&amp;C1619,1))</f>
        <v/>
      </c>
      <c r="B1619" s="2" t="str">
        <f aca="true">IF(C1619="","",INDIRECT("ZBUL3!E"&amp;C1619,1))</f>
        <v/>
      </c>
      <c r="C1619" s="11" t="str">
        <f aca="false">IFERROR(SMALL(ZBUL3!Z:Z,ROW()-1),"")</f>
        <v/>
      </c>
      <c r="D1619" s="11" t="str">
        <f aca="true">IF(C1619="","",IF(AND($G$1=B1619,SUM(INDIRECT(CONCATENATE("ZBUL3!F",C1619,":H",C1619),1))&gt;0),C1619,""))</f>
        <v/>
      </c>
      <c r="E1619" s="11" t="str">
        <f aca="true">IF(C1619="","",IF(AND($G$1=B1619,SUM(INDIRECT(CONCATENATE("ZBUL3!F",C1619,":H",C1619),1))=0),C1619,""))</f>
        <v/>
      </c>
    </row>
    <row r="1620" customFormat="false" ht="13.8" hidden="false" customHeight="false" outlineLevel="0" collapsed="false">
      <c r="A1620" s="2" t="str">
        <f aca="true">IF(C1620="","",INDIRECT("ZBUL3!B"&amp;C1620,1))</f>
        <v/>
      </c>
      <c r="B1620" s="2" t="str">
        <f aca="true">IF(C1620="","",INDIRECT("ZBUL3!E"&amp;C1620,1))</f>
        <v/>
      </c>
      <c r="C1620" s="11" t="str">
        <f aca="false">IFERROR(SMALL(ZBUL3!Z:Z,ROW()-1),"")</f>
        <v/>
      </c>
      <c r="D1620" s="11" t="str">
        <f aca="true">IF(C1620="","",IF(AND($G$1=B1620,SUM(INDIRECT(CONCATENATE("ZBUL3!F",C1620,":H",C1620),1))&gt;0),C1620,""))</f>
        <v/>
      </c>
      <c r="E1620" s="11" t="str">
        <f aca="true">IF(C1620="","",IF(AND($G$1=B1620,SUM(INDIRECT(CONCATENATE("ZBUL3!F",C1620,":H",C1620),1))=0),C1620,""))</f>
        <v/>
      </c>
    </row>
    <row r="1621" customFormat="false" ht="13.8" hidden="false" customHeight="false" outlineLevel="0" collapsed="false">
      <c r="A1621" s="2" t="str">
        <f aca="true">IF(C1621="","",INDIRECT("ZBUL3!B"&amp;C1621,1))</f>
        <v/>
      </c>
      <c r="B1621" s="2" t="str">
        <f aca="true">IF(C1621="","",INDIRECT("ZBUL3!E"&amp;C1621,1))</f>
        <v/>
      </c>
      <c r="C1621" s="11" t="str">
        <f aca="false">IFERROR(SMALL(ZBUL3!Z:Z,ROW()-1),"")</f>
        <v/>
      </c>
      <c r="D1621" s="11" t="str">
        <f aca="true">IF(C1621="","",IF(AND($G$1=B1621,SUM(INDIRECT(CONCATENATE("ZBUL3!F",C1621,":H",C1621),1))&gt;0),C1621,""))</f>
        <v/>
      </c>
      <c r="E1621" s="11" t="str">
        <f aca="true">IF(C1621="","",IF(AND($G$1=B1621,SUM(INDIRECT(CONCATENATE("ZBUL3!F",C1621,":H",C1621),1))=0),C1621,""))</f>
        <v/>
      </c>
    </row>
    <row r="1622" customFormat="false" ht="13.8" hidden="false" customHeight="false" outlineLevel="0" collapsed="false">
      <c r="A1622" s="2" t="str">
        <f aca="true">IF(C1622="","",INDIRECT("ZBUL3!B"&amp;C1622,1))</f>
        <v/>
      </c>
      <c r="B1622" s="2" t="str">
        <f aca="true">IF(C1622="","",INDIRECT("ZBUL3!E"&amp;C1622,1))</f>
        <v/>
      </c>
      <c r="C1622" s="11" t="str">
        <f aca="false">IFERROR(SMALL(ZBUL3!Z:Z,ROW()-1),"")</f>
        <v/>
      </c>
      <c r="D1622" s="11" t="str">
        <f aca="true">IF(C1622="","",IF(AND($G$1=B1622,SUM(INDIRECT(CONCATENATE("ZBUL3!F",C1622,":H",C1622),1))&gt;0),C1622,""))</f>
        <v/>
      </c>
      <c r="E1622" s="11" t="str">
        <f aca="true">IF(C1622="","",IF(AND($G$1=B1622,SUM(INDIRECT(CONCATENATE("ZBUL3!F",C1622,":H",C1622),1))=0),C1622,""))</f>
        <v/>
      </c>
    </row>
    <row r="1623" customFormat="false" ht="13.8" hidden="false" customHeight="false" outlineLevel="0" collapsed="false">
      <c r="A1623" s="2" t="str">
        <f aca="true">IF(C1623="","",INDIRECT("ZBUL3!B"&amp;C1623,1))</f>
        <v/>
      </c>
      <c r="B1623" s="2" t="str">
        <f aca="true">IF(C1623="","",INDIRECT("ZBUL3!E"&amp;C1623,1))</f>
        <v/>
      </c>
      <c r="C1623" s="11" t="str">
        <f aca="false">IFERROR(SMALL(ZBUL3!Z:Z,ROW()-1),"")</f>
        <v/>
      </c>
      <c r="D1623" s="11" t="str">
        <f aca="true">IF(C1623="","",IF(AND($G$1=B1623,SUM(INDIRECT(CONCATENATE("ZBUL3!F",C1623,":H",C1623),1))&gt;0),C1623,""))</f>
        <v/>
      </c>
      <c r="E1623" s="11" t="str">
        <f aca="true">IF(C1623="","",IF(AND($G$1=B1623,SUM(INDIRECT(CONCATENATE("ZBUL3!F",C1623,":H",C1623),1))=0),C1623,""))</f>
        <v/>
      </c>
    </row>
    <row r="1624" customFormat="false" ht="13.8" hidden="false" customHeight="false" outlineLevel="0" collapsed="false">
      <c r="A1624" s="2" t="str">
        <f aca="true">IF(C1624="","",INDIRECT("ZBUL3!B"&amp;C1624,1))</f>
        <v/>
      </c>
      <c r="B1624" s="2" t="str">
        <f aca="true">IF(C1624="","",INDIRECT("ZBUL3!E"&amp;C1624,1))</f>
        <v/>
      </c>
      <c r="C1624" s="11" t="str">
        <f aca="false">IFERROR(SMALL(ZBUL3!Z:Z,ROW()-1),"")</f>
        <v/>
      </c>
      <c r="D1624" s="11" t="str">
        <f aca="true">IF(C1624="","",IF(AND($G$1=B1624,SUM(INDIRECT(CONCATENATE("ZBUL3!F",C1624,":H",C1624),1))&gt;0),C1624,""))</f>
        <v/>
      </c>
      <c r="E1624" s="11" t="str">
        <f aca="true">IF(C1624="","",IF(AND($G$1=B1624,SUM(INDIRECT(CONCATENATE("ZBUL3!F",C1624,":H",C1624),1))=0),C1624,""))</f>
        <v/>
      </c>
    </row>
    <row r="1625" customFormat="false" ht="13.8" hidden="false" customHeight="false" outlineLevel="0" collapsed="false">
      <c r="A1625" s="2" t="str">
        <f aca="true">IF(C1625="","",INDIRECT("ZBUL3!B"&amp;C1625,1))</f>
        <v/>
      </c>
      <c r="B1625" s="2" t="str">
        <f aca="true">IF(C1625="","",INDIRECT("ZBUL3!E"&amp;C1625,1))</f>
        <v/>
      </c>
      <c r="C1625" s="11" t="str">
        <f aca="false">IFERROR(SMALL(ZBUL3!Z:Z,ROW()-1),"")</f>
        <v/>
      </c>
      <c r="D1625" s="11" t="str">
        <f aca="true">IF(C1625="","",IF(AND($G$1=B1625,SUM(INDIRECT(CONCATENATE("ZBUL3!F",C1625,":H",C1625),1))&gt;0),C1625,""))</f>
        <v/>
      </c>
      <c r="E1625" s="11" t="str">
        <f aca="true">IF(C1625="","",IF(AND($G$1=B1625,SUM(INDIRECT(CONCATENATE("ZBUL3!F",C1625,":H",C1625),1))=0),C1625,""))</f>
        <v/>
      </c>
    </row>
    <row r="1626" customFormat="false" ht="13.8" hidden="false" customHeight="false" outlineLevel="0" collapsed="false">
      <c r="A1626" s="2" t="str">
        <f aca="true">IF(C1626="","",INDIRECT("ZBUL3!B"&amp;C1626,1))</f>
        <v/>
      </c>
      <c r="B1626" s="2" t="str">
        <f aca="true">IF(C1626="","",INDIRECT("ZBUL3!E"&amp;C1626,1))</f>
        <v/>
      </c>
      <c r="C1626" s="11" t="str">
        <f aca="false">IFERROR(SMALL(ZBUL3!Z:Z,ROW()-1),"")</f>
        <v/>
      </c>
      <c r="D1626" s="11" t="str">
        <f aca="true">IF(C1626="","",IF(AND($G$1=B1626,SUM(INDIRECT(CONCATENATE("ZBUL3!F",C1626,":H",C1626),1))&gt;0),C1626,""))</f>
        <v/>
      </c>
      <c r="E1626" s="11" t="str">
        <f aca="true">IF(C1626="","",IF(AND($G$1=B1626,SUM(INDIRECT(CONCATENATE("ZBUL3!F",C1626,":H",C1626),1))=0),C1626,""))</f>
        <v/>
      </c>
    </row>
    <row r="1627" customFormat="false" ht="13.8" hidden="false" customHeight="false" outlineLevel="0" collapsed="false">
      <c r="A1627" s="2" t="str">
        <f aca="true">IF(C1627="","",INDIRECT("ZBUL3!B"&amp;C1627,1))</f>
        <v/>
      </c>
      <c r="B1627" s="2" t="str">
        <f aca="true">IF(C1627="","",INDIRECT("ZBUL3!E"&amp;C1627,1))</f>
        <v/>
      </c>
      <c r="C1627" s="11" t="str">
        <f aca="false">IFERROR(SMALL(ZBUL3!Z:Z,ROW()-1),"")</f>
        <v/>
      </c>
      <c r="D1627" s="11" t="str">
        <f aca="true">IF(C1627="","",IF(AND($G$1=B1627,SUM(INDIRECT(CONCATENATE("ZBUL3!F",C1627,":H",C1627),1))&gt;0),C1627,""))</f>
        <v/>
      </c>
      <c r="E1627" s="11" t="str">
        <f aca="true">IF(C1627="","",IF(AND($G$1=B1627,SUM(INDIRECT(CONCATENATE("ZBUL3!F",C1627,":H",C1627),1))=0),C1627,""))</f>
        <v/>
      </c>
    </row>
    <row r="1628" customFormat="false" ht="13.8" hidden="false" customHeight="false" outlineLevel="0" collapsed="false">
      <c r="A1628" s="2" t="str">
        <f aca="true">IF(C1628="","",INDIRECT("ZBUL3!B"&amp;C1628,1))</f>
        <v/>
      </c>
      <c r="B1628" s="2" t="str">
        <f aca="true">IF(C1628="","",INDIRECT("ZBUL3!E"&amp;C1628,1))</f>
        <v/>
      </c>
      <c r="C1628" s="11" t="str">
        <f aca="false">IFERROR(SMALL(ZBUL3!Z:Z,ROW()-1),"")</f>
        <v/>
      </c>
      <c r="D1628" s="11" t="str">
        <f aca="true">IF(C1628="","",IF(AND($G$1=B1628,SUM(INDIRECT(CONCATENATE("ZBUL3!F",C1628,":H",C1628),1))&gt;0),C1628,""))</f>
        <v/>
      </c>
      <c r="E1628" s="11" t="str">
        <f aca="true">IF(C1628="","",IF(AND($G$1=B1628,SUM(INDIRECT(CONCATENATE("ZBUL3!F",C1628,":H",C1628),1))=0),C1628,""))</f>
        <v/>
      </c>
    </row>
    <row r="1629" customFormat="false" ht="13.8" hidden="false" customHeight="false" outlineLevel="0" collapsed="false">
      <c r="A1629" s="2" t="str">
        <f aca="true">IF(C1629="","",INDIRECT("ZBUL3!B"&amp;C1629,1))</f>
        <v/>
      </c>
      <c r="B1629" s="2" t="str">
        <f aca="true">IF(C1629="","",INDIRECT("ZBUL3!E"&amp;C1629,1))</f>
        <v/>
      </c>
      <c r="C1629" s="11" t="str">
        <f aca="false">IFERROR(SMALL(ZBUL3!Z:Z,ROW()-1),"")</f>
        <v/>
      </c>
      <c r="D1629" s="11" t="str">
        <f aca="true">IF(C1629="","",IF(AND($G$1=B1629,SUM(INDIRECT(CONCATENATE("ZBUL3!F",C1629,":H",C1629),1))&gt;0),C1629,""))</f>
        <v/>
      </c>
      <c r="E1629" s="11" t="str">
        <f aca="true">IF(C1629="","",IF(AND($G$1=B1629,SUM(INDIRECT(CONCATENATE("ZBUL3!F",C1629,":H",C1629),1))=0),C1629,""))</f>
        <v/>
      </c>
    </row>
    <row r="1630" customFormat="false" ht="13.8" hidden="false" customHeight="false" outlineLevel="0" collapsed="false">
      <c r="A1630" s="2" t="str">
        <f aca="true">IF(C1630="","",INDIRECT("ZBUL3!B"&amp;C1630,1))</f>
        <v/>
      </c>
      <c r="B1630" s="2" t="str">
        <f aca="true">IF(C1630="","",INDIRECT("ZBUL3!E"&amp;C1630,1))</f>
        <v/>
      </c>
      <c r="C1630" s="11" t="str">
        <f aca="false">IFERROR(SMALL(ZBUL3!Z:Z,ROW()-1),"")</f>
        <v/>
      </c>
      <c r="D1630" s="11" t="str">
        <f aca="true">IF(C1630="","",IF(AND($G$1=B1630,SUM(INDIRECT(CONCATENATE("ZBUL3!F",C1630,":H",C1630),1))&gt;0),C1630,""))</f>
        <v/>
      </c>
      <c r="E1630" s="11" t="str">
        <f aca="true">IF(C1630="","",IF(AND($G$1=B1630,SUM(INDIRECT(CONCATENATE("ZBUL3!F",C1630,":H",C1630),1))=0),C1630,""))</f>
        <v/>
      </c>
    </row>
    <row r="1631" customFormat="false" ht="13.8" hidden="false" customHeight="false" outlineLevel="0" collapsed="false">
      <c r="A1631" s="2" t="str">
        <f aca="true">IF(C1631="","",INDIRECT("ZBUL3!B"&amp;C1631,1))</f>
        <v/>
      </c>
      <c r="B1631" s="2" t="str">
        <f aca="true">IF(C1631="","",INDIRECT("ZBUL3!E"&amp;C1631,1))</f>
        <v/>
      </c>
      <c r="C1631" s="11" t="str">
        <f aca="false">IFERROR(SMALL(ZBUL3!Z:Z,ROW()-1),"")</f>
        <v/>
      </c>
      <c r="D1631" s="11" t="str">
        <f aca="true">IF(C1631="","",IF(AND($G$1=B1631,SUM(INDIRECT(CONCATENATE("ZBUL3!F",C1631,":H",C1631),1))&gt;0),C1631,""))</f>
        <v/>
      </c>
      <c r="E1631" s="11" t="str">
        <f aca="true">IF(C1631="","",IF(AND($G$1=B1631,SUM(INDIRECT(CONCATENATE("ZBUL3!F",C1631,":H",C1631),1))=0),C1631,""))</f>
        <v/>
      </c>
    </row>
    <row r="1632" customFormat="false" ht="13.8" hidden="false" customHeight="false" outlineLevel="0" collapsed="false">
      <c r="A1632" s="2" t="str">
        <f aca="true">IF(C1632="","",INDIRECT("ZBUL3!B"&amp;C1632,1))</f>
        <v/>
      </c>
      <c r="B1632" s="2" t="str">
        <f aca="true">IF(C1632="","",INDIRECT("ZBUL3!E"&amp;C1632,1))</f>
        <v/>
      </c>
      <c r="C1632" s="11" t="str">
        <f aca="false">IFERROR(SMALL(ZBUL3!Z:Z,ROW()-1),"")</f>
        <v/>
      </c>
      <c r="D1632" s="11" t="str">
        <f aca="true">IF(C1632="","",IF(AND($G$1=B1632,SUM(INDIRECT(CONCATENATE("ZBUL3!F",C1632,":H",C1632),1))&gt;0),C1632,""))</f>
        <v/>
      </c>
      <c r="E1632" s="11" t="str">
        <f aca="true">IF(C1632="","",IF(AND($G$1=B1632,SUM(INDIRECT(CONCATENATE("ZBUL3!F",C1632,":H",C1632),1))=0),C1632,""))</f>
        <v/>
      </c>
    </row>
    <row r="1633" customFormat="false" ht="13.8" hidden="false" customHeight="false" outlineLevel="0" collapsed="false">
      <c r="A1633" s="2" t="str">
        <f aca="true">IF(C1633="","",INDIRECT("ZBUL3!B"&amp;C1633,1))</f>
        <v/>
      </c>
      <c r="B1633" s="2" t="str">
        <f aca="true">IF(C1633="","",INDIRECT("ZBUL3!E"&amp;C1633,1))</f>
        <v/>
      </c>
      <c r="C1633" s="11" t="str">
        <f aca="false">IFERROR(SMALL(ZBUL3!Z:Z,ROW()-1),"")</f>
        <v/>
      </c>
      <c r="D1633" s="11" t="str">
        <f aca="true">IF(C1633="","",IF(AND($G$1=B1633,SUM(INDIRECT(CONCATENATE("ZBUL3!F",C1633,":H",C1633),1))&gt;0),C1633,""))</f>
        <v/>
      </c>
      <c r="E1633" s="11" t="str">
        <f aca="true">IF(C1633="","",IF(AND($G$1=B1633,SUM(INDIRECT(CONCATENATE("ZBUL3!F",C1633,":H",C1633),1))=0),C1633,""))</f>
        <v/>
      </c>
    </row>
    <row r="1634" customFormat="false" ht="13.8" hidden="false" customHeight="false" outlineLevel="0" collapsed="false">
      <c r="A1634" s="2" t="str">
        <f aca="true">IF(C1634="","",INDIRECT("ZBUL3!B"&amp;C1634,1))</f>
        <v/>
      </c>
      <c r="B1634" s="2" t="str">
        <f aca="true">IF(C1634="","",INDIRECT("ZBUL3!E"&amp;C1634,1))</f>
        <v/>
      </c>
      <c r="C1634" s="11" t="str">
        <f aca="false">IFERROR(SMALL(ZBUL3!Z:Z,ROW()-1),"")</f>
        <v/>
      </c>
      <c r="D1634" s="11" t="str">
        <f aca="true">IF(C1634="","",IF(AND($G$1=B1634,SUM(INDIRECT(CONCATENATE("ZBUL3!F",C1634,":H",C1634),1))&gt;0),C1634,""))</f>
        <v/>
      </c>
      <c r="E1634" s="11" t="str">
        <f aca="true">IF(C1634="","",IF(AND($G$1=B1634,SUM(INDIRECT(CONCATENATE("ZBUL3!F",C1634,":H",C1634),1))=0),C1634,""))</f>
        <v/>
      </c>
    </row>
    <row r="1635" customFormat="false" ht="13.8" hidden="false" customHeight="false" outlineLevel="0" collapsed="false">
      <c r="A1635" s="2" t="str">
        <f aca="true">IF(C1635="","",INDIRECT("ZBUL3!B"&amp;C1635,1))</f>
        <v/>
      </c>
      <c r="B1635" s="2" t="str">
        <f aca="true">IF(C1635="","",INDIRECT("ZBUL3!E"&amp;C1635,1))</f>
        <v/>
      </c>
      <c r="C1635" s="11" t="str">
        <f aca="false">IFERROR(SMALL(ZBUL3!Z:Z,ROW()-1),"")</f>
        <v/>
      </c>
      <c r="D1635" s="11" t="str">
        <f aca="true">IF(C1635="","",IF(AND($G$1=B1635,SUM(INDIRECT(CONCATENATE("ZBUL3!F",C1635,":H",C1635),1))&gt;0),C1635,""))</f>
        <v/>
      </c>
      <c r="E1635" s="11" t="str">
        <f aca="true">IF(C1635="","",IF(AND($G$1=B1635,SUM(INDIRECT(CONCATENATE("ZBUL3!F",C1635,":H",C1635),1))=0),C1635,""))</f>
        <v/>
      </c>
    </row>
    <row r="1636" customFormat="false" ht="13.8" hidden="false" customHeight="false" outlineLevel="0" collapsed="false">
      <c r="A1636" s="2" t="str">
        <f aca="true">IF(C1636="","",INDIRECT("ZBUL3!B"&amp;C1636,1))</f>
        <v/>
      </c>
      <c r="B1636" s="2" t="str">
        <f aca="true">IF(C1636="","",INDIRECT("ZBUL3!E"&amp;C1636,1))</f>
        <v/>
      </c>
      <c r="C1636" s="11" t="str">
        <f aca="false">IFERROR(SMALL(ZBUL3!Z:Z,ROW()-1),"")</f>
        <v/>
      </c>
      <c r="D1636" s="11" t="str">
        <f aca="true">IF(C1636="","",IF(AND($G$1=B1636,SUM(INDIRECT(CONCATENATE("ZBUL3!F",C1636,":H",C1636),1))&gt;0),C1636,""))</f>
        <v/>
      </c>
      <c r="E1636" s="11" t="str">
        <f aca="true">IF(C1636="","",IF(AND($G$1=B1636,SUM(INDIRECT(CONCATENATE("ZBUL3!F",C1636,":H",C1636),1))=0),C1636,""))</f>
        <v/>
      </c>
    </row>
    <row r="1637" customFormat="false" ht="13.8" hidden="false" customHeight="false" outlineLevel="0" collapsed="false">
      <c r="A1637" s="2" t="str">
        <f aca="true">IF(C1637="","",INDIRECT("ZBUL3!B"&amp;C1637,1))</f>
        <v/>
      </c>
      <c r="B1637" s="2" t="str">
        <f aca="true">IF(C1637="","",INDIRECT("ZBUL3!E"&amp;C1637,1))</f>
        <v/>
      </c>
      <c r="C1637" s="11" t="str">
        <f aca="false">IFERROR(SMALL(ZBUL3!Z:Z,ROW()-1),"")</f>
        <v/>
      </c>
      <c r="D1637" s="11" t="str">
        <f aca="true">IF(C1637="","",IF(AND($G$1=B1637,SUM(INDIRECT(CONCATENATE("ZBUL3!F",C1637,":H",C1637),1))&gt;0),C1637,""))</f>
        <v/>
      </c>
      <c r="E1637" s="11" t="str">
        <f aca="true">IF(C1637="","",IF(AND($G$1=B1637,SUM(INDIRECT(CONCATENATE("ZBUL3!F",C1637,":H",C1637),1))=0),C1637,""))</f>
        <v/>
      </c>
    </row>
    <row r="1638" customFormat="false" ht="13.8" hidden="false" customHeight="false" outlineLevel="0" collapsed="false">
      <c r="A1638" s="2" t="str">
        <f aca="true">IF(C1638="","",INDIRECT("ZBUL3!B"&amp;C1638,1))</f>
        <v/>
      </c>
      <c r="B1638" s="2" t="str">
        <f aca="true">IF(C1638="","",INDIRECT("ZBUL3!E"&amp;C1638,1))</f>
        <v/>
      </c>
      <c r="C1638" s="11" t="str">
        <f aca="false">IFERROR(SMALL(ZBUL3!Z:Z,ROW()-1),"")</f>
        <v/>
      </c>
      <c r="D1638" s="11" t="str">
        <f aca="true">IF(C1638="","",IF(AND($G$1=B1638,SUM(INDIRECT(CONCATENATE("ZBUL3!F",C1638,":H",C1638),1))&gt;0),C1638,""))</f>
        <v/>
      </c>
      <c r="E1638" s="11" t="str">
        <f aca="true">IF(C1638="","",IF(AND($G$1=B1638,SUM(INDIRECT(CONCATENATE("ZBUL3!F",C1638,":H",C1638),1))=0),C1638,""))</f>
        <v/>
      </c>
    </row>
    <row r="1639" customFormat="false" ht="13.8" hidden="false" customHeight="false" outlineLevel="0" collapsed="false">
      <c r="A1639" s="2" t="str">
        <f aca="true">IF(C1639="","",INDIRECT("ZBUL3!B"&amp;C1639,1))</f>
        <v/>
      </c>
      <c r="B1639" s="2" t="str">
        <f aca="true">IF(C1639="","",INDIRECT("ZBUL3!E"&amp;C1639,1))</f>
        <v/>
      </c>
      <c r="C1639" s="11" t="str">
        <f aca="false">IFERROR(SMALL(ZBUL3!Z:Z,ROW()-1),"")</f>
        <v/>
      </c>
      <c r="D1639" s="11" t="str">
        <f aca="true">IF(C1639="","",IF(AND($G$1=B1639,SUM(INDIRECT(CONCATENATE("ZBUL3!F",C1639,":H",C1639),1))&gt;0),C1639,""))</f>
        <v/>
      </c>
      <c r="E1639" s="11" t="str">
        <f aca="true">IF(C1639="","",IF(AND($G$1=B1639,SUM(INDIRECT(CONCATENATE("ZBUL3!F",C1639,":H",C1639),1))=0),C1639,""))</f>
        <v/>
      </c>
    </row>
    <row r="1640" customFormat="false" ht="13.8" hidden="false" customHeight="false" outlineLevel="0" collapsed="false">
      <c r="A1640" s="2" t="str">
        <f aca="true">IF(C1640="","",INDIRECT("ZBUL3!B"&amp;C1640,1))</f>
        <v/>
      </c>
      <c r="B1640" s="2" t="str">
        <f aca="true">IF(C1640="","",INDIRECT("ZBUL3!E"&amp;C1640,1))</f>
        <v/>
      </c>
      <c r="C1640" s="11" t="str">
        <f aca="false">IFERROR(SMALL(ZBUL3!Z:Z,ROW()-1),"")</f>
        <v/>
      </c>
      <c r="D1640" s="11" t="str">
        <f aca="true">IF(C1640="","",IF(AND($G$1=B1640,SUM(INDIRECT(CONCATENATE("ZBUL3!F",C1640,":H",C1640),1))&gt;0),C1640,""))</f>
        <v/>
      </c>
      <c r="E1640" s="11" t="str">
        <f aca="true">IF(C1640="","",IF(AND($G$1=B1640,SUM(INDIRECT(CONCATENATE("ZBUL3!F",C1640,":H",C1640),1))=0),C1640,""))</f>
        <v/>
      </c>
    </row>
    <row r="1641" customFormat="false" ht="13.8" hidden="false" customHeight="false" outlineLevel="0" collapsed="false">
      <c r="A1641" s="2" t="str">
        <f aca="true">IF(C1641="","",INDIRECT("ZBUL3!B"&amp;C1641,1))</f>
        <v/>
      </c>
      <c r="B1641" s="2" t="str">
        <f aca="true">IF(C1641="","",INDIRECT("ZBUL3!E"&amp;C1641,1))</f>
        <v/>
      </c>
      <c r="C1641" s="11" t="str">
        <f aca="false">IFERROR(SMALL(ZBUL3!Z:Z,ROW()-1),"")</f>
        <v/>
      </c>
      <c r="D1641" s="11" t="str">
        <f aca="true">IF(C1641="","",IF(AND($G$1=B1641,SUM(INDIRECT(CONCATENATE("ZBUL3!F",C1641,":H",C1641),1))&gt;0),C1641,""))</f>
        <v/>
      </c>
      <c r="E1641" s="11" t="str">
        <f aca="true">IF(C1641="","",IF(AND($G$1=B1641,SUM(INDIRECT(CONCATENATE("ZBUL3!F",C1641,":H",C1641),1))=0),C1641,""))</f>
        <v/>
      </c>
    </row>
    <row r="1642" customFormat="false" ht="13.8" hidden="false" customHeight="false" outlineLevel="0" collapsed="false">
      <c r="A1642" s="2" t="str">
        <f aca="true">IF(C1642="","",INDIRECT("ZBUL3!B"&amp;C1642,1))</f>
        <v/>
      </c>
      <c r="B1642" s="2" t="str">
        <f aca="true">IF(C1642="","",INDIRECT("ZBUL3!E"&amp;C1642,1))</f>
        <v/>
      </c>
      <c r="C1642" s="11" t="str">
        <f aca="false">IFERROR(SMALL(ZBUL3!Z:Z,ROW()-1),"")</f>
        <v/>
      </c>
      <c r="D1642" s="11" t="str">
        <f aca="true">IF(C1642="","",IF(AND($G$1=B1642,SUM(INDIRECT(CONCATENATE("ZBUL3!F",C1642,":H",C1642),1))&gt;0),C1642,""))</f>
        <v/>
      </c>
      <c r="E1642" s="11" t="str">
        <f aca="true">IF(C1642="","",IF(AND($G$1=B1642,SUM(INDIRECT(CONCATENATE("ZBUL3!F",C1642,":H",C1642),1))=0),C1642,""))</f>
        <v/>
      </c>
    </row>
    <row r="1643" customFormat="false" ht="13.8" hidden="false" customHeight="false" outlineLevel="0" collapsed="false">
      <c r="A1643" s="2" t="str">
        <f aca="true">IF(C1643="","",INDIRECT("ZBUL3!B"&amp;C1643,1))</f>
        <v/>
      </c>
      <c r="B1643" s="2" t="str">
        <f aca="true">IF(C1643="","",INDIRECT("ZBUL3!E"&amp;C1643,1))</f>
        <v/>
      </c>
      <c r="C1643" s="11" t="str">
        <f aca="false">IFERROR(SMALL(ZBUL3!Z:Z,ROW()-1),"")</f>
        <v/>
      </c>
      <c r="D1643" s="11" t="str">
        <f aca="true">IF(C1643="","",IF(AND($G$1=B1643,SUM(INDIRECT(CONCATENATE("ZBUL3!F",C1643,":H",C1643),1))&gt;0),C1643,""))</f>
        <v/>
      </c>
      <c r="E1643" s="11" t="str">
        <f aca="true">IF(C1643="","",IF(AND($G$1=B1643,SUM(INDIRECT(CONCATENATE("ZBUL3!F",C1643,":H",C1643),1))=0),C1643,""))</f>
        <v/>
      </c>
    </row>
    <row r="1644" customFormat="false" ht="13.8" hidden="false" customHeight="false" outlineLevel="0" collapsed="false">
      <c r="A1644" s="2" t="str">
        <f aca="true">IF(C1644="","",INDIRECT("ZBUL3!B"&amp;C1644,1))</f>
        <v/>
      </c>
      <c r="B1644" s="2" t="str">
        <f aca="true">IF(C1644="","",INDIRECT("ZBUL3!E"&amp;C1644,1))</f>
        <v/>
      </c>
      <c r="C1644" s="11" t="str">
        <f aca="false">IFERROR(SMALL(ZBUL3!Z:Z,ROW()-1),"")</f>
        <v/>
      </c>
      <c r="D1644" s="11" t="str">
        <f aca="true">IF(C1644="","",IF(AND($G$1=B1644,SUM(INDIRECT(CONCATENATE("ZBUL3!F",C1644,":H",C1644),1))&gt;0),C1644,""))</f>
        <v/>
      </c>
      <c r="E1644" s="11" t="str">
        <f aca="true">IF(C1644="","",IF(AND($G$1=B1644,SUM(INDIRECT(CONCATENATE("ZBUL3!F",C1644,":H",C1644),1))=0),C1644,""))</f>
        <v/>
      </c>
    </row>
    <row r="1645" customFormat="false" ht="13.8" hidden="false" customHeight="false" outlineLevel="0" collapsed="false">
      <c r="A1645" s="2" t="str">
        <f aca="true">IF(C1645="","",INDIRECT("ZBUL3!B"&amp;C1645,1))</f>
        <v/>
      </c>
      <c r="B1645" s="2" t="str">
        <f aca="true">IF(C1645="","",INDIRECT("ZBUL3!E"&amp;C1645,1))</f>
        <v/>
      </c>
      <c r="C1645" s="11" t="str">
        <f aca="false">IFERROR(SMALL(ZBUL3!Z:Z,ROW()-1),"")</f>
        <v/>
      </c>
      <c r="D1645" s="11" t="str">
        <f aca="true">IF(C1645="","",IF(AND($G$1=B1645,SUM(INDIRECT(CONCATENATE("ZBUL3!F",C1645,":H",C1645),1))&gt;0),C1645,""))</f>
        <v/>
      </c>
      <c r="E1645" s="11" t="str">
        <f aca="true">IF(C1645="","",IF(AND($G$1=B1645,SUM(INDIRECT(CONCATENATE("ZBUL3!F",C1645,":H",C1645),1))=0),C1645,""))</f>
        <v/>
      </c>
    </row>
    <row r="1646" customFormat="false" ht="13.8" hidden="false" customHeight="false" outlineLevel="0" collapsed="false">
      <c r="A1646" s="2" t="str">
        <f aca="true">IF(C1646="","",INDIRECT("ZBUL3!B"&amp;C1646,1))</f>
        <v/>
      </c>
      <c r="B1646" s="2" t="str">
        <f aca="true">IF(C1646="","",INDIRECT("ZBUL3!E"&amp;C1646,1))</f>
        <v/>
      </c>
      <c r="C1646" s="11" t="str">
        <f aca="false">IFERROR(SMALL(ZBUL3!Z:Z,ROW()-1),"")</f>
        <v/>
      </c>
      <c r="D1646" s="11" t="str">
        <f aca="true">IF(C1646="","",IF(AND($G$1=B1646,SUM(INDIRECT(CONCATENATE("ZBUL3!F",C1646,":H",C1646),1))&gt;0),C1646,""))</f>
        <v/>
      </c>
      <c r="E1646" s="11" t="str">
        <f aca="true">IF(C1646="","",IF(AND($G$1=B1646,SUM(INDIRECT(CONCATENATE("ZBUL3!F",C1646,":H",C1646),1))=0),C1646,""))</f>
        <v/>
      </c>
    </row>
    <row r="1647" customFormat="false" ht="13.8" hidden="false" customHeight="false" outlineLevel="0" collapsed="false">
      <c r="A1647" s="2" t="str">
        <f aca="true">IF(C1647="","",INDIRECT("ZBUL3!B"&amp;C1647,1))</f>
        <v/>
      </c>
      <c r="B1647" s="2" t="str">
        <f aca="true">IF(C1647="","",INDIRECT("ZBUL3!E"&amp;C1647,1))</f>
        <v/>
      </c>
      <c r="C1647" s="11" t="str">
        <f aca="false">IFERROR(SMALL(ZBUL3!Z:Z,ROW()-1),"")</f>
        <v/>
      </c>
      <c r="D1647" s="11" t="str">
        <f aca="true">IF(C1647="","",IF(AND($G$1=B1647,SUM(INDIRECT(CONCATENATE("ZBUL3!F",C1647,":H",C1647),1))&gt;0),C1647,""))</f>
        <v/>
      </c>
      <c r="E1647" s="11" t="str">
        <f aca="true">IF(C1647="","",IF(AND($G$1=B1647,SUM(INDIRECT(CONCATENATE("ZBUL3!F",C1647,":H",C1647),1))=0),C1647,""))</f>
        <v/>
      </c>
    </row>
    <row r="1648" customFormat="false" ht="13.8" hidden="false" customHeight="false" outlineLevel="0" collapsed="false">
      <c r="A1648" s="2" t="str">
        <f aca="true">IF(C1648="","",INDIRECT("ZBUL3!B"&amp;C1648,1))</f>
        <v/>
      </c>
      <c r="B1648" s="2" t="str">
        <f aca="true">IF(C1648="","",INDIRECT("ZBUL3!E"&amp;C1648,1))</f>
        <v/>
      </c>
      <c r="C1648" s="11" t="str">
        <f aca="false">IFERROR(SMALL(ZBUL3!Z:Z,ROW()-1),"")</f>
        <v/>
      </c>
      <c r="D1648" s="11" t="str">
        <f aca="true">IF(C1648="","",IF(AND($G$1=B1648,SUM(INDIRECT(CONCATENATE("ZBUL3!F",C1648,":H",C1648),1))&gt;0),C1648,""))</f>
        <v/>
      </c>
      <c r="E1648" s="11" t="str">
        <f aca="true">IF(C1648="","",IF(AND($G$1=B1648,SUM(INDIRECT(CONCATENATE("ZBUL3!F",C1648,":H",C1648),1))=0),C1648,""))</f>
        <v/>
      </c>
    </row>
    <row r="1649" customFormat="false" ht="13.8" hidden="false" customHeight="false" outlineLevel="0" collapsed="false">
      <c r="A1649" s="2" t="str">
        <f aca="true">IF(C1649="","",INDIRECT("ZBUL3!B"&amp;C1649,1))</f>
        <v/>
      </c>
      <c r="B1649" s="2" t="str">
        <f aca="true">IF(C1649="","",INDIRECT("ZBUL3!E"&amp;C1649,1))</f>
        <v/>
      </c>
      <c r="C1649" s="11" t="str">
        <f aca="false">IFERROR(SMALL(ZBUL3!Z:Z,ROW()-1),"")</f>
        <v/>
      </c>
      <c r="D1649" s="11" t="str">
        <f aca="true">IF(C1649="","",IF(AND($G$1=B1649,SUM(INDIRECT(CONCATENATE("ZBUL3!F",C1649,":H",C1649),1))&gt;0),C1649,""))</f>
        <v/>
      </c>
      <c r="E1649" s="11" t="str">
        <f aca="true">IF(C1649="","",IF(AND($G$1=B1649,SUM(INDIRECT(CONCATENATE("ZBUL3!F",C1649,":H",C1649),1))=0),C1649,""))</f>
        <v/>
      </c>
    </row>
    <row r="1650" customFormat="false" ht="13.8" hidden="false" customHeight="false" outlineLevel="0" collapsed="false">
      <c r="A1650" s="2" t="str">
        <f aca="true">IF(C1650="","",INDIRECT("ZBUL3!B"&amp;C1650,1))</f>
        <v/>
      </c>
      <c r="B1650" s="2" t="str">
        <f aca="true">IF(C1650="","",INDIRECT("ZBUL3!E"&amp;C1650,1))</f>
        <v/>
      </c>
      <c r="C1650" s="11" t="str">
        <f aca="false">IFERROR(SMALL(ZBUL3!Z:Z,ROW()-1),"")</f>
        <v/>
      </c>
      <c r="D1650" s="11" t="str">
        <f aca="true">IF(C1650="","",IF(AND($G$1=B1650,SUM(INDIRECT(CONCATENATE("ZBUL3!F",C1650,":H",C1650),1))&gt;0),C1650,""))</f>
        <v/>
      </c>
      <c r="E1650" s="11" t="str">
        <f aca="true">IF(C1650="","",IF(AND($G$1=B1650,SUM(INDIRECT(CONCATENATE("ZBUL3!F",C1650,":H",C1650),1))=0),C1650,""))</f>
        <v/>
      </c>
    </row>
    <row r="1651" customFormat="false" ht="13.8" hidden="false" customHeight="false" outlineLevel="0" collapsed="false">
      <c r="A1651" s="2" t="str">
        <f aca="true">IF(C1651="","",INDIRECT("ZBUL3!B"&amp;C1651,1))</f>
        <v/>
      </c>
      <c r="B1651" s="2" t="str">
        <f aca="true">IF(C1651="","",INDIRECT("ZBUL3!E"&amp;C1651,1))</f>
        <v/>
      </c>
      <c r="C1651" s="11" t="str">
        <f aca="false">IFERROR(SMALL(ZBUL3!Z:Z,ROW()-1),"")</f>
        <v/>
      </c>
      <c r="D1651" s="11" t="str">
        <f aca="true">IF(C1651="","",IF(AND($G$1=B1651,SUM(INDIRECT(CONCATENATE("ZBUL3!F",C1651,":H",C1651),1))&gt;0),C1651,""))</f>
        <v/>
      </c>
      <c r="E1651" s="11" t="str">
        <f aca="true">IF(C1651="","",IF(AND($G$1=B1651,SUM(INDIRECT(CONCATENATE("ZBUL3!F",C1651,":H",C1651),1))=0),C1651,""))</f>
        <v/>
      </c>
    </row>
    <row r="1652" customFormat="false" ht="13.8" hidden="false" customHeight="false" outlineLevel="0" collapsed="false">
      <c r="A1652" s="2" t="str">
        <f aca="true">IF(C1652="","",INDIRECT("ZBUL3!B"&amp;C1652,1))</f>
        <v/>
      </c>
      <c r="B1652" s="2" t="str">
        <f aca="true">IF(C1652="","",INDIRECT("ZBUL3!E"&amp;C1652,1))</f>
        <v/>
      </c>
      <c r="C1652" s="11" t="str">
        <f aca="false">IFERROR(SMALL(ZBUL3!Z:Z,ROW()-1),"")</f>
        <v/>
      </c>
      <c r="D1652" s="11" t="str">
        <f aca="true">IF(C1652="","",IF(AND($G$1=B1652,SUM(INDIRECT(CONCATENATE("ZBUL3!F",C1652,":H",C1652),1))&gt;0),C1652,""))</f>
        <v/>
      </c>
      <c r="E1652" s="11" t="str">
        <f aca="true">IF(C1652="","",IF(AND($G$1=B1652,SUM(INDIRECT(CONCATENATE("ZBUL3!F",C1652,":H",C1652),1))=0),C1652,""))</f>
        <v/>
      </c>
    </row>
    <row r="1653" customFormat="false" ht="13.8" hidden="false" customHeight="false" outlineLevel="0" collapsed="false">
      <c r="A1653" s="2" t="str">
        <f aca="true">IF(C1653="","",INDIRECT("ZBUL3!B"&amp;C1653,1))</f>
        <v/>
      </c>
      <c r="B1653" s="2" t="str">
        <f aca="true">IF(C1653="","",INDIRECT("ZBUL3!E"&amp;C1653,1))</f>
        <v/>
      </c>
      <c r="C1653" s="11" t="str">
        <f aca="false">IFERROR(SMALL(ZBUL3!Z:Z,ROW()-1),"")</f>
        <v/>
      </c>
      <c r="D1653" s="11" t="str">
        <f aca="true">IF(C1653="","",IF(AND($G$1=B1653,SUM(INDIRECT(CONCATENATE("ZBUL3!F",C1653,":H",C1653),1))&gt;0),C1653,""))</f>
        <v/>
      </c>
      <c r="E1653" s="11" t="str">
        <f aca="true">IF(C1653="","",IF(AND($G$1=B1653,SUM(INDIRECT(CONCATENATE("ZBUL3!F",C1653,":H",C1653),1))=0),C1653,""))</f>
        <v/>
      </c>
    </row>
    <row r="1654" customFormat="false" ht="13.8" hidden="false" customHeight="false" outlineLevel="0" collapsed="false">
      <c r="A1654" s="2" t="str">
        <f aca="true">IF(C1654="","",INDIRECT("ZBUL3!B"&amp;C1654,1))</f>
        <v/>
      </c>
      <c r="B1654" s="2" t="str">
        <f aca="true">IF(C1654="","",INDIRECT("ZBUL3!E"&amp;C1654,1))</f>
        <v/>
      </c>
      <c r="C1654" s="11" t="str">
        <f aca="false">IFERROR(SMALL(ZBUL3!Z:Z,ROW()-1),"")</f>
        <v/>
      </c>
      <c r="D1654" s="11" t="str">
        <f aca="true">IF(C1654="","",IF(AND($G$1=B1654,SUM(INDIRECT(CONCATENATE("ZBUL3!F",C1654,":H",C1654),1))&gt;0),C1654,""))</f>
        <v/>
      </c>
      <c r="E1654" s="11" t="str">
        <f aca="true">IF(C1654="","",IF(AND($G$1=B1654,SUM(INDIRECT(CONCATENATE("ZBUL3!F",C1654,":H",C1654),1))=0),C1654,""))</f>
        <v/>
      </c>
    </row>
    <row r="1655" customFormat="false" ht="13.8" hidden="false" customHeight="false" outlineLevel="0" collapsed="false">
      <c r="A1655" s="2" t="str">
        <f aca="true">IF(C1655="","",INDIRECT("ZBUL3!B"&amp;C1655,1))</f>
        <v/>
      </c>
      <c r="B1655" s="2" t="str">
        <f aca="true">IF(C1655="","",INDIRECT("ZBUL3!E"&amp;C1655,1))</f>
        <v/>
      </c>
      <c r="C1655" s="11" t="str">
        <f aca="false">IFERROR(SMALL(ZBUL3!Z:Z,ROW()-1),"")</f>
        <v/>
      </c>
      <c r="D1655" s="11" t="str">
        <f aca="true">IF(C1655="","",IF(AND($G$1=B1655,SUM(INDIRECT(CONCATENATE("ZBUL3!F",C1655,":H",C1655),1))&gt;0),C1655,""))</f>
        <v/>
      </c>
      <c r="E1655" s="11" t="str">
        <f aca="true">IF(C1655="","",IF(AND($G$1=B1655,SUM(INDIRECT(CONCATENATE("ZBUL3!F",C1655,":H",C1655),1))=0),C1655,""))</f>
        <v/>
      </c>
    </row>
    <row r="1656" customFormat="false" ht="13.8" hidden="false" customHeight="false" outlineLevel="0" collapsed="false">
      <c r="A1656" s="2" t="str">
        <f aca="true">IF(C1656="","",INDIRECT("ZBUL3!B"&amp;C1656,1))</f>
        <v/>
      </c>
      <c r="B1656" s="2" t="str">
        <f aca="true">IF(C1656="","",INDIRECT("ZBUL3!E"&amp;C1656,1))</f>
        <v/>
      </c>
      <c r="C1656" s="11" t="str">
        <f aca="false">IFERROR(SMALL(ZBUL3!Z:Z,ROW()-1),"")</f>
        <v/>
      </c>
      <c r="D1656" s="11" t="str">
        <f aca="true">IF(C1656="","",IF(AND($G$1=B1656,SUM(INDIRECT(CONCATENATE("ZBUL3!F",C1656,":H",C1656),1))&gt;0),C1656,""))</f>
        <v/>
      </c>
      <c r="E1656" s="11" t="str">
        <f aca="true">IF(C1656="","",IF(AND($G$1=B1656,SUM(INDIRECT(CONCATENATE("ZBUL3!F",C1656,":H",C1656),1))=0),C1656,""))</f>
        <v/>
      </c>
    </row>
    <row r="1657" customFormat="false" ht="13.8" hidden="false" customHeight="false" outlineLevel="0" collapsed="false">
      <c r="A1657" s="2" t="str">
        <f aca="true">IF(C1657="","",INDIRECT("ZBUL3!B"&amp;C1657,1))</f>
        <v/>
      </c>
      <c r="B1657" s="2" t="str">
        <f aca="true">IF(C1657="","",INDIRECT("ZBUL3!E"&amp;C1657,1))</f>
        <v/>
      </c>
      <c r="C1657" s="11" t="str">
        <f aca="false">IFERROR(SMALL(ZBUL3!Z:Z,ROW()-1),"")</f>
        <v/>
      </c>
      <c r="D1657" s="11" t="str">
        <f aca="true">IF(C1657="","",IF(AND($G$1=B1657,SUM(INDIRECT(CONCATENATE("ZBUL3!F",C1657,":H",C1657),1))&gt;0),C1657,""))</f>
        <v/>
      </c>
      <c r="E1657" s="11" t="str">
        <f aca="true">IF(C1657="","",IF(AND($G$1=B1657,SUM(INDIRECT(CONCATENATE("ZBUL3!F",C1657,":H",C1657),1))=0),C1657,""))</f>
        <v/>
      </c>
    </row>
    <row r="1658" customFormat="false" ht="13.8" hidden="false" customHeight="false" outlineLevel="0" collapsed="false">
      <c r="A1658" s="2" t="str">
        <f aca="true">IF(C1658="","",INDIRECT("ZBUL3!B"&amp;C1658,1))</f>
        <v/>
      </c>
      <c r="B1658" s="2" t="str">
        <f aca="true">IF(C1658="","",INDIRECT("ZBUL3!E"&amp;C1658,1))</f>
        <v/>
      </c>
      <c r="C1658" s="11" t="str">
        <f aca="false">IFERROR(SMALL(ZBUL3!Z:Z,ROW()-1),"")</f>
        <v/>
      </c>
      <c r="D1658" s="11" t="str">
        <f aca="true">IF(C1658="","",IF(AND($G$1=B1658,SUM(INDIRECT(CONCATENATE("ZBUL3!F",C1658,":H",C1658),1))&gt;0),C1658,""))</f>
        <v/>
      </c>
      <c r="E1658" s="11" t="str">
        <f aca="true">IF(C1658="","",IF(AND($G$1=B1658,SUM(INDIRECT(CONCATENATE("ZBUL3!F",C1658,":H",C1658),1))=0),C1658,""))</f>
        <v/>
      </c>
    </row>
    <row r="1659" customFormat="false" ht="13.8" hidden="false" customHeight="false" outlineLevel="0" collapsed="false">
      <c r="A1659" s="2" t="str">
        <f aca="true">IF(C1659="","",INDIRECT("ZBUL3!B"&amp;C1659,1))</f>
        <v/>
      </c>
      <c r="B1659" s="2" t="str">
        <f aca="true">IF(C1659="","",INDIRECT("ZBUL3!E"&amp;C1659,1))</f>
        <v/>
      </c>
      <c r="C1659" s="11" t="str">
        <f aca="false">IFERROR(SMALL(ZBUL3!Z:Z,ROW()-1),"")</f>
        <v/>
      </c>
      <c r="D1659" s="11" t="str">
        <f aca="true">IF(C1659="","",IF(AND($G$1=B1659,SUM(INDIRECT(CONCATENATE("ZBUL3!F",C1659,":H",C1659),1))&gt;0),C1659,""))</f>
        <v/>
      </c>
      <c r="E1659" s="11" t="str">
        <f aca="true">IF(C1659="","",IF(AND($G$1=B1659,SUM(INDIRECT(CONCATENATE("ZBUL3!F",C1659,":H",C1659),1))=0),C1659,""))</f>
        <v/>
      </c>
    </row>
    <row r="1660" customFormat="false" ht="13.8" hidden="false" customHeight="false" outlineLevel="0" collapsed="false">
      <c r="A1660" s="2" t="str">
        <f aca="true">IF(C1660="","",INDIRECT("ZBUL3!B"&amp;C1660,1))</f>
        <v/>
      </c>
      <c r="B1660" s="2" t="str">
        <f aca="true">IF(C1660="","",INDIRECT("ZBUL3!E"&amp;C1660,1))</f>
        <v/>
      </c>
      <c r="C1660" s="11" t="str">
        <f aca="false">IFERROR(SMALL(ZBUL3!Z:Z,ROW()-1),"")</f>
        <v/>
      </c>
      <c r="D1660" s="11" t="str">
        <f aca="true">IF(C1660="","",IF(AND($G$1=B1660,SUM(INDIRECT(CONCATENATE("ZBUL3!F",C1660,":H",C1660),1))&gt;0),C1660,""))</f>
        <v/>
      </c>
      <c r="E1660" s="11" t="str">
        <f aca="true">IF(C1660="","",IF(AND($G$1=B1660,SUM(INDIRECT(CONCATENATE("ZBUL3!F",C1660,":H",C1660),1))=0),C1660,""))</f>
        <v/>
      </c>
    </row>
    <row r="1661" customFormat="false" ht="13.8" hidden="false" customHeight="false" outlineLevel="0" collapsed="false">
      <c r="A1661" s="2" t="str">
        <f aca="true">IF(C1661="","",INDIRECT("ZBUL3!B"&amp;C1661,1))</f>
        <v/>
      </c>
      <c r="B1661" s="2" t="str">
        <f aca="true">IF(C1661="","",INDIRECT("ZBUL3!E"&amp;C1661,1))</f>
        <v/>
      </c>
      <c r="C1661" s="11" t="str">
        <f aca="false">IFERROR(SMALL(ZBUL3!Z:Z,ROW()-1),"")</f>
        <v/>
      </c>
      <c r="D1661" s="11" t="str">
        <f aca="true">IF(C1661="","",IF(AND($G$1=B1661,SUM(INDIRECT(CONCATENATE("ZBUL3!F",C1661,":H",C1661),1))&gt;0),C1661,""))</f>
        <v/>
      </c>
      <c r="E1661" s="11" t="str">
        <f aca="true">IF(C1661="","",IF(AND($G$1=B1661,SUM(INDIRECT(CONCATENATE("ZBUL3!F",C1661,":H",C1661),1))=0),C1661,""))</f>
        <v/>
      </c>
    </row>
    <row r="1662" customFormat="false" ht="13.8" hidden="false" customHeight="false" outlineLevel="0" collapsed="false">
      <c r="A1662" s="2" t="str">
        <f aca="true">IF(C1662="","",INDIRECT("ZBUL3!B"&amp;C1662,1))</f>
        <v/>
      </c>
      <c r="B1662" s="2" t="str">
        <f aca="true">IF(C1662="","",INDIRECT("ZBUL3!E"&amp;C1662,1))</f>
        <v/>
      </c>
      <c r="C1662" s="11" t="str">
        <f aca="false">IFERROR(SMALL(ZBUL3!Z:Z,ROW()-1),"")</f>
        <v/>
      </c>
      <c r="D1662" s="11" t="str">
        <f aca="true">IF(C1662="","",IF(AND($G$1=B1662,SUM(INDIRECT(CONCATENATE("ZBUL3!F",C1662,":H",C1662),1))&gt;0),C1662,""))</f>
        <v/>
      </c>
      <c r="E1662" s="11" t="str">
        <f aca="true">IF(C1662="","",IF(AND($G$1=B1662,SUM(INDIRECT(CONCATENATE("ZBUL3!F",C1662,":H",C1662),1))=0),C1662,""))</f>
        <v/>
      </c>
    </row>
    <row r="1663" customFormat="false" ht="13.8" hidden="false" customHeight="false" outlineLevel="0" collapsed="false">
      <c r="A1663" s="2" t="str">
        <f aca="true">IF(C1663="","",INDIRECT("ZBUL3!B"&amp;C1663,1))</f>
        <v/>
      </c>
      <c r="B1663" s="2" t="str">
        <f aca="true">IF(C1663="","",INDIRECT("ZBUL3!E"&amp;C1663,1))</f>
        <v/>
      </c>
      <c r="C1663" s="11" t="str">
        <f aca="false">IFERROR(SMALL(ZBUL3!Z:Z,ROW()-1),"")</f>
        <v/>
      </c>
      <c r="D1663" s="11" t="str">
        <f aca="true">IF(C1663="","",IF(AND($G$1=B1663,SUM(INDIRECT(CONCATENATE("ZBUL3!F",C1663,":H",C1663),1))&gt;0),C1663,""))</f>
        <v/>
      </c>
      <c r="E1663" s="11" t="str">
        <f aca="true">IF(C1663="","",IF(AND($G$1=B1663,SUM(INDIRECT(CONCATENATE("ZBUL3!F",C1663,":H",C1663),1))=0),C1663,""))</f>
        <v/>
      </c>
    </row>
    <row r="1664" customFormat="false" ht="13.8" hidden="false" customHeight="false" outlineLevel="0" collapsed="false">
      <c r="A1664" s="2" t="str">
        <f aca="true">IF(C1664="","",INDIRECT("ZBUL3!B"&amp;C1664,1))</f>
        <v/>
      </c>
      <c r="B1664" s="2" t="str">
        <f aca="true">IF(C1664="","",INDIRECT("ZBUL3!E"&amp;C1664,1))</f>
        <v/>
      </c>
      <c r="C1664" s="11" t="str">
        <f aca="false">IFERROR(SMALL(ZBUL3!Z:Z,ROW()-1),"")</f>
        <v/>
      </c>
      <c r="D1664" s="11" t="str">
        <f aca="true">IF(C1664="","",IF(AND($G$1=B1664,SUM(INDIRECT(CONCATENATE("ZBUL3!F",C1664,":H",C1664),1))&gt;0),C1664,""))</f>
        <v/>
      </c>
      <c r="E1664" s="11" t="str">
        <f aca="true">IF(C1664="","",IF(AND($G$1=B1664,SUM(INDIRECT(CONCATENATE("ZBUL3!F",C1664,":H",C1664),1))=0),C1664,""))</f>
        <v/>
      </c>
    </row>
    <row r="1665" customFormat="false" ht="13.8" hidden="false" customHeight="false" outlineLevel="0" collapsed="false">
      <c r="A1665" s="2" t="str">
        <f aca="true">IF(C1665="","",INDIRECT("ZBUL3!B"&amp;C1665,1))</f>
        <v/>
      </c>
      <c r="B1665" s="2" t="str">
        <f aca="true">IF(C1665="","",INDIRECT("ZBUL3!E"&amp;C1665,1))</f>
        <v/>
      </c>
      <c r="C1665" s="11" t="str">
        <f aca="false">IFERROR(SMALL(ZBUL3!Z:Z,ROW()-1),"")</f>
        <v/>
      </c>
      <c r="D1665" s="11" t="str">
        <f aca="true">IF(C1665="","",IF(AND($G$1=B1665,SUM(INDIRECT(CONCATENATE("ZBUL3!F",C1665,":H",C1665),1))&gt;0),C1665,""))</f>
        <v/>
      </c>
      <c r="E1665" s="11" t="str">
        <f aca="true">IF(C1665="","",IF(AND($G$1=B1665,SUM(INDIRECT(CONCATENATE("ZBUL3!F",C1665,":H",C1665),1))=0),C1665,""))</f>
        <v/>
      </c>
    </row>
    <row r="1666" customFormat="false" ht="13.8" hidden="false" customHeight="false" outlineLevel="0" collapsed="false">
      <c r="A1666" s="2" t="str">
        <f aca="true">IF(C1666="","",INDIRECT("ZBUL3!B"&amp;C1666,1))</f>
        <v/>
      </c>
      <c r="B1666" s="2" t="str">
        <f aca="true">IF(C1666="","",INDIRECT("ZBUL3!E"&amp;C1666,1))</f>
        <v/>
      </c>
      <c r="C1666" s="11" t="str">
        <f aca="false">IFERROR(SMALL(ZBUL3!Z:Z,ROW()-1),"")</f>
        <v/>
      </c>
      <c r="D1666" s="11" t="str">
        <f aca="true">IF(C1666="","",IF(AND($G$1=B1666,SUM(INDIRECT(CONCATENATE("ZBUL3!F",C1666,":H",C1666),1))&gt;0),C1666,""))</f>
        <v/>
      </c>
      <c r="E1666" s="11" t="str">
        <f aca="true">IF(C1666="","",IF(AND($G$1=B1666,SUM(INDIRECT(CONCATENATE("ZBUL3!F",C1666,":H",C1666),1))=0),C1666,""))</f>
        <v/>
      </c>
    </row>
    <row r="1667" customFormat="false" ht="13.8" hidden="false" customHeight="false" outlineLevel="0" collapsed="false">
      <c r="A1667" s="2" t="str">
        <f aca="true">IF(C1667="","",INDIRECT("ZBUL3!B"&amp;C1667,1))</f>
        <v/>
      </c>
      <c r="B1667" s="2" t="str">
        <f aca="true">IF(C1667="","",INDIRECT("ZBUL3!E"&amp;C1667,1))</f>
        <v/>
      </c>
      <c r="C1667" s="11" t="str">
        <f aca="false">IFERROR(SMALL(ZBUL3!Z:Z,ROW()-1),"")</f>
        <v/>
      </c>
      <c r="D1667" s="11" t="str">
        <f aca="true">IF(C1667="","",IF(AND($G$1=B1667,SUM(INDIRECT(CONCATENATE("ZBUL3!F",C1667,":H",C1667),1))&gt;0),C1667,""))</f>
        <v/>
      </c>
      <c r="E1667" s="11" t="str">
        <f aca="true">IF(C1667="","",IF(AND($G$1=B1667,SUM(INDIRECT(CONCATENATE("ZBUL3!F",C1667,":H",C1667),1))=0),C1667,""))</f>
        <v/>
      </c>
    </row>
    <row r="1668" customFormat="false" ht="13.8" hidden="false" customHeight="false" outlineLevel="0" collapsed="false">
      <c r="A1668" s="2" t="str">
        <f aca="true">IF(C1668="","",INDIRECT("ZBUL3!B"&amp;C1668,1))</f>
        <v/>
      </c>
      <c r="B1668" s="2" t="str">
        <f aca="true">IF(C1668="","",INDIRECT("ZBUL3!E"&amp;C1668,1))</f>
        <v/>
      </c>
      <c r="C1668" s="11" t="str">
        <f aca="false">IFERROR(SMALL(ZBUL3!Z:Z,ROW()-1),"")</f>
        <v/>
      </c>
      <c r="D1668" s="11" t="str">
        <f aca="true">IF(C1668="","",IF(AND($G$1=B1668,SUM(INDIRECT(CONCATENATE("ZBUL3!F",C1668,":H",C1668),1))&gt;0),C1668,""))</f>
        <v/>
      </c>
      <c r="E1668" s="11" t="str">
        <f aca="true">IF(C1668="","",IF(AND($G$1=B1668,SUM(INDIRECT(CONCATENATE("ZBUL3!F",C1668,":H",C1668),1))=0),C1668,""))</f>
        <v/>
      </c>
    </row>
    <row r="1669" customFormat="false" ht="13.8" hidden="false" customHeight="false" outlineLevel="0" collapsed="false">
      <c r="A1669" s="2" t="str">
        <f aca="true">IF(C1669="","",INDIRECT("ZBUL3!B"&amp;C1669,1))</f>
        <v/>
      </c>
      <c r="B1669" s="2" t="str">
        <f aca="true">IF(C1669="","",INDIRECT("ZBUL3!E"&amp;C1669,1))</f>
        <v/>
      </c>
      <c r="C1669" s="11" t="str">
        <f aca="false">IFERROR(SMALL(ZBUL3!Z:Z,ROW()-1),"")</f>
        <v/>
      </c>
      <c r="D1669" s="11" t="str">
        <f aca="true">IF(C1669="","",IF(AND($G$1=B1669,SUM(INDIRECT(CONCATENATE("ZBUL3!F",C1669,":H",C1669),1))&gt;0),C1669,""))</f>
        <v/>
      </c>
      <c r="E1669" s="11" t="str">
        <f aca="true">IF(C1669="","",IF(AND($G$1=B1669,SUM(INDIRECT(CONCATENATE("ZBUL3!F",C1669,":H",C1669),1))=0),C1669,""))</f>
        <v/>
      </c>
    </row>
    <row r="1670" customFormat="false" ht="13.8" hidden="false" customHeight="false" outlineLevel="0" collapsed="false">
      <c r="A1670" s="2" t="str">
        <f aca="true">IF(C1670="","",INDIRECT("ZBUL3!B"&amp;C1670,1))</f>
        <v/>
      </c>
      <c r="B1670" s="2" t="str">
        <f aca="true">IF(C1670="","",INDIRECT("ZBUL3!E"&amp;C1670,1))</f>
        <v/>
      </c>
      <c r="C1670" s="11" t="str">
        <f aca="false">IFERROR(SMALL(ZBUL3!Z:Z,ROW()-1),"")</f>
        <v/>
      </c>
      <c r="D1670" s="11" t="str">
        <f aca="true">IF(C1670="","",IF(AND($G$1=B1670,SUM(INDIRECT(CONCATENATE("ZBUL3!F",C1670,":H",C1670),1))&gt;0),C1670,""))</f>
        <v/>
      </c>
      <c r="E1670" s="11" t="str">
        <f aca="true">IF(C1670="","",IF(AND($G$1=B1670,SUM(INDIRECT(CONCATENATE("ZBUL3!F",C1670,":H",C1670),1))=0),C1670,""))</f>
        <v/>
      </c>
    </row>
    <row r="1671" customFormat="false" ht="13.8" hidden="false" customHeight="false" outlineLevel="0" collapsed="false">
      <c r="A1671" s="2" t="str">
        <f aca="true">IF(C1671="","",INDIRECT("ZBUL3!B"&amp;C1671,1))</f>
        <v/>
      </c>
      <c r="B1671" s="2" t="str">
        <f aca="true">IF(C1671="","",INDIRECT("ZBUL3!E"&amp;C1671,1))</f>
        <v/>
      </c>
      <c r="C1671" s="11" t="str">
        <f aca="false">IFERROR(SMALL(ZBUL3!Z:Z,ROW()-1),"")</f>
        <v/>
      </c>
      <c r="D1671" s="11" t="str">
        <f aca="true">IF(C1671="","",IF(AND($G$1=B1671,SUM(INDIRECT(CONCATENATE("ZBUL3!F",C1671,":H",C1671),1))&gt;0),C1671,""))</f>
        <v/>
      </c>
      <c r="E1671" s="11" t="str">
        <f aca="true">IF(C1671="","",IF(AND($G$1=B1671,SUM(INDIRECT(CONCATENATE("ZBUL3!F",C1671,":H",C1671),1))=0),C1671,""))</f>
        <v/>
      </c>
    </row>
    <row r="1672" customFormat="false" ht="13.8" hidden="false" customHeight="false" outlineLevel="0" collapsed="false">
      <c r="A1672" s="2" t="str">
        <f aca="true">IF(C1672="","",INDIRECT("ZBUL3!B"&amp;C1672,1))</f>
        <v/>
      </c>
      <c r="B1672" s="2" t="str">
        <f aca="true">IF(C1672="","",INDIRECT("ZBUL3!E"&amp;C1672,1))</f>
        <v/>
      </c>
      <c r="C1672" s="11" t="str">
        <f aca="false">IFERROR(SMALL(ZBUL3!Z:Z,ROW()-1),"")</f>
        <v/>
      </c>
      <c r="D1672" s="11" t="str">
        <f aca="true">IF(C1672="","",IF(AND($G$1=B1672,SUM(INDIRECT(CONCATENATE("ZBUL3!F",C1672,":H",C1672),1))&gt;0),C1672,""))</f>
        <v/>
      </c>
      <c r="E1672" s="11" t="str">
        <f aca="true">IF(C1672="","",IF(AND($G$1=B1672,SUM(INDIRECT(CONCATENATE("ZBUL3!F",C1672,":H",C1672),1))=0),C1672,""))</f>
        <v/>
      </c>
    </row>
    <row r="1673" customFormat="false" ht="13.8" hidden="false" customHeight="false" outlineLevel="0" collapsed="false">
      <c r="A1673" s="2" t="str">
        <f aca="true">IF(C1673="","",INDIRECT("ZBUL3!B"&amp;C1673,1))</f>
        <v/>
      </c>
      <c r="B1673" s="2" t="str">
        <f aca="true">IF(C1673="","",INDIRECT("ZBUL3!E"&amp;C1673,1))</f>
        <v/>
      </c>
      <c r="C1673" s="11" t="str">
        <f aca="false">IFERROR(SMALL(ZBUL3!Z:Z,ROW()-1),"")</f>
        <v/>
      </c>
      <c r="D1673" s="11" t="str">
        <f aca="true">IF(C1673="","",IF(AND($G$1=B1673,SUM(INDIRECT(CONCATENATE("ZBUL3!F",C1673,":H",C1673),1))&gt;0),C1673,""))</f>
        <v/>
      </c>
      <c r="E1673" s="11" t="str">
        <f aca="true">IF(C1673="","",IF(AND($G$1=B1673,SUM(INDIRECT(CONCATENATE("ZBUL3!F",C1673,":H",C1673),1))=0),C1673,""))</f>
        <v/>
      </c>
    </row>
    <row r="1674" customFormat="false" ht="13.8" hidden="false" customHeight="false" outlineLevel="0" collapsed="false">
      <c r="A1674" s="2" t="str">
        <f aca="true">IF(C1674="","",INDIRECT("ZBUL3!B"&amp;C1674,1))</f>
        <v/>
      </c>
      <c r="B1674" s="2" t="str">
        <f aca="true">IF(C1674="","",INDIRECT("ZBUL3!E"&amp;C1674,1))</f>
        <v/>
      </c>
      <c r="C1674" s="11" t="str">
        <f aca="false">IFERROR(SMALL(ZBUL3!Z:Z,ROW()-1),"")</f>
        <v/>
      </c>
      <c r="D1674" s="11" t="str">
        <f aca="true">IF(C1674="","",IF(AND($G$1=B1674,SUM(INDIRECT(CONCATENATE("ZBUL3!F",C1674,":H",C1674),1))&gt;0),C1674,""))</f>
        <v/>
      </c>
      <c r="E1674" s="11" t="str">
        <f aca="true">IF(C1674="","",IF(AND($G$1=B1674,SUM(INDIRECT(CONCATENATE("ZBUL3!F",C1674,":H",C1674),1))=0),C1674,""))</f>
        <v/>
      </c>
    </row>
    <row r="1675" customFormat="false" ht="13.8" hidden="false" customHeight="false" outlineLevel="0" collapsed="false">
      <c r="A1675" s="2" t="str">
        <f aca="true">IF(C1675="","",INDIRECT("ZBUL3!B"&amp;C1675,1))</f>
        <v/>
      </c>
      <c r="B1675" s="2" t="str">
        <f aca="true">IF(C1675="","",INDIRECT("ZBUL3!E"&amp;C1675,1))</f>
        <v/>
      </c>
      <c r="C1675" s="11" t="str">
        <f aca="false">IFERROR(SMALL(ZBUL3!Z:Z,ROW()-1),"")</f>
        <v/>
      </c>
      <c r="D1675" s="11" t="str">
        <f aca="true">IF(C1675="","",IF(AND($G$1=B1675,SUM(INDIRECT(CONCATENATE("ZBUL3!F",C1675,":H",C1675),1))&gt;0),C1675,""))</f>
        <v/>
      </c>
      <c r="E1675" s="11" t="str">
        <f aca="true">IF(C1675="","",IF(AND($G$1=B1675,SUM(INDIRECT(CONCATENATE("ZBUL3!F",C1675,":H",C1675),1))=0),C1675,""))</f>
        <v/>
      </c>
    </row>
    <row r="1676" customFormat="false" ht="13.8" hidden="false" customHeight="false" outlineLevel="0" collapsed="false">
      <c r="A1676" s="2" t="str">
        <f aca="true">IF(C1676="","",INDIRECT("ZBUL3!B"&amp;C1676,1))</f>
        <v/>
      </c>
      <c r="B1676" s="2" t="str">
        <f aca="true">IF(C1676="","",INDIRECT("ZBUL3!E"&amp;C1676,1))</f>
        <v/>
      </c>
      <c r="C1676" s="11" t="str">
        <f aca="false">IFERROR(SMALL(ZBUL3!Z:Z,ROW()-1),"")</f>
        <v/>
      </c>
      <c r="D1676" s="11" t="str">
        <f aca="true">IF(C1676="","",IF(AND($G$1=B1676,SUM(INDIRECT(CONCATENATE("ZBUL3!F",C1676,":H",C1676),1))&gt;0),C1676,""))</f>
        <v/>
      </c>
      <c r="E1676" s="11" t="str">
        <f aca="true">IF(C1676="","",IF(AND($G$1=B1676,SUM(INDIRECT(CONCATENATE("ZBUL3!F",C1676,":H",C1676),1))=0),C1676,""))</f>
        <v/>
      </c>
    </row>
    <row r="1677" customFormat="false" ht="13.8" hidden="false" customHeight="false" outlineLevel="0" collapsed="false">
      <c r="A1677" s="2" t="str">
        <f aca="true">IF(C1677="","",INDIRECT("ZBUL3!B"&amp;C1677,1))</f>
        <v/>
      </c>
      <c r="B1677" s="2" t="str">
        <f aca="true">IF(C1677="","",INDIRECT("ZBUL3!E"&amp;C1677,1))</f>
        <v/>
      </c>
      <c r="C1677" s="11" t="str">
        <f aca="false">IFERROR(SMALL(ZBUL3!Z:Z,ROW()-1),"")</f>
        <v/>
      </c>
      <c r="D1677" s="11" t="str">
        <f aca="true">IF(C1677="","",IF(AND($G$1=B1677,SUM(INDIRECT(CONCATENATE("ZBUL3!F",C1677,":H",C1677),1))&gt;0),C1677,""))</f>
        <v/>
      </c>
      <c r="E1677" s="11" t="str">
        <f aca="true">IF(C1677="","",IF(AND($G$1=B1677,SUM(INDIRECT(CONCATENATE("ZBUL3!F",C1677,":H",C1677),1))=0),C1677,""))</f>
        <v/>
      </c>
    </row>
    <row r="1678" customFormat="false" ht="13.8" hidden="false" customHeight="false" outlineLevel="0" collapsed="false">
      <c r="A1678" s="2" t="str">
        <f aca="true">IF(C1678="","",INDIRECT("ZBUL3!B"&amp;C1678,1))</f>
        <v/>
      </c>
      <c r="B1678" s="2" t="str">
        <f aca="true">IF(C1678="","",INDIRECT("ZBUL3!E"&amp;C1678,1))</f>
        <v/>
      </c>
      <c r="C1678" s="11" t="str">
        <f aca="false">IFERROR(SMALL(ZBUL3!Z:Z,ROW()-1),"")</f>
        <v/>
      </c>
      <c r="D1678" s="11" t="str">
        <f aca="true">IF(C1678="","",IF(AND($G$1=B1678,SUM(INDIRECT(CONCATENATE("ZBUL3!F",C1678,":H",C1678),1))&gt;0),C1678,""))</f>
        <v/>
      </c>
      <c r="E1678" s="11" t="str">
        <f aca="true">IF(C1678="","",IF(AND($G$1=B1678,SUM(INDIRECT(CONCATENATE("ZBUL3!F",C1678,":H",C1678),1))=0),C1678,""))</f>
        <v/>
      </c>
    </row>
    <row r="1679" customFormat="false" ht="13.8" hidden="false" customHeight="false" outlineLevel="0" collapsed="false">
      <c r="A1679" s="2" t="str">
        <f aca="true">IF(C1679="","",INDIRECT("ZBUL3!B"&amp;C1679,1))</f>
        <v/>
      </c>
      <c r="B1679" s="2" t="str">
        <f aca="true">IF(C1679="","",INDIRECT("ZBUL3!E"&amp;C1679,1))</f>
        <v/>
      </c>
      <c r="C1679" s="11" t="str">
        <f aca="false">IFERROR(SMALL(ZBUL3!Z:Z,ROW()-1),"")</f>
        <v/>
      </c>
      <c r="D1679" s="11" t="str">
        <f aca="true">IF(C1679="","",IF(AND($G$1=B1679,SUM(INDIRECT(CONCATENATE("ZBUL3!F",C1679,":H",C1679),1))&gt;0),C1679,""))</f>
        <v/>
      </c>
      <c r="E1679" s="11" t="str">
        <f aca="true">IF(C1679="","",IF(AND($G$1=B1679,SUM(INDIRECT(CONCATENATE("ZBUL3!F",C1679,":H",C1679),1))=0),C1679,""))</f>
        <v/>
      </c>
    </row>
    <row r="1680" customFormat="false" ht="13.8" hidden="false" customHeight="false" outlineLevel="0" collapsed="false">
      <c r="A1680" s="2" t="str">
        <f aca="true">IF(C1680="","",INDIRECT("ZBUL3!B"&amp;C1680,1))</f>
        <v/>
      </c>
      <c r="B1680" s="2" t="str">
        <f aca="true">IF(C1680="","",INDIRECT("ZBUL3!E"&amp;C1680,1))</f>
        <v/>
      </c>
      <c r="C1680" s="11" t="str">
        <f aca="false">IFERROR(SMALL(ZBUL3!Z:Z,ROW()-1),"")</f>
        <v/>
      </c>
      <c r="D1680" s="11" t="str">
        <f aca="true">IF(C1680="","",IF(AND($G$1=B1680,SUM(INDIRECT(CONCATENATE("ZBUL3!F",C1680,":H",C1680),1))&gt;0),C1680,""))</f>
        <v/>
      </c>
      <c r="E1680" s="11" t="str">
        <f aca="true">IF(C1680="","",IF(AND($G$1=B1680,SUM(INDIRECT(CONCATENATE("ZBUL3!F",C1680,":H",C1680),1))=0),C1680,""))</f>
        <v/>
      </c>
    </row>
    <row r="1681" customFormat="false" ht="13.8" hidden="false" customHeight="false" outlineLevel="0" collapsed="false">
      <c r="A1681" s="2" t="str">
        <f aca="true">IF(C1681="","",INDIRECT("ZBUL3!B"&amp;C1681,1))</f>
        <v/>
      </c>
      <c r="B1681" s="2" t="str">
        <f aca="true">IF(C1681="","",INDIRECT("ZBUL3!E"&amp;C1681,1))</f>
        <v/>
      </c>
      <c r="C1681" s="11" t="str">
        <f aca="false">IFERROR(SMALL(ZBUL3!Z:Z,ROW()-1),"")</f>
        <v/>
      </c>
      <c r="D1681" s="11" t="str">
        <f aca="true">IF(C1681="","",IF(AND($G$1=B1681,SUM(INDIRECT(CONCATENATE("ZBUL3!F",C1681,":H",C1681),1))&gt;0),C1681,""))</f>
        <v/>
      </c>
      <c r="E1681" s="11" t="str">
        <f aca="true">IF(C1681="","",IF(AND($G$1=B1681,SUM(INDIRECT(CONCATENATE("ZBUL3!F",C1681,":H",C1681),1))=0),C1681,""))</f>
        <v/>
      </c>
    </row>
    <row r="1682" customFormat="false" ht="13.8" hidden="false" customHeight="false" outlineLevel="0" collapsed="false">
      <c r="A1682" s="2" t="str">
        <f aca="true">IF(C1682="","",INDIRECT("ZBUL3!B"&amp;C1682,1))</f>
        <v/>
      </c>
      <c r="B1682" s="2" t="str">
        <f aca="true">IF(C1682="","",INDIRECT("ZBUL3!E"&amp;C1682,1))</f>
        <v/>
      </c>
      <c r="C1682" s="11" t="str">
        <f aca="false">IFERROR(SMALL(ZBUL3!Z:Z,ROW()-1),"")</f>
        <v/>
      </c>
      <c r="D1682" s="11" t="str">
        <f aca="true">IF(C1682="","",IF(AND($G$1=B1682,SUM(INDIRECT(CONCATENATE("ZBUL3!F",C1682,":H",C1682),1))&gt;0),C1682,""))</f>
        <v/>
      </c>
      <c r="E1682" s="11" t="str">
        <f aca="true">IF(C1682="","",IF(AND($G$1=B1682,SUM(INDIRECT(CONCATENATE("ZBUL3!F",C1682,":H",C1682),1))=0),C1682,""))</f>
        <v/>
      </c>
    </row>
    <row r="1683" customFormat="false" ht="13.8" hidden="false" customHeight="false" outlineLevel="0" collapsed="false">
      <c r="A1683" s="2" t="str">
        <f aca="true">IF(C1683="","",INDIRECT("ZBUL3!B"&amp;C1683,1))</f>
        <v/>
      </c>
      <c r="B1683" s="2" t="str">
        <f aca="true">IF(C1683="","",INDIRECT("ZBUL3!E"&amp;C1683,1))</f>
        <v/>
      </c>
      <c r="C1683" s="11" t="str">
        <f aca="false">IFERROR(SMALL(ZBUL3!Z:Z,ROW()-1),"")</f>
        <v/>
      </c>
      <c r="D1683" s="11" t="str">
        <f aca="true">IF(C1683="","",IF(AND($G$1=B1683,SUM(INDIRECT(CONCATENATE("ZBUL3!F",C1683,":H",C1683),1))&gt;0),C1683,""))</f>
        <v/>
      </c>
      <c r="E1683" s="11" t="str">
        <f aca="true">IF(C1683="","",IF(AND($G$1=B1683,SUM(INDIRECT(CONCATENATE("ZBUL3!F",C1683,":H",C1683),1))=0),C1683,""))</f>
        <v/>
      </c>
    </row>
    <row r="1684" customFormat="false" ht="13.8" hidden="false" customHeight="false" outlineLevel="0" collapsed="false">
      <c r="A1684" s="2" t="str">
        <f aca="true">IF(C1684="","",INDIRECT("ZBUL3!B"&amp;C1684,1))</f>
        <v/>
      </c>
      <c r="B1684" s="2" t="str">
        <f aca="true">IF(C1684="","",INDIRECT("ZBUL3!E"&amp;C1684,1))</f>
        <v/>
      </c>
      <c r="C1684" s="11" t="str">
        <f aca="false">IFERROR(SMALL(ZBUL3!Z:Z,ROW()-1),"")</f>
        <v/>
      </c>
      <c r="D1684" s="11" t="str">
        <f aca="true">IF(C1684="","",IF(AND($G$1=B1684,SUM(INDIRECT(CONCATENATE("ZBUL3!F",C1684,":H",C1684),1))&gt;0),C1684,""))</f>
        <v/>
      </c>
      <c r="E1684" s="11" t="str">
        <f aca="true">IF(C1684="","",IF(AND($G$1=B1684,SUM(INDIRECT(CONCATENATE("ZBUL3!F",C1684,":H",C1684),1))=0),C1684,""))</f>
        <v/>
      </c>
    </row>
    <row r="1685" customFormat="false" ht="13.8" hidden="false" customHeight="false" outlineLevel="0" collapsed="false">
      <c r="A1685" s="2" t="str">
        <f aca="true">IF(C1685="","",INDIRECT("ZBUL3!B"&amp;C1685,1))</f>
        <v/>
      </c>
      <c r="B1685" s="2" t="str">
        <f aca="true">IF(C1685="","",INDIRECT("ZBUL3!E"&amp;C1685,1))</f>
        <v/>
      </c>
      <c r="C1685" s="11" t="str">
        <f aca="false">IFERROR(SMALL(ZBUL3!Z:Z,ROW()-1),"")</f>
        <v/>
      </c>
      <c r="D1685" s="11" t="str">
        <f aca="true">IF(C1685="","",IF(AND($G$1=B1685,SUM(INDIRECT(CONCATENATE("ZBUL3!F",C1685,":H",C1685),1))&gt;0),C1685,""))</f>
        <v/>
      </c>
      <c r="E1685" s="11" t="str">
        <f aca="true">IF(C1685="","",IF(AND($G$1=B1685,SUM(INDIRECT(CONCATENATE("ZBUL3!F",C1685,":H",C1685),1))=0),C1685,""))</f>
        <v/>
      </c>
    </row>
    <row r="1686" customFormat="false" ht="13.8" hidden="false" customHeight="false" outlineLevel="0" collapsed="false">
      <c r="A1686" s="2" t="str">
        <f aca="true">IF(C1686="","",INDIRECT("ZBUL3!B"&amp;C1686,1))</f>
        <v/>
      </c>
      <c r="B1686" s="2" t="str">
        <f aca="true">IF(C1686="","",INDIRECT("ZBUL3!E"&amp;C1686,1))</f>
        <v/>
      </c>
      <c r="C1686" s="11" t="str">
        <f aca="false">IFERROR(SMALL(ZBUL3!Z:Z,ROW()-1),"")</f>
        <v/>
      </c>
      <c r="D1686" s="11" t="str">
        <f aca="true">IF(C1686="","",IF(AND($G$1=B1686,SUM(INDIRECT(CONCATENATE("ZBUL3!F",C1686,":H",C1686),1))&gt;0),C1686,""))</f>
        <v/>
      </c>
      <c r="E1686" s="11" t="str">
        <f aca="true">IF(C1686="","",IF(AND($G$1=B1686,SUM(INDIRECT(CONCATENATE("ZBUL3!F",C1686,":H",C1686),1))=0),C1686,""))</f>
        <v/>
      </c>
    </row>
    <row r="1687" customFormat="false" ht="13.8" hidden="false" customHeight="false" outlineLevel="0" collapsed="false">
      <c r="A1687" s="2" t="str">
        <f aca="true">IF(C1687="","",INDIRECT("ZBUL3!B"&amp;C1687,1))</f>
        <v/>
      </c>
      <c r="B1687" s="2" t="str">
        <f aca="true">IF(C1687="","",INDIRECT("ZBUL3!E"&amp;C1687,1))</f>
        <v/>
      </c>
      <c r="C1687" s="11" t="str">
        <f aca="false">IFERROR(SMALL(ZBUL3!Z:Z,ROW()-1),"")</f>
        <v/>
      </c>
      <c r="D1687" s="11" t="str">
        <f aca="true">IF(C1687="","",IF(AND($G$1=B1687,SUM(INDIRECT(CONCATENATE("ZBUL3!F",C1687,":H",C1687),1))&gt;0),C1687,""))</f>
        <v/>
      </c>
      <c r="E1687" s="11" t="str">
        <f aca="true">IF(C1687="","",IF(AND($G$1=B1687,SUM(INDIRECT(CONCATENATE("ZBUL3!F",C1687,":H",C1687),1))=0),C1687,""))</f>
        <v/>
      </c>
    </row>
    <row r="1688" customFormat="false" ht="13.8" hidden="false" customHeight="false" outlineLevel="0" collapsed="false">
      <c r="A1688" s="2" t="str">
        <f aca="true">IF(C1688="","",INDIRECT("ZBUL3!B"&amp;C1688,1))</f>
        <v/>
      </c>
      <c r="B1688" s="2" t="str">
        <f aca="true">IF(C1688="","",INDIRECT("ZBUL3!E"&amp;C1688,1))</f>
        <v/>
      </c>
      <c r="C1688" s="11" t="str">
        <f aca="false">IFERROR(SMALL(ZBUL3!Z:Z,ROW()-1),"")</f>
        <v/>
      </c>
      <c r="D1688" s="11" t="str">
        <f aca="true">IF(C1688="","",IF(AND($G$1=B1688,SUM(INDIRECT(CONCATENATE("ZBUL3!F",C1688,":H",C1688),1))&gt;0),C1688,""))</f>
        <v/>
      </c>
      <c r="E1688" s="11" t="str">
        <f aca="true">IF(C1688="","",IF(AND($G$1=B1688,SUM(INDIRECT(CONCATENATE("ZBUL3!F",C1688,":H",C1688),1))=0),C1688,""))</f>
        <v/>
      </c>
    </row>
    <row r="1689" customFormat="false" ht="13.8" hidden="false" customHeight="false" outlineLevel="0" collapsed="false">
      <c r="A1689" s="2" t="str">
        <f aca="true">IF(C1689="","",INDIRECT("ZBUL3!B"&amp;C1689,1))</f>
        <v/>
      </c>
      <c r="B1689" s="2" t="str">
        <f aca="true">IF(C1689="","",INDIRECT("ZBUL3!E"&amp;C1689,1))</f>
        <v/>
      </c>
      <c r="C1689" s="11" t="str">
        <f aca="false">IFERROR(SMALL(ZBUL3!Z:Z,ROW()-1),"")</f>
        <v/>
      </c>
      <c r="D1689" s="11" t="str">
        <f aca="true">IF(C1689="","",IF(AND($G$1=B1689,SUM(INDIRECT(CONCATENATE("ZBUL3!F",C1689,":H",C1689),1))&gt;0),C1689,""))</f>
        <v/>
      </c>
      <c r="E1689" s="11" t="str">
        <f aca="true">IF(C1689="","",IF(AND($G$1=B1689,SUM(INDIRECT(CONCATENATE("ZBUL3!F",C1689,":H",C1689),1))=0),C1689,""))</f>
        <v/>
      </c>
    </row>
    <row r="1690" customFormat="false" ht="13.8" hidden="false" customHeight="false" outlineLevel="0" collapsed="false">
      <c r="A1690" s="2" t="str">
        <f aca="true">IF(C1690="","",INDIRECT("ZBUL3!B"&amp;C1690,1))</f>
        <v/>
      </c>
      <c r="B1690" s="2" t="str">
        <f aca="true">IF(C1690="","",INDIRECT("ZBUL3!E"&amp;C1690,1))</f>
        <v/>
      </c>
      <c r="C1690" s="11" t="str">
        <f aca="false">IFERROR(SMALL(ZBUL3!Z:Z,ROW()-1),"")</f>
        <v/>
      </c>
      <c r="D1690" s="11" t="str">
        <f aca="true">IF(C1690="","",IF(AND($G$1=B1690,SUM(INDIRECT(CONCATENATE("ZBUL3!F",C1690,":H",C1690),1))&gt;0),C1690,""))</f>
        <v/>
      </c>
      <c r="E1690" s="11" t="str">
        <f aca="true">IF(C1690="","",IF(AND($G$1=B1690,SUM(INDIRECT(CONCATENATE("ZBUL3!F",C1690,":H",C1690),1))=0),C1690,""))</f>
        <v/>
      </c>
    </row>
    <row r="1691" customFormat="false" ht="13.8" hidden="false" customHeight="false" outlineLevel="0" collapsed="false">
      <c r="A1691" s="2" t="str">
        <f aca="true">IF(C1691="","",INDIRECT("ZBUL3!B"&amp;C1691,1))</f>
        <v/>
      </c>
      <c r="B1691" s="2" t="str">
        <f aca="true">IF(C1691="","",INDIRECT("ZBUL3!E"&amp;C1691,1))</f>
        <v/>
      </c>
      <c r="C1691" s="11" t="str">
        <f aca="false">IFERROR(SMALL(ZBUL3!Z:Z,ROW()-1),"")</f>
        <v/>
      </c>
      <c r="D1691" s="11" t="str">
        <f aca="true">IF(C1691="","",IF(AND($G$1=B1691,SUM(INDIRECT(CONCATENATE("ZBUL3!F",C1691,":H",C1691),1))&gt;0),C1691,""))</f>
        <v/>
      </c>
      <c r="E1691" s="11" t="str">
        <f aca="true">IF(C1691="","",IF(AND($G$1=B1691,SUM(INDIRECT(CONCATENATE("ZBUL3!F",C1691,":H",C1691),1))=0),C1691,""))</f>
        <v/>
      </c>
    </row>
    <row r="1692" customFormat="false" ht="13.8" hidden="false" customHeight="false" outlineLevel="0" collapsed="false">
      <c r="A1692" s="2" t="str">
        <f aca="true">IF(C1692="","",INDIRECT("ZBUL3!B"&amp;C1692,1))</f>
        <v/>
      </c>
      <c r="B1692" s="2" t="str">
        <f aca="true">IF(C1692="","",INDIRECT("ZBUL3!E"&amp;C1692,1))</f>
        <v/>
      </c>
      <c r="C1692" s="11" t="str">
        <f aca="false">IFERROR(SMALL(ZBUL3!Z:Z,ROW()-1),"")</f>
        <v/>
      </c>
      <c r="D1692" s="11" t="str">
        <f aca="true">IF(C1692="","",IF(AND($G$1=B1692,SUM(INDIRECT(CONCATENATE("ZBUL3!F",C1692,":H",C1692),1))&gt;0),C1692,""))</f>
        <v/>
      </c>
      <c r="E1692" s="11" t="str">
        <f aca="true">IF(C1692="","",IF(AND($G$1=B1692,SUM(INDIRECT(CONCATENATE("ZBUL3!F",C1692,":H",C1692),1))=0),C1692,""))</f>
        <v/>
      </c>
    </row>
    <row r="1693" customFormat="false" ht="13.8" hidden="false" customHeight="false" outlineLevel="0" collapsed="false">
      <c r="A1693" s="2" t="str">
        <f aca="true">IF(C1693="","",INDIRECT("ZBUL3!B"&amp;C1693,1))</f>
        <v/>
      </c>
      <c r="B1693" s="2" t="str">
        <f aca="true">IF(C1693="","",INDIRECT("ZBUL3!E"&amp;C1693,1))</f>
        <v/>
      </c>
      <c r="C1693" s="11" t="str">
        <f aca="false">IFERROR(SMALL(ZBUL3!Z:Z,ROW()-1),"")</f>
        <v/>
      </c>
      <c r="D1693" s="11" t="str">
        <f aca="true">IF(C1693="","",IF(AND($G$1=B1693,SUM(INDIRECT(CONCATENATE("ZBUL3!F",C1693,":H",C1693),1))&gt;0),C1693,""))</f>
        <v/>
      </c>
      <c r="E1693" s="11" t="str">
        <f aca="true">IF(C1693="","",IF(AND($G$1=B1693,SUM(INDIRECT(CONCATENATE("ZBUL3!F",C1693,":H",C1693),1))=0),C1693,""))</f>
        <v/>
      </c>
    </row>
    <row r="1694" customFormat="false" ht="13.8" hidden="false" customHeight="false" outlineLevel="0" collapsed="false">
      <c r="A1694" s="2" t="str">
        <f aca="true">IF(C1694="","",INDIRECT("ZBUL3!B"&amp;C1694,1))</f>
        <v/>
      </c>
      <c r="B1694" s="2" t="str">
        <f aca="true">IF(C1694="","",INDIRECT("ZBUL3!E"&amp;C1694,1))</f>
        <v/>
      </c>
      <c r="C1694" s="11" t="str">
        <f aca="false">IFERROR(SMALL(ZBUL3!Z:Z,ROW()-1),"")</f>
        <v/>
      </c>
      <c r="D1694" s="11" t="str">
        <f aca="true">IF(C1694="","",IF(AND($G$1=B1694,SUM(INDIRECT(CONCATENATE("ZBUL3!F",C1694,":H",C1694),1))&gt;0),C1694,""))</f>
        <v/>
      </c>
      <c r="E1694" s="11" t="str">
        <f aca="true">IF(C1694="","",IF(AND($G$1=B1694,SUM(INDIRECT(CONCATENATE("ZBUL3!F",C1694,":H",C1694),1))=0),C1694,""))</f>
        <v/>
      </c>
    </row>
    <row r="1695" customFormat="false" ht="13.8" hidden="false" customHeight="false" outlineLevel="0" collapsed="false">
      <c r="A1695" s="2" t="str">
        <f aca="true">IF(C1695="","",INDIRECT("ZBUL3!B"&amp;C1695,1))</f>
        <v/>
      </c>
      <c r="B1695" s="2" t="str">
        <f aca="true">IF(C1695="","",INDIRECT("ZBUL3!E"&amp;C1695,1))</f>
        <v/>
      </c>
      <c r="C1695" s="11" t="str">
        <f aca="false">IFERROR(SMALL(ZBUL3!Z:Z,ROW()-1),"")</f>
        <v/>
      </c>
      <c r="D1695" s="11" t="str">
        <f aca="true">IF(C1695="","",IF(AND($G$1=B1695,SUM(INDIRECT(CONCATENATE("ZBUL3!F",C1695,":H",C1695),1))&gt;0),C1695,""))</f>
        <v/>
      </c>
      <c r="E1695" s="11" t="str">
        <f aca="true">IF(C1695="","",IF(AND($G$1=B1695,SUM(INDIRECT(CONCATENATE("ZBUL3!F",C1695,":H",C1695),1))=0),C1695,""))</f>
        <v/>
      </c>
    </row>
    <row r="1696" customFormat="false" ht="13.8" hidden="false" customHeight="false" outlineLevel="0" collapsed="false">
      <c r="A1696" s="2" t="str">
        <f aca="true">IF(C1696="","",INDIRECT("ZBUL3!B"&amp;C1696,1))</f>
        <v/>
      </c>
      <c r="B1696" s="2" t="str">
        <f aca="true">IF(C1696="","",INDIRECT("ZBUL3!E"&amp;C1696,1))</f>
        <v/>
      </c>
      <c r="C1696" s="11" t="str">
        <f aca="false">IFERROR(SMALL(ZBUL3!Z:Z,ROW()-1),"")</f>
        <v/>
      </c>
      <c r="D1696" s="11" t="str">
        <f aca="true">IF(C1696="","",IF(AND($G$1=B1696,SUM(INDIRECT(CONCATENATE("ZBUL3!F",C1696,":H",C1696),1))&gt;0),C1696,""))</f>
        <v/>
      </c>
      <c r="E1696" s="11" t="str">
        <f aca="true">IF(C1696="","",IF(AND($G$1=B1696,SUM(INDIRECT(CONCATENATE("ZBUL3!F",C1696,":H",C1696),1))=0),C1696,""))</f>
        <v/>
      </c>
    </row>
    <row r="1697" customFormat="false" ht="13.8" hidden="false" customHeight="false" outlineLevel="0" collapsed="false">
      <c r="A1697" s="2" t="str">
        <f aca="true">IF(C1697="","",INDIRECT("ZBUL3!B"&amp;C1697,1))</f>
        <v/>
      </c>
      <c r="B1697" s="2" t="str">
        <f aca="true">IF(C1697="","",INDIRECT("ZBUL3!E"&amp;C1697,1))</f>
        <v/>
      </c>
      <c r="C1697" s="11" t="str">
        <f aca="false">IFERROR(SMALL(ZBUL3!Z:Z,ROW()-1),"")</f>
        <v/>
      </c>
      <c r="D1697" s="11" t="str">
        <f aca="true">IF(C1697="","",IF(AND($G$1=B1697,SUM(INDIRECT(CONCATENATE("ZBUL3!F",C1697,":H",C1697),1))&gt;0),C1697,""))</f>
        <v/>
      </c>
      <c r="E1697" s="11" t="str">
        <f aca="true">IF(C1697="","",IF(AND($G$1=B1697,SUM(INDIRECT(CONCATENATE("ZBUL3!F",C1697,":H",C1697),1))=0),C1697,""))</f>
        <v/>
      </c>
    </row>
    <row r="1698" customFormat="false" ht="13.8" hidden="false" customHeight="false" outlineLevel="0" collapsed="false">
      <c r="A1698" s="2" t="str">
        <f aca="true">IF(C1698="","",INDIRECT("ZBUL3!B"&amp;C1698,1))</f>
        <v/>
      </c>
      <c r="B1698" s="2" t="str">
        <f aca="true">IF(C1698="","",INDIRECT("ZBUL3!E"&amp;C1698,1))</f>
        <v/>
      </c>
      <c r="C1698" s="11" t="str">
        <f aca="false">IFERROR(SMALL(ZBUL3!Z:Z,ROW()-1),"")</f>
        <v/>
      </c>
      <c r="D1698" s="11" t="str">
        <f aca="true">IF(C1698="","",IF(AND($G$1=B1698,SUM(INDIRECT(CONCATENATE("ZBUL3!F",C1698,":H",C1698),1))&gt;0),C1698,""))</f>
        <v/>
      </c>
      <c r="E1698" s="11" t="str">
        <f aca="true">IF(C1698="","",IF(AND($G$1=B1698,SUM(INDIRECT(CONCATENATE("ZBUL3!F",C1698,":H",C1698),1))=0),C1698,""))</f>
        <v/>
      </c>
    </row>
    <row r="1699" customFormat="false" ht="13.8" hidden="false" customHeight="false" outlineLevel="0" collapsed="false">
      <c r="A1699" s="2" t="str">
        <f aca="true">IF(C1699="","",INDIRECT("ZBUL3!B"&amp;C1699,1))</f>
        <v/>
      </c>
      <c r="B1699" s="2" t="str">
        <f aca="true">IF(C1699="","",INDIRECT("ZBUL3!E"&amp;C1699,1))</f>
        <v/>
      </c>
      <c r="C1699" s="11" t="str">
        <f aca="false">IFERROR(SMALL(ZBUL3!Z:Z,ROW()-1),"")</f>
        <v/>
      </c>
      <c r="D1699" s="11" t="str">
        <f aca="true">IF(C1699="","",IF(AND($G$1=B1699,SUM(INDIRECT(CONCATENATE("ZBUL3!F",C1699,":H",C1699),1))&gt;0),C1699,""))</f>
        <v/>
      </c>
      <c r="E1699" s="11" t="str">
        <f aca="true">IF(C1699="","",IF(AND($G$1=B1699,SUM(INDIRECT(CONCATENATE("ZBUL3!F",C1699,":H",C1699),1))=0),C1699,""))</f>
        <v/>
      </c>
    </row>
    <row r="1700" customFormat="false" ht="13.8" hidden="false" customHeight="false" outlineLevel="0" collapsed="false">
      <c r="A1700" s="2" t="str">
        <f aca="true">IF(C1700="","",INDIRECT("ZBUL3!B"&amp;C1700,1))</f>
        <v/>
      </c>
      <c r="B1700" s="2" t="str">
        <f aca="true">IF(C1700="","",INDIRECT("ZBUL3!E"&amp;C1700,1))</f>
        <v/>
      </c>
      <c r="C1700" s="11" t="str">
        <f aca="false">IFERROR(SMALL(ZBUL3!Z:Z,ROW()-1),"")</f>
        <v/>
      </c>
      <c r="D1700" s="11" t="str">
        <f aca="true">IF(C1700="","",IF(AND($G$1=B1700,SUM(INDIRECT(CONCATENATE("ZBUL3!F",C1700,":H",C1700),1))&gt;0),C1700,""))</f>
        <v/>
      </c>
      <c r="E1700" s="11" t="str">
        <f aca="true">IF(C1700="","",IF(AND($G$1=B1700,SUM(INDIRECT(CONCATENATE("ZBUL3!F",C1700,":H",C1700),1))=0),C1700,""))</f>
        <v/>
      </c>
    </row>
    <row r="1701" customFormat="false" ht="13.8" hidden="false" customHeight="false" outlineLevel="0" collapsed="false">
      <c r="A1701" s="2" t="str">
        <f aca="true">IF(C1701="","",INDIRECT("ZBUL3!B"&amp;C1701,1))</f>
        <v/>
      </c>
      <c r="B1701" s="2" t="str">
        <f aca="true">IF(C1701="","",INDIRECT("ZBUL3!E"&amp;C1701,1))</f>
        <v/>
      </c>
      <c r="C1701" s="11" t="str">
        <f aca="false">IFERROR(SMALL(ZBUL3!Z:Z,ROW()-1),"")</f>
        <v/>
      </c>
      <c r="D1701" s="11" t="str">
        <f aca="true">IF(C1701="","",IF(AND($G$1=B1701,SUM(INDIRECT(CONCATENATE("ZBUL3!F",C1701,":H",C1701),1))&gt;0),C1701,""))</f>
        <v/>
      </c>
      <c r="E1701" s="11" t="str">
        <f aca="true">IF(C1701="","",IF(AND($G$1=B1701,SUM(INDIRECT(CONCATENATE("ZBUL3!F",C1701,":H",C1701),1))=0),C1701,""))</f>
        <v/>
      </c>
    </row>
    <row r="1702" customFormat="false" ht="13.8" hidden="false" customHeight="false" outlineLevel="0" collapsed="false">
      <c r="A1702" s="2" t="str">
        <f aca="true">IF(C1702="","",INDIRECT("ZBUL3!B"&amp;C1702,1))</f>
        <v/>
      </c>
      <c r="B1702" s="2" t="str">
        <f aca="true">IF(C1702="","",INDIRECT("ZBUL3!E"&amp;C1702,1))</f>
        <v/>
      </c>
      <c r="C1702" s="11" t="str">
        <f aca="false">IFERROR(SMALL(ZBUL3!Z:Z,ROW()-1),"")</f>
        <v/>
      </c>
      <c r="D1702" s="11" t="str">
        <f aca="true">IF(C1702="","",IF(AND($G$1=B1702,SUM(INDIRECT(CONCATENATE("ZBUL3!F",C1702,":H",C1702),1))&gt;0),C1702,""))</f>
        <v/>
      </c>
      <c r="E1702" s="11" t="str">
        <f aca="true">IF(C1702="","",IF(AND($G$1=B1702,SUM(INDIRECT(CONCATENATE("ZBUL3!F",C1702,":H",C1702),1))=0),C1702,""))</f>
        <v/>
      </c>
    </row>
    <row r="1703" customFormat="false" ht="13.8" hidden="false" customHeight="false" outlineLevel="0" collapsed="false">
      <c r="A1703" s="2" t="str">
        <f aca="true">IF(C1703="","",INDIRECT("ZBUL3!B"&amp;C1703,1))</f>
        <v/>
      </c>
      <c r="B1703" s="2" t="str">
        <f aca="true">IF(C1703="","",INDIRECT("ZBUL3!E"&amp;C1703,1))</f>
        <v/>
      </c>
      <c r="C1703" s="11" t="str">
        <f aca="false">IFERROR(SMALL(ZBUL3!Z:Z,ROW()-1),"")</f>
        <v/>
      </c>
      <c r="D1703" s="11" t="str">
        <f aca="true">IF(C1703="","",IF(AND($G$1=B1703,SUM(INDIRECT(CONCATENATE("ZBUL3!F",C1703,":H",C1703),1))&gt;0),C1703,""))</f>
        <v/>
      </c>
      <c r="E1703" s="11" t="str">
        <f aca="true">IF(C1703="","",IF(AND($G$1=B1703,SUM(INDIRECT(CONCATENATE("ZBUL3!F",C1703,":H",C1703),1))=0),C1703,""))</f>
        <v/>
      </c>
    </row>
    <row r="1704" customFormat="false" ht="13.8" hidden="false" customHeight="false" outlineLevel="0" collapsed="false">
      <c r="A1704" s="2" t="str">
        <f aca="true">IF(C1704="","",INDIRECT("ZBUL3!B"&amp;C1704,1))</f>
        <v/>
      </c>
      <c r="B1704" s="2" t="str">
        <f aca="true">IF(C1704="","",INDIRECT("ZBUL3!E"&amp;C1704,1))</f>
        <v/>
      </c>
      <c r="C1704" s="11" t="str">
        <f aca="false">IFERROR(SMALL(ZBUL3!Z:Z,ROW()-1),"")</f>
        <v/>
      </c>
      <c r="D1704" s="11" t="str">
        <f aca="true">IF(C1704="","",IF(AND($G$1=B1704,SUM(INDIRECT(CONCATENATE("ZBUL3!F",C1704,":H",C1704),1))&gt;0),C1704,""))</f>
        <v/>
      </c>
      <c r="E1704" s="11" t="str">
        <f aca="true">IF(C1704="","",IF(AND($G$1=B1704,SUM(INDIRECT(CONCATENATE("ZBUL3!F",C1704,":H",C1704),1))=0),C1704,""))</f>
        <v/>
      </c>
    </row>
    <row r="1705" customFormat="false" ht="13.8" hidden="false" customHeight="false" outlineLevel="0" collapsed="false">
      <c r="A1705" s="2" t="str">
        <f aca="true">IF(C1705="","",INDIRECT("ZBUL3!B"&amp;C1705,1))</f>
        <v/>
      </c>
      <c r="B1705" s="2" t="str">
        <f aca="true">IF(C1705="","",INDIRECT("ZBUL3!E"&amp;C1705,1))</f>
        <v/>
      </c>
      <c r="C1705" s="11" t="str">
        <f aca="false">IFERROR(SMALL(ZBUL3!Z:Z,ROW()-1),"")</f>
        <v/>
      </c>
      <c r="D1705" s="11" t="str">
        <f aca="true">IF(C1705="","",IF(AND($G$1=B1705,SUM(INDIRECT(CONCATENATE("ZBUL3!F",C1705,":H",C1705),1))&gt;0),C1705,""))</f>
        <v/>
      </c>
      <c r="E1705" s="11" t="str">
        <f aca="true">IF(C1705="","",IF(AND($G$1=B1705,SUM(INDIRECT(CONCATENATE("ZBUL3!F",C1705,":H",C1705),1))=0),C1705,""))</f>
        <v/>
      </c>
    </row>
    <row r="1706" customFormat="false" ht="13.8" hidden="false" customHeight="false" outlineLevel="0" collapsed="false">
      <c r="A1706" s="2" t="str">
        <f aca="true">IF(C1706="","",INDIRECT("ZBUL3!B"&amp;C1706,1))</f>
        <v/>
      </c>
      <c r="B1706" s="2" t="str">
        <f aca="true">IF(C1706="","",INDIRECT("ZBUL3!E"&amp;C1706,1))</f>
        <v/>
      </c>
      <c r="C1706" s="11" t="str">
        <f aca="false">IFERROR(SMALL(ZBUL3!Z:Z,ROW()-1),"")</f>
        <v/>
      </c>
      <c r="D1706" s="11" t="str">
        <f aca="true">IF(C1706="","",IF(AND($G$1=B1706,SUM(INDIRECT(CONCATENATE("ZBUL3!F",C1706,":H",C1706),1))&gt;0),C1706,""))</f>
        <v/>
      </c>
      <c r="E1706" s="11" t="str">
        <f aca="true">IF(C1706="","",IF(AND($G$1=B1706,SUM(INDIRECT(CONCATENATE("ZBUL3!F",C1706,":H",C1706),1))=0),C1706,""))</f>
        <v/>
      </c>
    </row>
    <row r="1707" customFormat="false" ht="13.8" hidden="false" customHeight="false" outlineLevel="0" collapsed="false">
      <c r="A1707" s="2" t="str">
        <f aca="true">IF(C1707="","",INDIRECT("ZBUL3!B"&amp;C1707,1))</f>
        <v/>
      </c>
      <c r="B1707" s="2" t="str">
        <f aca="true">IF(C1707="","",INDIRECT("ZBUL3!E"&amp;C1707,1))</f>
        <v/>
      </c>
      <c r="C1707" s="11" t="str">
        <f aca="false">IFERROR(SMALL(ZBUL3!Z:Z,ROW()-1),"")</f>
        <v/>
      </c>
      <c r="D1707" s="11" t="str">
        <f aca="true">IF(C1707="","",IF(AND($G$1=B1707,SUM(INDIRECT(CONCATENATE("ZBUL3!F",C1707,":H",C1707),1))&gt;0),C1707,""))</f>
        <v/>
      </c>
      <c r="E1707" s="11" t="str">
        <f aca="true">IF(C1707="","",IF(AND($G$1=B1707,SUM(INDIRECT(CONCATENATE("ZBUL3!F",C1707,":H",C1707),1))=0),C1707,""))</f>
        <v/>
      </c>
    </row>
    <row r="1708" customFormat="false" ht="13.8" hidden="false" customHeight="false" outlineLevel="0" collapsed="false">
      <c r="A1708" s="2" t="str">
        <f aca="true">IF(C1708="","",INDIRECT("ZBUL3!B"&amp;C1708,1))</f>
        <v/>
      </c>
      <c r="B1708" s="2" t="str">
        <f aca="true">IF(C1708="","",INDIRECT("ZBUL3!E"&amp;C1708,1))</f>
        <v/>
      </c>
      <c r="C1708" s="11" t="str">
        <f aca="false">IFERROR(SMALL(ZBUL3!Z:Z,ROW()-1),"")</f>
        <v/>
      </c>
      <c r="D1708" s="11" t="str">
        <f aca="true">IF(C1708="","",IF(AND($G$1=B1708,SUM(INDIRECT(CONCATENATE("ZBUL3!F",C1708,":H",C1708),1))&gt;0),C1708,""))</f>
        <v/>
      </c>
      <c r="E1708" s="11" t="str">
        <f aca="true">IF(C1708="","",IF(AND($G$1=B1708,SUM(INDIRECT(CONCATENATE("ZBUL3!F",C1708,":H",C1708),1))=0),C1708,""))</f>
        <v/>
      </c>
    </row>
    <row r="1709" customFormat="false" ht="13.8" hidden="false" customHeight="false" outlineLevel="0" collapsed="false">
      <c r="A1709" s="2" t="str">
        <f aca="true">IF(C1709="","",INDIRECT("ZBUL3!B"&amp;C1709,1))</f>
        <v/>
      </c>
      <c r="B1709" s="2" t="str">
        <f aca="true">IF(C1709="","",INDIRECT("ZBUL3!E"&amp;C1709,1))</f>
        <v/>
      </c>
      <c r="C1709" s="11" t="str">
        <f aca="false">IFERROR(SMALL(ZBUL3!Z:Z,ROW()-1),"")</f>
        <v/>
      </c>
      <c r="D1709" s="11" t="str">
        <f aca="true">IF(C1709="","",IF(AND($G$1=B1709,SUM(INDIRECT(CONCATENATE("ZBUL3!F",C1709,":H",C1709),1))&gt;0),C1709,""))</f>
        <v/>
      </c>
      <c r="E1709" s="11" t="str">
        <f aca="true">IF(C1709="","",IF(AND($G$1=B1709,SUM(INDIRECT(CONCATENATE("ZBUL3!F",C1709,":H",C1709),1))=0),C1709,""))</f>
        <v/>
      </c>
    </row>
    <row r="1710" customFormat="false" ht="13.8" hidden="false" customHeight="false" outlineLevel="0" collapsed="false">
      <c r="A1710" s="2" t="str">
        <f aca="true">IF(C1710="","",INDIRECT("ZBUL3!B"&amp;C1710,1))</f>
        <v/>
      </c>
      <c r="B1710" s="2" t="str">
        <f aca="true">IF(C1710="","",INDIRECT("ZBUL3!E"&amp;C1710,1))</f>
        <v/>
      </c>
      <c r="C1710" s="11" t="str">
        <f aca="false">IFERROR(SMALL(ZBUL3!Z:Z,ROW()-1),"")</f>
        <v/>
      </c>
      <c r="D1710" s="11" t="str">
        <f aca="true">IF(C1710="","",IF(AND($G$1=B1710,SUM(INDIRECT(CONCATENATE("ZBUL3!F",C1710,":H",C1710),1))&gt;0),C1710,""))</f>
        <v/>
      </c>
      <c r="E1710" s="11" t="str">
        <f aca="true">IF(C1710="","",IF(AND($G$1=B1710,SUM(INDIRECT(CONCATENATE("ZBUL3!F",C1710,":H",C1710),1))=0),C1710,""))</f>
        <v/>
      </c>
    </row>
    <row r="1711" customFormat="false" ht="13.8" hidden="false" customHeight="false" outlineLevel="0" collapsed="false">
      <c r="A1711" s="2" t="str">
        <f aca="true">IF(C1711="","",INDIRECT("ZBUL3!B"&amp;C1711,1))</f>
        <v/>
      </c>
      <c r="B1711" s="2" t="str">
        <f aca="true">IF(C1711="","",INDIRECT("ZBUL3!E"&amp;C1711,1))</f>
        <v/>
      </c>
      <c r="C1711" s="11" t="str">
        <f aca="false">IFERROR(SMALL(ZBUL3!Z:Z,ROW()-1),"")</f>
        <v/>
      </c>
      <c r="D1711" s="11" t="str">
        <f aca="true">IF(C1711="","",IF(AND($G$1=B1711,SUM(INDIRECT(CONCATENATE("ZBUL3!F",C1711,":H",C1711),1))&gt;0),C1711,""))</f>
        <v/>
      </c>
      <c r="E1711" s="11" t="str">
        <f aca="true">IF(C1711="","",IF(AND($G$1=B1711,SUM(INDIRECT(CONCATENATE("ZBUL3!F",C1711,":H",C1711),1))=0),C1711,""))</f>
        <v/>
      </c>
    </row>
    <row r="1712" customFormat="false" ht="13.8" hidden="false" customHeight="false" outlineLevel="0" collapsed="false">
      <c r="A1712" s="2" t="str">
        <f aca="true">IF(C1712="","",INDIRECT("ZBUL3!B"&amp;C1712,1))</f>
        <v/>
      </c>
      <c r="B1712" s="2" t="str">
        <f aca="true">IF(C1712="","",INDIRECT("ZBUL3!E"&amp;C1712,1))</f>
        <v/>
      </c>
      <c r="C1712" s="11" t="str">
        <f aca="false">IFERROR(SMALL(ZBUL3!Z:Z,ROW()-1),"")</f>
        <v/>
      </c>
      <c r="D1712" s="11" t="str">
        <f aca="true">IF(C1712="","",IF(AND($G$1=B1712,SUM(INDIRECT(CONCATENATE("ZBUL3!F",C1712,":H",C1712),1))&gt;0),C1712,""))</f>
        <v/>
      </c>
      <c r="E1712" s="11" t="str">
        <f aca="true">IF(C1712="","",IF(AND($G$1=B1712,SUM(INDIRECT(CONCATENATE("ZBUL3!F",C1712,":H",C1712),1))=0),C1712,""))</f>
        <v/>
      </c>
    </row>
    <row r="1713" customFormat="false" ht="13.8" hidden="false" customHeight="false" outlineLevel="0" collapsed="false">
      <c r="A1713" s="2" t="str">
        <f aca="true">IF(C1713="","",INDIRECT("ZBUL3!B"&amp;C1713,1))</f>
        <v/>
      </c>
      <c r="B1713" s="2" t="str">
        <f aca="true">IF(C1713="","",INDIRECT("ZBUL3!E"&amp;C1713,1))</f>
        <v/>
      </c>
      <c r="C1713" s="11" t="str">
        <f aca="false">IFERROR(SMALL(ZBUL3!Z:Z,ROW()-1),"")</f>
        <v/>
      </c>
      <c r="D1713" s="11" t="str">
        <f aca="true">IF(C1713="","",IF(AND($G$1=B1713,SUM(INDIRECT(CONCATENATE("ZBUL3!F",C1713,":H",C1713),1))&gt;0),C1713,""))</f>
        <v/>
      </c>
      <c r="E1713" s="11" t="str">
        <f aca="true">IF(C1713="","",IF(AND($G$1=B1713,SUM(INDIRECT(CONCATENATE("ZBUL3!F",C1713,":H",C1713),1))=0),C1713,""))</f>
        <v/>
      </c>
    </row>
    <row r="1714" customFormat="false" ht="13.8" hidden="false" customHeight="false" outlineLevel="0" collapsed="false">
      <c r="A1714" s="2" t="str">
        <f aca="true">IF(C1714="","",INDIRECT("ZBUL3!B"&amp;C1714,1))</f>
        <v/>
      </c>
      <c r="B1714" s="2" t="str">
        <f aca="true">IF(C1714="","",INDIRECT("ZBUL3!E"&amp;C1714,1))</f>
        <v/>
      </c>
      <c r="C1714" s="11" t="str">
        <f aca="false">IFERROR(SMALL(ZBUL3!Z:Z,ROW()-1),"")</f>
        <v/>
      </c>
      <c r="D1714" s="11" t="str">
        <f aca="true">IF(C1714="","",IF(AND($G$1=B1714,SUM(INDIRECT(CONCATENATE("ZBUL3!F",C1714,":H",C1714),1))&gt;0),C1714,""))</f>
        <v/>
      </c>
      <c r="E1714" s="11" t="str">
        <f aca="true">IF(C1714="","",IF(AND($G$1=B1714,SUM(INDIRECT(CONCATENATE("ZBUL3!F",C1714,":H",C1714),1))=0),C1714,""))</f>
        <v/>
      </c>
    </row>
    <row r="1715" customFormat="false" ht="13.8" hidden="false" customHeight="false" outlineLevel="0" collapsed="false">
      <c r="A1715" s="2" t="str">
        <f aca="true">IF(C1715="","",INDIRECT("ZBUL3!B"&amp;C1715,1))</f>
        <v/>
      </c>
      <c r="B1715" s="2" t="str">
        <f aca="true">IF(C1715="","",INDIRECT("ZBUL3!E"&amp;C1715,1))</f>
        <v/>
      </c>
      <c r="C1715" s="11" t="str">
        <f aca="false">IFERROR(SMALL(ZBUL3!Z:Z,ROW()-1),"")</f>
        <v/>
      </c>
      <c r="D1715" s="11" t="str">
        <f aca="true">IF(C1715="","",IF(AND($G$1=B1715,SUM(INDIRECT(CONCATENATE("ZBUL3!F",C1715,":H",C1715),1))&gt;0),C1715,""))</f>
        <v/>
      </c>
      <c r="E1715" s="11" t="str">
        <f aca="true">IF(C1715="","",IF(AND($G$1=B1715,SUM(INDIRECT(CONCATENATE("ZBUL3!F",C1715,":H",C1715),1))=0),C1715,""))</f>
        <v/>
      </c>
    </row>
    <row r="1716" customFormat="false" ht="13.8" hidden="false" customHeight="false" outlineLevel="0" collapsed="false">
      <c r="A1716" s="2" t="str">
        <f aca="true">IF(C1716="","",INDIRECT("ZBUL3!B"&amp;C1716,1))</f>
        <v/>
      </c>
      <c r="B1716" s="2" t="str">
        <f aca="true">IF(C1716="","",INDIRECT("ZBUL3!E"&amp;C1716,1))</f>
        <v/>
      </c>
      <c r="C1716" s="11" t="str">
        <f aca="false">IFERROR(SMALL(ZBUL3!Z:Z,ROW()-1),"")</f>
        <v/>
      </c>
      <c r="D1716" s="11" t="str">
        <f aca="true">IF(C1716="","",IF(AND($G$1=B1716,SUM(INDIRECT(CONCATENATE("ZBUL3!F",C1716,":H",C1716),1))&gt;0),C1716,""))</f>
        <v/>
      </c>
      <c r="E1716" s="11" t="str">
        <f aca="true">IF(C1716="","",IF(AND($G$1=B1716,SUM(INDIRECT(CONCATENATE("ZBUL3!F",C1716,":H",C1716),1))=0),C1716,""))</f>
        <v/>
      </c>
    </row>
    <row r="1717" customFormat="false" ht="13.8" hidden="false" customHeight="false" outlineLevel="0" collapsed="false">
      <c r="A1717" s="2" t="str">
        <f aca="true">IF(C1717="","",INDIRECT("ZBUL3!B"&amp;C1717,1))</f>
        <v/>
      </c>
      <c r="B1717" s="2" t="str">
        <f aca="true">IF(C1717="","",INDIRECT("ZBUL3!E"&amp;C1717,1))</f>
        <v/>
      </c>
      <c r="C1717" s="11" t="str">
        <f aca="false">IFERROR(SMALL(ZBUL3!Z:Z,ROW()-1),"")</f>
        <v/>
      </c>
      <c r="D1717" s="11" t="str">
        <f aca="true">IF(C1717="","",IF(AND($G$1=B1717,SUM(INDIRECT(CONCATENATE("ZBUL3!F",C1717,":H",C1717),1))&gt;0),C1717,""))</f>
        <v/>
      </c>
      <c r="E1717" s="11" t="str">
        <f aca="true">IF(C1717="","",IF(AND($G$1=B1717,SUM(INDIRECT(CONCATENATE("ZBUL3!F",C1717,":H",C1717),1))=0),C1717,""))</f>
        <v/>
      </c>
    </row>
    <row r="1718" customFormat="false" ht="13.8" hidden="false" customHeight="false" outlineLevel="0" collapsed="false">
      <c r="A1718" s="2" t="str">
        <f aca="true">IF(C1718="","",INDIRECT("ZBUL3!B"&amp;C1718,1))</f>
        <v/>
      </c>
      <c r="B1718" s="2" t="str">
        <f aca="true">IF(C1718="","",INDIRECT("ZBUL3!E"&amp;C1718,1))</f>
        <v/>
      </c>
      <c r="C1718" s="11" t="str">
        <f aca="false">IFERROR(SMALL(ZBUL3!Z:Z,ROW()-1),"")</f>
        <v/>
      </c>
      <c r="D1718" s="11" t="str">
        <f aca="true">IF(C1718="","",IF(AND($G$1=B1718,SUM(INDIRECT(CONCATENATE("ZBUL3!F",C1718,":H",C1718),1))&gt;0),C1718,""))</f>
        <v/>
      </c>
      <c r="E1718" s="11" t="str">
        <f aca="true">IF(C1718="","",IF(AND($G$1=B1718,SUM(INDIRECT(CONCATENATE("ZBUL3!F",C1718,":H",C1718),1))=0),C1718,""))</f>
        <v/>
      </c>
    </row>
    <row r="1719" customFormat="false" ht="13.8" hidden="false" customHeight="false" outlineLevel="0" collapsed="false">
      <c r="A1719" s="2" t="str">
        <f aca="true">IF(C1719="","",INDIRECT("ZBUL3!B"&amp;C1719,1))</f>
        <v/>
      </c>
      <c r="B1719" s="2" t="str">
        <f aca="true">IF(C1719="","",INDIRECT("ZBUL3!E"&amp;C1719,1))</f>
        <v/>
      </c>
      <c r="C1719" s="11" t="str">
        <f aca="false">IFERROR(SMALL(ZBUL3!Z:Z,ROW()-1),"")</f>
        <v/>
      </c>
      <c r="D1719" s="11" t="str">
        <f aca="true">IF(C1719="","",IF(AND($G$1=B1719,SUM(INDIRECT(CONCATENATE("ZBUL3!F",C1719,":H",C1719),1))&gt;0),C1719,""))</f>
        <v/>
      </c>
      <c r="E1719" s="11" t="str">
        <f aca="true">IF(C1719="","",IF(AND($G$1=B1719,SUM(INDIRECT(CONCATENATE("ZBUL3!F",C1719,":H",C1719),1))=0),C1719,""))</f>
        <v/>
      </c>
    </row>
    <row r="1720" customFormat="false" ht="13.8" hidden="false" customHeight="false" outlineLevel="0" collapsed="false">
      <c r="A1720" s="2" t="str">
        <f aca="true">IF(C1720="","",INDIRECT("ZBUL3!B"&amp;C1720,1))</f>
        <v/>
      </c>
      <c r="B1720" s="2" t="str">
        <f aca="true">IF(C1720="","",INDIRECT("ZBUL3!E"&amp;C1720,1))</f>
        <v/>
      </c>
      <c r="C1720" s="11" t="str">
        <f aca="false">IFERROR(SMALL(ZBUL3!Z:Z,ROW()-1),"")</f>
        <v/>
      </c>
      <c r="D1720" s="11" t="str">
        <f aca="true">IF(C1720="","",IF(AND($G$1=B1720,SUM(INDIRECT(CONCATENATE("ZBUL3!F",C1720,":H",C1720),1))&gt;0),C1720,""))</f>
        <v/>
      </c>
      <c r="E1720" s="11" t="str">
        <f aca="true">IF(C1720="","",IF(AND($G$1=B1720,SUM(INDIRECT(CONCATENATE("ZBUL3!F",C1720,":H",C1720),1))=0),C1720,""))</f>
        <v/>
      </c>
    </row>
    <row r="1721" customFormat="false" ht="13.8" hidden="false" customHeight="false" outlineLevel="0" collapsed="false">
      <c r="A1721" s="2" t="str">
        <f aca="true">IF(C1721="","",INDIRECT("ZBUL3!B"&amp;C1721,1))</f>
        <v/>
      </c>
      <c r="B1721" s="2" t="str">
        <f aca="true">IF(C1721="","",INDIRECT("ZBUL3!E"&amp;C1721,1))</f>
        <v/>
      </c>
      <c r="C1721" s="11" t="str">
        <f aca="false">IFERROR(SMALL(ZBUL3!Z:Z,ROW()-1),"")</f>
        <v/>
      </c>
      <c r="D1721" s="11" t="str">
        <f aca="true">IF(C1721="","",IF(AND($G$1=B1721,SUM(INDIRECT(CONCATENATE("ZBUL3!F",C1721,":H",C1721),1))&gt;0),C1721,""))</f>
        <v/>
      </c>
      <c r="E1721" s="11" t="str">
        <f aca="true">IF(C1721="","",IF(AND($G$1=B1721,SUM(INDIRECT(CONCATENATE("ZBUL3!F",C1721,":H",C1721),1))=0),C1721,""))</f>
        <v/>
      </c>
    </row>
    <row r="1722" customFormat="false" ht="13.8" hidden="false" customHeight="false" outlineLevel="0" collapsed="false">
      <c r="A1722" s="2" t="str">
        <f aca="true">IF(C1722="","",INDIRECT("ZBUL3!B"&amp;C1722,1))</f>
        <v/>
      </c>
      <c r="B1722" s="2" t="str">
        <f aca="true">IF(C1722="","",INDIRECT("ZBUL3!E"&amp;C1722,1))</f>
        <v/>
      </c>
      <c r="C1722" s="11" t="str">
        <f aca="false">IFERROR(SMALL(ZBUL3!Z:Z,ROW()-1),"")</f>
        <v/>
      </c>
      <c r="D1722" s="11" t="str">
        <f aca="true">IF(C1722="","",IF(AND($G$1=B1722,SUM(INDIRECT(CONCATENATE("ZBUL3!F",C1722,":H",C1722),1))&gt;0),C1722,""))</f>
        <v/>
      </c>
      <c r="E1722" s="11" t="str">
        <f aca="true">IF(C1722="","",IF(AND($G$1=B1722,SUM(INDIRECT(CONCATENATE("ZBUL3!F",C1722,":H",C1722),1))=0),C1722,""))</f>
        <v/>
      </c>
    </row>
    <row r="1723" customFormat="false" ht="13.8" hidden="false" customHeight="false" outlineLevel="0" collapsed="false">
      <c r="A1723" s="2" t="str">
        <f aca="true">IF(C1723="","",INDIRECT("ZBUL3!B"&amp;C1723,1))</f>
        <v/>
      </c>
      <c r="B1723" s="2" t="str">
        <f aca="true">IF(C1723="","",INDIRECT("ZBUL3!E"&amp;C1723,1))</f>
        <v/>
      </c>
      <c r="C1723" s="11" t="str">
        <f aca="false">IFERROR(SMALL(ZBUL3!Z:Z,ROW()-1),"")</f>
        <v/>
      </c>
      <c r="D1723" s="11" t="str">
        <f aca="true">IF(C1723="","",IF(AND($G$1=B1723,SUM(INDIRECT(CONCATENATE("ZBUL3!F",C1723,":H",C1723),1))&gt;0),C1723,""))</f>
        <v/>
      </c>
      <c r="E1723" s="11" t="str">
        <f aca="true">IF(C1723="","",IF(AND($G$1=B1723,SUM(INDIRECT(CONCATENATE("ZBUL3!F",C1723,":H",C1723),1))=0),C1723,""))</f>
        <v/>
      </c>
    </row>
    <row r="1724" customFormat="false" ht="13.8" hidden="false" customHeight="false" outlineLevel="0" collapsed="false">
      <c r="A1724" s="2" t="str">
        <f aca="true">IF(C1724="","",INDIRECT("ZBUL3!B"&amp;C1724,1))</f>
        <v/>
      </c>
      <c r="B1724" s="2" t="str">
        <f aca="true">IF(C1724="","",INDIRECT("ZBUL3!E"&amp;C1724,1))</f>
        <v/>
      </c>
      <c r="C1724" s="11" t="str">
        <f aca="false">IFERROR(SMALL(ZBUL3!Z:Z,ROW()-1),"")</f>
        <v/>
      </c>
      <c r="D1724" s="11" t="str">
        <f aca="true">IF(C1724="","",IF(AND($G$1=B1724,SUM(INDIRECT(CONCATENATE("ZBUL3!F",C1724,":H",C1724),1))&gt;0),C1724,""))</f>
        <v/>
      </c>
      <c r="E1724" s="11" t="str">
        <f aca="true">IF(C1724="","",IF(AND($G$1=B1724,SUM(INDIRECT(CONCATENATE("ZBUL3!F",C1724,":H",C1724),1))=0),C1724,""))</f>
        <v/>
      </c>
    </row>
    <row r="1725" customFormat="false" ht="13.8" hidden="false" customHeight="false" outlineLevel="0" collapsed="false">
      <c r="A1725" s="2" t="str">
        <f aca="true">IF(C1725="","",INDIRECT("ZBUL3!B"&amp;C1725,1))</f>
        <v/>
      </c>
      <c r="B1725" s="2" t="str">
        <f aca="true">IF(C1725="","",INDIRECT("ZBUL3!E"&amp;C1725,1))</f>
        <v/>
      </c>
      <c r="C1725" s="11" t="str">
        <f aca="false">IFERROR(SMALL(ZBUL3!Z:Z,ROW()-1),"")</f>
        <v/>
      </c>
      <c r="D1725" s="11" t="str">
        <f aca="true">IF(C1725="","",IF(AND($G$1=B1725,SUM(INDIRECT(CONCATENATE("ZBUL3!F",C1725,":H",C1725),1))&gt;0),C1725,""))</f>
        <v/>
      </c>
      <c r="E1725" s="11" t="str">
        <f aca="true">IF(C1725="","",IF(AND($G$1=B1725,SUM(INDIRECT(CONCATENATE("ZBUL3!F",C1725,":H",C1725),1))=0),C1725,""))</f>
        <v/>
      </c>
    </row>
    <row r="1726" customFormat="false" ht="13.8" hidden="false" customHeight="false" outlineLevel="0" collapsed="false">
      <c r="A1726" s="2" t="str">
        <f aca="true">IF(C1726="","",INDIRECT("ZBUL3!B"&amp;C1726,1))</f>
        <v/>
      </c>
      <c r="B1726" s="2" t="str">
        <f aca="true">IF(C1726="","",INDIRECT("ZBUL3!E"&amp;C1726,1))</f>
        <v/>
      </c>
      <c r="C1726" s="11" t="str">
        <f aca="false">IFERROR(SMALL(ZBUL3!Z:Z,ROW()-1),"")</f>
        <v/>
      </c>
      <c r="D1726" s="11" t="str">
        <f aca="true">IF(C1726="","",IF(AND($G$1=B1726,SUM(INDIRECT(CONCATENATE("ZBUL3!F",C1726,":H",C1726),1))&gt;0),C1726,""))</f>
        <v/>
      </c>
      <c r="E1726" s="11" t="str">
        <f aca="true">IF(C1726="","",IF(AND($G$1=B1726,SUM(INDIRECT(CONCATENATE("ZBUL3!F",C1726,":H",C1726),1))=0),C1726,""))</f>
        <v/>
      </c>
    </row>
    <row r="1727" customFormat="false" ht="13.8" hidden="false" customHeight="false" outlineLevel="0" collapsed="false">
      <c r="A1727" s="2" t="str">
        <f aca="true">IF(C1727="","",INDIRECT("ZBUL3!B"&amp;C1727,1))</f>
        <v/>
      </c>
      <c r="B1727" s="2" t="str">
        <f aca="true">IF(C1727="","",INDIRECT("ZBUL3!E"&amp;C1727,1))</f>
        <v/>
      </c>
      <c r="C1727" s="11" t="str">
        <f aca="false">IFERROR(SMALL(ZBUL3!Z:Z,ROW()-1),"")</f>
        <v/>
      </c>
      <c r="D1727" s="11" t="str">
        <f aca="true">IF(C1727="","",IF(AND($G$1=B1727,SUM(INDIRECT(CONCATENATE("ZBUL3!F",C1727,":H",C1727),1))&gt;0),C1727,""))</f>
        <v/>
      </c>
      <c r="E1727" s="11" t="str">
        <f aca="true">IF(C1727="","",IF(AND($G$1=B1727,SUM(INDIRECT(CONCATENATE("ZBUL3!F",C1727,":H",C1727),1))=0),C1727,""))</f>
        <v/>
      </c>
    </row>
    <row r="1728" customFormat="false" ht="13.8" hidden="false" customHeight="false" outlineLevel="0" collapsed="false">
      <c r="A1728" s="2" t="str">
        <f aca="true">IF(C1728="","",INDIRECT("ZBUL3!B"&amp;C1728,1))</f>
        <v/>
      </c>
      <c r="B1728" s="2" t="str">
        <f aca="true">IF(C1728="","",INDIRECT("ZBUL3!E"&amp;C1728,1))</f>
        <v/>
      </c>
      <c r="C1728" s="11" t="str">
        <f aca="false">IFERROR(SMALL(ZBUL3!Z:Z,ROW()-1),"")</f>
        <v/>
      </c>
      <c r="D1728" s="11" t="str">
        <f aca="true">IF(C1728="","",IF(AND($G$1=B1728,SUM(INDIRECT(CONCATENATE("ZBUL3!F",C1728,":H",C1728),1))&gt;0),C1728,""))</f>
        <v/>
      </c>
      <c r="E1728" s="11" t="str">
        <f aca="true">IF(C1728="","",IF(AND($G$1=B1728,SUM(INDIRECT(CONCATENATE("ZBUL3!F",C1728,":H",C1728),1))=0),C1728,""))</f>
        <v/>
      </c>
    </row>
    <row r="1729" customFormat="false" ht="13.8" hidden="false" customHeight="false" outlineLevel="0" collapsed="false">
      <c r="A1729" s="2" t="str">
        <f aca="true">IF(C1729="","",INDIRECT("ZBUL3!B"&amp;C1729,1))</f>
        <v/>
      </c>
      <c r="B1729" s="2" t="str">
        <f aca="true">IF(C1729="","",INDIRECT("ZBUL3!E"&amp;C1729,1))</f>
        <v/>
      </c>
      <c r="C1729" s="11" t="str">
        <f aca="false">IFERROR(SMALL(ZBUL3!Z:Z,ROW()-1),"")</f>
        <v/>
      </c>
      <c r="D1729" s="11" t="str">
        <f aca="true">IF(C1729="","",IF(AND($G$1=B1729,SUM(INDIRECT(CONCATENATE("ZBUL3!F",C1729,":H",C1729),1))&gt;0),C1729,""))</f>
        <v/>
      </c>
      <c r="E1729" s="11" t="str">
        <f aca="true">IF(C1729="","",IF(AND($G$1=B1729,SUM(INDIRECT(CONCATENATE("ZBUL3!F",C1729,":H",C1729),1))=0),C1729,""))</f>
        <v/>
      </c>
    </row>
    <row r="1730" customFormat="false" ht="13.8" hidden="false" customHeight="false" outlineLevel="0" collapsed="false">
      <c r="A1730" s="2" t="str">
        <f aca="true">IF(C1730="","",INDIRECT("ZBUL3!B"&amp;C1730,1))</f>
        <v/>
      </c>
      <c r="B1730" s="2" t="str">
        <f aca="true">IF(C1730="","",INDIRECT("ZBUL3!E"&amp;C1730,1))</f>
        <v/>
      </c>
      <c r="C1730" s="11" t="str">
        <f aca="false">IFERROR(SMALL(ZBUL3!Z:Z,ROW()-1),"")</f>
        <v/>
      </c>
      <c r="D1730" s="11" t="str">
        <f aca="true">IF(C1730="","",IF(AND($G$1=B1730,SUM(INDIRECT(CONCATENATE("ZBUL3!F",C1730,":H",C1730),1))&gt;0),C1730,""))</f>
        <v/>
      </c>
      <c r="E1730" s="11" t="str">
        <f aca="true">IF(C1730="","",IF(AND($G$1=B1730,SUM(INDIRECT(CONCATENATE("ZBUL3!F",C1730,":H",C1730),1))=0),C1730,""))</f>
        <v/>
      </c>
    </row>
    <row r="1731" customFormat="false" ht="13.8" hidden="false" customHeight="false" outlineLevel="0" collapsed="false">
      <c r="A1731" s="2" t="str">
        <f aca="true">IF(C1731="","",INDIRECT("ZBUL3!B"&amp;C1731,1))</f>
        <v/>
      </c>
      <c r="B1731" s="2" t="str">
        <f aca="true">IF(C1731="","",INDIRECT("ZBUL3!E"&amp;C1731,1))</f>
        <v/>
      </c>
      <c r="C1731" s="11" t="str">
        <f aca="false">IFERROR(SMALL(ZBUL3!Z:Z,ROW()-1),"")</f>
        <v/>
      </c>
      <c r="D1731" s="11" t="str">
        <f aca="true">IF(C1731="","",IF(AND($G$1=B1731,SUM(INDIRECT(CONCATENATE("ZBUL3!F",C1731,":H",C1731),1))&gt;0),C1731,""))</f>
        <v/>
      </c>
      <c r="E1731" s="11" t="str">
        <f aca="true">IF(C1731="","",IF(AND($G$1=B1731,SUM(INDIRECT(CONCATENATE("ZBUL3!F",C1731,":H",C1731),1))=0),C1731,""))</f>
        <v/>
      </c>
    </row>
    <row r="1732" customFormat="false" ht="13.8" hidden="false" customHeight="false" outlineLevel="0" collapsed="false">
      <c r="A1732" s="2" t="str">
        <f aca="true">IF(C1732="","",INDIRECT("ZBUL3!B"&amp;C1732,1))</f>
        <v/>
      </c>
      <c r="B1732" s="2" t="str">
        <f aca="true">IF(C1732="","",INDIRECT("ZBUL3!E"&amp;C1732,1))</f>
        <v/>
      </c>
      <c r="C1732" s="11" t="str">
        <f aca="false">IFERROR(SMALL(ZBUL3!Z:Z,ROW()-1),"")</f>
        <v/>
      </c>
      <c r="D1732" s="11" t="str">
        <f aca="true">IF(C1732="","",IF(AND($G$1=B1732,SUM(INDIRECT(CONCATENATE("ZBUL3!F",C1732,":H",C1732),1))&gt;0),C1732,""))</f>
        <v/>
      </c>
      <c r="E1732" s="11" t="str">
        <f aca="true">IF(C1732="","",IF(AND($G$1=B1732,SUM(INDIRECT(CONCATENATE("ZBUL3!F",C1732,":H",C1732),1))=0),C1732,""))</f>
        <v/>
      </c>
    </row>
    <row r="1733" customFormat="false" ht="13.8" hidden="false" customHeight="false" outlineLevel="0" collapsed="false">
      <c r="A1733" s="2" t="str">
        <f aca="true">IF(C1733="","",INDIRECT("ZBUL3!B"&amp;C1733,1))</f>
        <v/>
      </c>
      <c r="B1733" s="2" t="str">
        <f aca="true">IF(C1733="","",INDIRECT("ZBUL3!E"&amp;C1733,1))</f>
        <v/>
      </c>
      <c r="C1733" s="11" t="str">
        <f aca="false">IFERROR(SMALL(ZBUL3!Z:Z,ROW()-1),"")</f>
        <v/>
      </c>
      <c r="D1733" s="11" t="str">
        <f aca="true">IF(C1733="","",IF(AND($G$1=B1733,SUM(INDIRECT(CONCATENATE("ZBUL3!F",C1733,":H",C1733),1))&gt;0),C1733,""))</f>
        <v/>
      </c>
      <c r="E1733" s="11" t="str">
        <f aca="true">IF(C1733="","",IF(AND($G$1=B1733,SUM(INDIRECT(CONCATENATE("ZBUL3!F",C1733,":H",C1733),1))=0),C1733,""))</f>
        <v/>
      </c>
    </row>
    <row r="1734" customFormat="false" ht="13.8" hidden="false" customHeight="false" outlineLevel="0" collapsed="false">
      <c r="A1734" s="2" t="str">
        <f aca="true">IF(C1734="","",INDIRECT("ZBUL3!B"&amp;C1734,1))</f>
        <v/>
      </c>
      <c r="B1734" s="2" t="str">
        <f aca="true">IF(C1734="","",INDIRECT("ZBUL3!E"&amp;C1734,1))</f>
        <v/>
      </c>
      <c r="C1734" s="11" t="str">
        <f aca="false">IFERROR(SMALL(ZBUL3!Z:Z,ROW()-1),"")</f>
        <v/>
      </c>
      <c r="D1734" s="11" t="str">
        <f aca="true">IF(C1734="","",IF(AND($G$1=B1734,SUM(INDIRECT(CONCATENATE("ZBUL3!F",C1734,":H",C1734),1))&gt;0),C1734,""))</f>
        <v/>
      </c>
      <c r="E1734" s="11" t="str">
        <f aca="true">IF(C1734="","",IF(AND($G$1=B1734,SUM(INDIRECT(CONCATENATE("ZBUL3!F",C1734,":H",C1734),1))=0),C1734,""))</f>
        <v/>
      </c>
    </row>
    <row r="1735" customFormat="false" ht="13.8" hidden="false" customHeight="false" outlineLevel="0" collapsed="false">
      <c r="A1735" s="2" t="str">
        <f aca="true">IF(C1735="","",INDIRECT("ZBUL3!B"&amp;C1735,1))</f>
        <v/>
      </c>
      <c r="B1735" s="2" t="str">
        <f aca="true">IF(C1735="","",INDIRECT("ZBUL3!E"&amp;C1735,1))</f>
        <v/>
      </c>
      <c r="C1735" s="11" t="str">
        <f aca="false">IFERROR(SMALL(ZBUL3!Z:Z,ROW()-1),"")</f>
        <v/>
      </c>
      <c r="D1735" s="11" t="str">
        <f aca="true">IF(C1735="","",IF(AND($G$1=B1735,SUM(INDIRECT(CONCATENATE("ZBUL3!F",C1735,":H",C1735),1))&gt;0),C1735,""))</f>
        <v/>
      </c>
      <c r="E1735" s="11" t="str">
        <f aca="true">IF(C1735="","",IF(AND($G$1=B1735,SUM(INDIRECT(CONCATENATE("ZBUL3!F",C1735,":H",C1735),1))=0),C1735,""))</f>
        <v/>
      </c>
    </row>
    <row r="1736" customFormat="false" ht="13.8" hidden="false" customHeight="false" outlineLevel="0" collapsed="false">
      <c r="A1736" s="2" t="str">
        <f aca="true">IF(C1736="","",INDIRECT("ZBUL3!B"&amp;C1736,1))</f>
        <v/>
      </c>
      <c r="B1736" s="2" t="str">
        <f aca="true">IF(C1736="","",INDIRECT("ZBUL3!E"&amp;C1736,1))</f>
        <v/>
      </c>
      <c r="C1736" s="11" t="str">
        <f aca="false">IFERROR(SMALL(ZBUL3!Z:Z,ROW()-1),"")</f>
        <v/>
      </c>
      <c r="D1736" s="11" t="str">
        <f aca="true">IF(C1736="","",IF(AND($G$1=B1736,SUM(INDIRECT(CONCATENATE("ZBUL3!F",C1736,":H",C1736),1))&gt;0),C1736,""))</f>
        <v/>
      </c>
      <c r="E1736" s="11" t="str">
        <f aca="true">IF(C1736="","",IF(AND($G$1=B1736,SUM(INDIRECT(CONCATENATE("ZBUL3!F",C1736,":H",C1736),1))=0),C1736,""))</f>
        <v/>
      </c>
    </row>
    <row r="1737" customFormat="false" ht="13.8" hidden="false" customHeight="false" outlineLevel="0" collapsed="false">
      <c r="A1737" s="2" t="str">
        <f aca="true">IF(C1737="","",INDIRECT("ZBUL3!B"&amp;C1737,1))</f>
        <v/>
      </c>
      <c r="B1737" s="2" t="str">
        <f aca="true">IF(C1737="","",INDIRECT("ZBUL3!E"&amp;C1737,1))</f>
        <v/>
      </c>
      <c r="C1737" s="11" t="str">
        <f aca="false">IFERROR(SMALL(ZBUL3!Z:Z,ROW()-1),"")</f>
        <v/>
      </c>
      <c r="D1737" s="11" t="str">
        <f aca="true">IF(C1737="","",IF(AND($G$1=B1737,SUM(INDIRECT(CONCATENATE("ZBUL3!F",C1737,":H",C1737),1))&gt;0),C1737,""))</f>
        <v/>
      </c>
      <c r="E1737" s="11" t="str">
        <f aca="true">IF(C1737="","",IF(AND($G$1=B1737,SUM(INDIRECT(CONCATENATE("ZBUL3!F",C1737,":H",C1737),1))=0),C1737,""))</f>
        <v/>
      </c>
    </row>
    <row r="1738" customFormat="false" ht="13.8" hidden="false" customHeight="false" outlineLevel="0" collapsed="false">
      <c r="A1738" s="2" t="str">
        <f aca="true">IF(C1738="","",INDIRECT("ZBUL3!B"&amp;C1738,1))</f>
        <v/>
      </c>
      <c r="B1738" s="2" t="str">
        <f aca="true">IF(C1738="","",INDIRECT("ZBUL3!E"&amp;C1738,1))</f>
        <v/>
      </c>
      <c r="C1738" s="11" t="str">
        <f aca="false">IFERROR(SMALL(ZBUL3!Z:Z,ROW()-1),"")</f>
        <v/>
      </c>
      <c r="D1738" s="11" t="str">
        <f aca="true">IF(C1738="","",IF(AND($G$1=B1738,SUM(INDIRECT(CONCATENATE("ZBUL3!F",C1738,":H",C1738),1))&gt;0),C1738,""))</f>
        <v/>
      </c>
      <c r="E1738" s="11" t="str">
        <f aca="true">IF(C1738="","",IF(AND($G$1=B1738,SUM(INDIRECT(CONCATENATE("ZBUL3!F",C1738,":H",C1738),1))=0),C1738,""))</f>
        <v/>
      </c>
    </row>
    <row r="1739" customFormat="false" ht="13.8" hidden="false" customHeight="false" outlineLevel="0" collapsed="false">
      <c r="A1739" s="2" t="str">
        <f aca="true">IF(C1739="","",INDIRECT("ZBUL3!B"&amp;C1739,1))</f>
        <v/>
      </c>
      <c r="B1739" s="2" t="str">
        <f aca="true">IF(C1739="","",INDIRECT("ZBUL3!E"&amp;C1739,1))</f>
        <v/>
      </c>
      <c r="C1739" s="11" t="str">
        <f aca="false">IFERROR(SMALL(ZBUL3!Z:Z,ROW()-1),"")</f>
        <v/>
      </c>
      <c r="D1739" s="11" t="str">
        <f aca="true">IF(C1739="","",IF(AND($G$1=B1739,SUM(INDIRECT(CONCATENATE("ZBUL3!F",C1739,":H",C1739),1))&gt;0),C1739,""))</f>
        <v/>
      </c>
      <c r="E1739" s="11" t="str">
        <f aca="true">IF(C1739="","",IF(AND($G$1=B1739,SUM(INDIRECT(CONCATENATE("ZBUL3!F",C1739,":H",C1739),1))=0),C1739,""))</f>
        <v/>
      </c>
    </row>
    <row r="1740" customFormat="false" ht="13.8" hidden="false" customHeight="false" outlineLevel="0" collapsed="false">
      <c r="A1740" s="2" t="str">
        <f aca="true">IF(C1740="","",INDIRECT("ZBUL3!B"&amp;C1740,1))</f>
        <v/>
      </c>
      <c r="B1740" s="2" t="str">
        <f aca="true">IF(C1740="","",INDIRECT("ZBUL3!E"&amp;C1740,1))</f>
        <v/>
      </c>
      <c r="C1740" s="11" t="str">
        <f aca="false">IFERROR(SMALL(ZBUL3!Z:Z,ROW()-1),"")</f>
        <v/>
      </c>
      <c r="D1740" s="11" t="str">
        <f aca="true">IF(C1740="","",IF(AND($G$1=B1740,SUM(INDIRECT(CONCATENATE("ZBUL3!F",C1740,":H",C1740),1))&gt;0),C1740,""))</f>
        <v/>
      </c>
      <c r="E1740" s="11" t="str">
        <f aca="true">IF(C1740="","",IF(AND($G$1=B1740,SUM(INDIRECT(CONCATENATE("ZBUL3!F",C1740,":H",C1740),1))=0),C1740,""))</f>
        <v/>
      </c>
    </row>
    <row r="1741" customFormat="false" ht="13.8" hidden="false" customHeight="false" outlineLevel="0" collapsed="false">
      <c r="A1741" s="2" t="str">
        <f aca="true">IF(C1741="","",INDIRECT("ZBUL3!B"&amp;C1741,1))</f>
        <v/>
      </c>
      <c r="B1741" s="2" t="str">
        <f aca="true">IF(C1741="","",INDIRECT("ZBUL3!E"&amp;C1741,1))</f>
        <v/>
      </c>
      <c r="C1741" s="11" t="str">
        <f aca="false">IFERROR(SMALL(ZBUL3!Z:Z,ROW()-1),"")</f>
        <v/>
      </c>
      <c r="D1741" s="11" t="str">
        <f aca="true">IF(C1741="","",IF(AND($G$1=B1741,SUM(INDIRECT(CONCATENATE("ZBUL3!F",C1741,":H",C1741),1))&gt;0),C1741,""))</f>
        <v/>
      </c>
      <c r="E1741" s="11" t="str">
        <f aca="true">IF(C1741="","",IF(AND($G$1=B1741,SUM(INDIRECT(CONCATENATE("ZBUL3!F",C1741,":H",C1741),1))=0),C1741,""))</f>
        <v/>
      </c>
    </row>
    <row r="1742" customFormat="false" ht="13.8" hidden="false" customHeight="false" outlineLevel="0" collapsed="false">
      <c r="A1742" s="2" t="str">
        <f aca="true">IF(C1742="","",INDIRECT("ZBUL3!B"&amp;C1742,1))</f>
        <v/>
      </c>
      <c r="B1742" s="2" t="str">
        <f aca="true">IF(C1742="","",INDIRECT("ZBUL3!E"&amp;C1742,1))</f>
        <v/>
      </c>
      <c r="C1742" s="11" t="str">
        <f aca="false">IFERROR(SMALL(ZBUL3!Z:Z,ROW()-1),"")</f>
        <v/>
      </c>
      <c r="D1742" s="11" t="str">
        <f aca="true">IF(C1742="","",IF(AND($G$1=B1742,SUM(INDIRECT(CONCATENATE("ZBUL3!F",C1742,":H",C1742),1))&gt;0),C1742,""))</f>
        <v/>
      </c>
      <c r="E1742" s="11" t="str">
        <f aca="true">IF(C1742="","",IF(AND($G$1=B1742,SUM(INDIRECT(CONCATENATE("ZBUL3!F",C1742,":H",C1742),1))=0),C1742,""))</f>
        <v/>
      </c>
    </row>
    <row r="1743" customFormat="false" ht="13.8" hidden="false" customHeight="false" outlineLevel="0" collapsed="false">
      <c r="A1743" s="2" t="str">
        <f aca="true">IF(C1743="","",INDIRECT("ZBUL3!B"&amp;C1743,1))</f>
        <v/>
      </c>
      <c r="B1743" s="2" t="str">
        <f aca="true">IF(C1743="","",INDIRECT("ZBUL3!E"&amp;C1743,1))</f>
        <v/>
      </c>
      <c r="C1743" s="11" t="str">
        <f aca="false">IFERROR(SMALL(ZBUL3!Z:Z,ROW()-1),"")</f>
        <v/>
      </c>
      <c r="D1743" s="11" t="str">
        <f aca="true">IF(C1743="","",IF(AND($G$1=B1743,SUM(INDIRECT(CONCATENATE("ZBUL3!F",C1743,":H",C1743),1))&gt;0),C1743,""))</f>
        <v/>
      </c>
      <c r="E1743" s="11" t="str">
        <f aca="true">IF(C1743="","",IF(AND($G$1=B1743,SUM(INDIRECT(CONCATENATE("ZBUL3!F",C1743,":H",C1743),1))=0),C1743,""))</f>
        <v/>
      </c>
    </row>
    <row r="1744" customFormat="false" ht="13.8" hidden="false" customHeight="false" outlineLevel="0" collapsed="false">
      <c r="A1744" s="2" t="str">
        <f aca="true">IF(C1744="","",INDIRECT("ZBUL3!B"&amp;C1744,1))</f>
        <v/>
      </c>
      <c r="B1744" s="2" t="str">
        <f aca="true">IF(C1744="","",INDIRECT("ZBUL3!E"&amp;C1744,1))</f>
        <v/>
      </c>
      <c r="C1744" s="11" t="str">
        <f aca="false">IFERROR(SMALL(ZBUL3!Z:Z,ROW()-1),"")</f>
        <v/>
      </c>
      <c r="D1744" s="11" t="str">
        <f aca="true">IF(C1744="","",IF(AND($G$1=B1744,SUM(INDIRECT(CONCATENATE("ZBUL3!F",C1744,":H",C1744),1))&gt;0),C1744,""))</f>
        <v/>
      </c>
      <c r="E1744" s="11" t="str">
        <f aca="true">IF(C1744="","",IF(AND($G$1=B1744,SUM(INDIRECT(CONCATENATE("ZBUL3!F",C1744,":H",C1744),1))=0),C1744,""))</f>
        <v/>
      </c>
    </row>
    <row r="1745" customFormat="false" ht="13.8" hidden="false" customHeight="false" outlineLevel="0" collapsed="false">
      <c r="A1745" s="2" t="str">
        <f aca="true">IF(C1745="","",INDIRECT("ZBUL3!B"&amp;C1745,1))</f>
        <v/>
      </c>
      <c r="B1745" s="2" t="str">
        <f aca="true">IF(C1745="","",INDIRECT("ZBUL3!E"&amp;C1745,1))</f>
        <v/>
      </c>
      <c r="C1745" s="11" t="str">
        <f aca="false">IFERROR(SMALL(ZBUL3!Z:Z,ROW()-1),"")</f>
        <v/>
      </c>
      <c r="D1745" s="11" t="str">
        <f aca="true">IF(C1745="","",IF(AND($G$1=B1745,SUM(INDIRECT(CONCATENATE("ZBUL3!F",C1745,":H",C1745),1))&gt;0),C1745,""))</f>
        <v/>
      </c>
      <c r="E1745" s="11" t="str">
        <f aca="true">IF(C1745="","",IF(AND($G$1=B1745,SUM(INDIRECT(CONCATENATE("ZBUL3!F",C1745,":H",C1745),1))=0),C1745,""))</f>
        <v/>
      </c>
    </row>
    <row r="1746" customFormat="false" ht="13.8" hidden="false" customHeight="false" outlineLevel="0" collapsed="false">
      <c r="A1746" s="2" t="str">
        <f aca="true">IF(C1746="","",INDIRECT("ZBUL3!B"&amp;C1746,1))</f>
        <v/>
      </c>
      <c r="B1746" s="2" t="str">
        <f aca="true">IF(C1746="","",INDIRECT("ZBUL3!E"&amp;C1746,1))</f>
        <v/>
      </c>
      <c r="C1746" s="11" t="str">
        <f aca="false">IFERROR(SMALL(ZBUL3!Z:Z,ROW()-1),"")</f>
        <v/>
      </c>
      <c r="D1746" s="11" t="str">
        <f aca="true">IF(C1746="","",IF(AND($G$1=B1746,SUM(INDIRECT(CONCATENATE("ZBUL3!F",C1746,":H",C1746),1))&gt;0),C1746,""))</f>
        <v/>
      </c>
      <c r="E1746" s="11" t="str">
        <f aca="true">IF(C1746="","",IF(AND($G$1=B1746,SUM(INDIRECT(CONCATENATE("ZBUL3!F",C1746,":H",C1746),1))=0),C1746,""))</f>
        <v/>
      </c>
    </row>
    <row r="1747" customFormat="false" ht="13.8" hidden="false" customHeight="false" outlineLevel="0" collapsed="false">
      <c r="A1747" s="2" t="str">
        <f aca="true">IF(C1747="","",INDIRECT("ZBUL3!B"&amp;C1747,1))</f>
        <v/>
      </c>
      <c r="B1747" s="2" t="str">
        <f aca="true">IF(C1747="","",INDIRECT("ZBUL3!E"&amp;C1747,1))</f>
        <v/>
      </c>
      <c r="C1747" s="11" t="str">
        <f aca="false">IFERROR(SMALL(ZBUL3!Z:Z,ROW()-1),"")</f>
        <v/>
      </c>
      <c r="D1747" s="11" t="str">
        <f aca="true">IF(C1747="","",IF(AND($G$1=B1747,SUM(INDIRECT(CONCATENATE("ZBUL3!F",C1747,":H",C1747),1))&gt;0),C1747,""))</f>
        <v/>
      </c>
      <c r="E1747" s="11" t="str">
        <f aca="true">IF(C1747="","",IF(AND($G$1=B1747,SUM(INDIRECT(CONCATENATE("ZBUL3!F",C1747,":H",C1747),1))=0),C1747,""))</f>
        <v/>
      </c>
    </row>
    <row r="1748" customFormat="false" ht="13.8" hidden="false" customHeight="false" outlineLevel="0" collapsed="false">
      <c r="A1748" s="2" t="str">
        <f aca="true">IF(C1748="","",INDIRECT("ZBUL3!B"&amp;C1748,1))</f>
        <v/>
      </c>
      <c r="B1748" s="2" t="str">
        <f aca="true">IF(C1748="","",INDIRECT("ZBUL3!E"&amp;C1748,1))</f>
        <v/>
      </c>
      <c r="C1748" s="11" t="str">
        <f aca="false">IFERROR(SMALL(ZBUL3!Z:Z,ROW()-1),"")</f>
        <v/>
      </c>
      <c r="D1748" s="11" t="str">
        <f aca="true">IF(C1748="","",IF(AND($G$1=B1748,SUM(INDIRECT(CONCATENATE("ZBUL3!F",C1748,":H",C1748),1))&gt;0),C1748,""))</f>
        <v/>
      </c>
      <c r="E1748" s="11" t="str">
        <f aca="true">IF(C1748="","",IF(AND($G$1=B1748,SUM(INDIRECT(CONCATENATE("ZBUL3!F",C1748,":H",C1748),1))=0),C1748,""))</f>
        <v/>
      </c>
    </row>
    <row r="1749" customFormat="false" ht="13.8" hidden="false" customHeight="false" outlineLevel="0" collapsed="false">
      <c r="A1749" s="2" t="str">
        <f aca="true">IF(C1749="","",INDIRECT("ZBUL3!B"&amp;C1749,1))</f>
        <v/>
      </c>
      <c r="B1749" s="2" t="str">
        <f aca="true">IF(C1749="","",INDIRECT("ZBUL3!E"&amp;C1749,1))</f>
        <v/>
      </c>
      <c r="C1749" s="11" t="str">
        <f aca="false">IFERROR(SMALL(ZBUL3!Z:Z,ROW()-1),"")</f>
        <v/>
      </c>
      <c r="D1749" s="11" t="str">
        <f aca="true">IF(C1749="","",IF(AND($G$1=B1749,SUM(INDIRECT(CONCATENATE("ZBUL3!F",C1749,":H",C1749),1))&gt;0),C1749,""))</f>
        <v/>
      </c>
      <c r="E1749" s="11" t="str">
        <f aca="true">IF(C1749="","",IF(AND($G$1=B1749,SUM(INDIRECT(CONCATENATE("ZBUL3!F",C1749,":H",C1749),1))=0),C1749,""))</f>
        <v/>
      </c>
    </row>
    <row r="1750" customFormat="false" ht="13.8" hidden="false" customHeight="false" outlineLevel="0" collapsed="false">
      <c r="A1750" s="2" t="str">
        <f aca="true">IF(C1750="","",INDIRECT("ZBUL3!B"&amp;C1750,1))</f>
        <v/>
      </c>
      <c r="B1750" s="2" t="str">
        <f aca="true">IF(C1750="","",INDIRECT("ZBUL3!E"&amp;C1750,1))</f>
        <v/>
      </c>
      <c r="C1750" s="11" t="str">
        <f aca="false">IFERROR(SMALL(ZBUL3!Z:Z,ROW()-1),"")</f>
        <v/>
      </c>
      <c r="D1750" s="11" t="str">
        <f aca="true">IF(C1750="","",IF(AND($G$1=B1750,SUM(INDIRECT(CONCATENATE("ZBUL3!F",C1750,":H",C1750),1))&gt;0),C1750,""))</f>
        <v/>
      </c>
      <c r="E1750" s="11" t="str">
        <f aca="true">IF(C1750="","",IF(AND($G$1=B1750,SUM(INDIRECT(CONCATENATE("ZBUL3!F",C1750,":H",C1750),1))=0),C1750,""))</f>
        <v/>
      </c>
    </row>
    <row r="1751" customFormat="false" ht="13.8" hidden="false" customHeight="false" outlineLevel="0" collapsed="false">
      <c r="A1751" s="2" t="str">
        <f aca="true">IF(C1751="","",INDIRECT("ZBUL3!B"&amp;C1751,1))</f>
        <v/>
      </c>
      <c r="B1751" s="2" t="str">
        <f aca="true">IF(C1751="","",INDIRECT("ZBUL3!E"&amp;C1751,1))</f>
        <v/>
      </c>
      <c r="C1751" s="11" t="str">
        <f aca="false">IFERROR(SMALL(ZBUL3!Z:Z,ROW()-1),"")</f>
        <v/>
      </c>
      <c r="D1751" s="11" t="str">
        <f aca="true">IF(C1751="","",IF(AND($G$1=B1751,SUM(INDIRECT(CONCATENATE("ZBUL3!F",C1751,":H",C1751),1))&gt;0),C1751,""))</f>
        <v/>
      </c>
      <c r="E1751" s="11" t="str">
        <f aca="true">IF(C1751="","",IF(AND($G$1=B1751,SUM(INDIRECT(CONCATENATE("ZBUL3!F",C1751,":H",C1751),1))=0),C1751,""))</f>
        <v/>
      </c>
    </row>
    <row r="1752" customFormat="false" ht="13.8" hidden="false" customHeight="false" outlineLevel="0" collapsed="false">
      <c r="A1752" s="2" t="str">
        <f aca="true">IF(C1752="","",INDIRECT("ZBUL3!B"&amp;C1752,1))</f>
        <v/>
      </c>
      <c r="B1752" s="2" t="str">
        <f aca="true">IF(C1752="","",INDIRECT("ZBUL3!E"&amp;C1752,1))</f>
        <v/>
      </c>
      <c r="C1752" s="11" t="str">
        <f aca="false">IFERROR(SMALL(ZBUL3!Z:Z,ROW()-1),"")</f>
        <v/>
      </c>
      <c r="D1752" s="11" t="str">
        <f aca="true">IF(C1752="","",IF(AND($G$1=B1752,SUM(INDIRECT(CONCATENATE("ZBUL3!F",C1752,":H",C1752),1))&gt;0),C1752,""))</f>
        <v/>
      </c>
      <c r="E1752" s="11" t="str">
        <f aca="true">IF(C1752="","",IF(AND($G$1=B1752,SUM(INDIRECT(CONCATENATE("ZBUL3!F",C1752,":H",C1752),1))=0),C1752,""))</f>
        <v/>
      </c>
    </row>
    <row r="1753" customFormat="false" ht="13.8" hidden="false" customHeight="false" outlineLevel="0" collapsed="false">
      <c r="A1753" s="2" t="str">
        <f aca="true">IF(C1753="","",INDIRECT("ZBUL3!B"&amp;C1753,1))</f>
        <v/>
      </c>
      <c r="B1753" s="2" t="str">
        <f aca="true">IF(C1753="","",INDIRECT("ZBUL3!E"&amp;C1753,1))</f>
        <v/>
      </c>
      <c r="C1753" s="11" t="str">
        <f aca="false">IFERROR(SMALL(ZBUL3!Z:Z,ROW()-1),"")</f>
        <v/>
      </c>
      <c r="D1753" s="11" t="str">
        <f aca="true">IF(C1753="","",IF(AND($G$1=B1753,SUM(INDIRECT(CONCATENATE("ZBUL3!F",C1753,":H",C1753),1))&gt;0),C1753,""))</f>
        <v/>
      </c>
      <c r="E1753" s="11" t="str">
        <f aca="true">IF(C1753="","",IF(AND($G$1=B1753,SUM(INDIRECT(CONCATENATE("ZBUL3!F",C1753,":H",C1753),1))=0),C1753,""))</f>
        <v/>
      </c>
    </row>
    <row r="1754" customFormat="false" ht="13.8" hidden="false" customHeight="false" outlineLevel="0" collapsed="false">
      <c r="A1754" s="2" t="str">
        <f aca="true">IF(C1754="","",INDIRECT("ZBUL3!B"&amp;C1754,1))</f>
        <v/>
      </c>
      <c r="B1754" s="2" t="str">
        <f aca="true">IF(C1754="","",INDIRECT("ZBUL3!E"&amp;C1754,1))</f>
        <v/>
      </c>
      <c r="C1754" s="11" t="str">
        <f aca="false">IFERROR(SMALL(ZBUL3!Z:Z,ROW()-1),"")</f>
        <v/>
      </c>
      <c r="D1754" s="11" t="str">
        <f aca="true">IF(C1754="","",IF(AND($G$1=B1754,SUM(INDIRECT(CONCATENATE("ZBUL3!F",C1754,":H",C1754),1))&gt;0),C1754,""))</f>
        <v/>
      </c>
      <c r="E1754" s="11" t="str">
        <f aca="true">IF(C1754="","",IF(AND($G$1=B1754,SUM(INDIRECT(CONCATENATE("ZBUL3!F",C1754,":H",C1754),1))=0),C1754,""))</f>
        <v/>
      </c>
    </row>
    <row r="1755" customFormat="false" ht="13.8" hidden="false" customHeight="false" outlineLevel="0" collapsed="false">
      <c r="A1755" s="2" t="str">
        <f aca="true">IF(C1755="","",INDIRECT("ZBUL3!B"&amp;C1755,1))</f>
        <v/>
      </c>
      <c r="B1755" s="2" t="str">
        <f aca="true">IF(C1755="","",INDIRECT("ZBUL3!E"&amp;C1755,1))</f>
        <v/>
      </c>
      <c r="C1755" s="11" t="str">
        <f aca="false">IFERROR(SMALL(ZBUL3!Z:Z,ROW()-1),"")</f>
        <v/>
      </c>
      <c r="D1755" s="11" t="str">
        <f aca="true">IF(C1755="","",IF(AND($G$1=B1755,SUM(INDIRECT(CONCATENATE("ZBUL3!F",C1755,":H",C1755),1))&gt;0),C1755,""))</f>
        <v/>
      </c>
      <c r="E1755" s="11" t="str">
        <f aca="true">IF(C1755="","",IF(AND($G$1=B1755,SUM(INDIRECT(CONCATENATE("ZBUL3!F",C1755,":H",C1755),1))=0),C1755,""))</f>
        <v/>
      </c>
    </row>
    <row r="1756" customFormat="false" ht="13.8" hidden="false" customHeight="false" outlineLevel="0" collapsed="false">
      <c r="A1756" s="2" t="str">
        <f aca="true">IF(C1756="","",INDIRECT("ZBUL3!B"&amp;C1756,1))</f>
        <v/>
      </c>
      <c r="B1756" s="2" t="str">
        <f aca="true">IF(C1756="","",INDIRECT("ZBUL3!E"&amp;C1756,1))</f>
        <v/>
      </c>
      <c r="C1756" s="11" t="str">
        <f aca="false">IFERROR(SMALL(ZBUL3!Z:Z,ROW()-1),"")</f>
        <v/>
      </c>
      <c r="D1756" s="11" t="str">
        <f aca="true">IF(C1756="","",IF(AND($G$1=B1756,SUM(INDIRECT(CONCATENATE("ZBUL3!F",C1756,":H",C1756),1))&gt;0),C1756,""))</f>
        <v/>
      </c>
      <c r="E1756" s="11" t="str">
        <f aca="true">IF(C1756="","",IF(AND($G$1=B1756,SUM(INDIRECT(CONCATENATE("ZBUL3!F",C1756,":H",C1756),1))=0),C1756,""))</f>
        <v/>
      </c>
    </row>
    <row r="1757" customFormat="false" ht="13.8" hidden="false" customHeight="false" outlineLevel="0" collapsed="false">
      <c r="A1757" s="2" t="str">
        <f aca="true">IF(C1757="","",INDIRECT("ZBUL3!B"&amp;C1757,1))</f>
        <v/>
      </c>
      <c r="B1757" s="2" t="str">
        <f aca="true">IF(C1757="","",INDIRECT("ZBUL3!E"&amp;C1757,1))</f>
        <v/>
      </c>
      <c r="C1757" s="11" t="str">
        <f aca="false">IFERROR(SMALL(ZBUL3!Z:Z,ROW()-1),"")</f>
        <v/>
      </c>
      <c r="D1757" s="11" t="str">
        <f aca="true">IF(C1757="","",IF(AND($G$1=B1757,SUM(INDIRECT(CONCATENATE("ZBUL3!F",C1757,":H",C1757),1))&gt;0),C1757,""))</f>
        <v/>
      </c>
      <c r="E1757" s="11" t="str">
        <f aca="true">IF(C1757="","",IF(AND($G$1=B1757,SUM(INDIRECT(CONCATENATE("ZBUL3!F",C1757,":H",C1757),1))=0),C1757,""))</f>
        <v/>
      </c>
    </row>
    <row r="1758" customFormat="false" ht="13.8" hidden="false" customHeight="false" outlineLevel="0" collapsed="false">
      <c r="A1758" s="2" t="str">
        <f aca="true">IF(C1758="","",INDIRECT("ZBUL3!B"&amp;C1758,1))</f>
        <v/>
      </c>
      <c r="B1758" s="2" t="str">
        <f aca="true">IF(C1758="","",INDIRECT("ZBUL3!E"&amp;C1758,1))</f>
        <v/>
      </c>
      <c r="C1758" s="11" t="str">
        <f aca="false">IFERROR(SMALL(ZBUL3!Z:Z,ROW()-1),"")</f>
        <v/>
      </c>
      <c r="D1758" s="11" t="str">
        <f aca="true">IF(C1758="","",IF(AND($G$1=B1758,SUM(INDIRECT(CONCATENATE("ZBUL3!F",C1758,":H",C1758),1))&gt;0),C1758,""))</f>
        <v/>
      </c>
      <c r="E1758" s="11" t="str">
        <f aca="true">IF(C1758="","",IF(AND($G$1=B1758,SUM(INDIRECT(CONCATENATE("ZBUL3!F",C1758,":H",C1758),1))=0),C1758,""))</f>
        <v/>
      </c>
    </row>
    <row r="1759" customFormat="false" ht="13.8" hidden="false" customHeight="false" outlineLevel="0" collapsed="false">
      <c r="A1759" s="2" t="str">
        <f aca="true">IF(C1759="","",INDIRECT("ZBUL3!B"&amp;C1759,1))</f>
        <v/>
      </c>
      <c r="B1759" s="2" t="str">
        <f aca="true">IF(C1759="","",INDIRECT("ZBUL3!E"&amp;C1759,1))</f>
        <v/>
      </c>
      <c r="C1759" s="11" t="str">
        <f aca="false">IFERROR(SMALL(ZBUL3!Z:Z,ROW()-1),"")</f>
        <v/>
      </c>
      <c r="D1759" s="11" t="str">
        <f aca="true">IF(C1759="","",IF(AND($G$1=B1759,SUM(INDIRECT(CONCATENATE("ZBUL3!F",C1759,":H",C1759),1))&gt;0),C1759,""))</f>
        <v/>
      </c>
      <c r="E1759" s="11" t="str">
        <f aca="true">IF(C1759="","",IF(AND($G$1=B1759,SUM(INDIRECT(CONCATENATE("ZBUL3!F",C1759,":H",C1759),1))=0),C1759,""))</f>
        <v/>
      </c>
    </row>
    <row r="1760" customFormat="false" ht="13.8" hidden="false" customHeight="false" outlineLevel="0" collapsed="false">
      <c r="A1760" s="2" t="str">
        <f aca="true">IF(C1760="","",INDIRECT("ZBUL3!B"&amp;C1760,1))</f>
        <v/>
      </c>
      <c r="B1760" s="2" t="str">
        <f aca="true">IF(C1760="","",INDIRECT("ZBUL3!E"&amp;C1760,1))</f>
        <v/>
      </c>
      <c r="C1760" s="11" t="str">
        <f aca="false">IFERROR(SMALL(ZBUL3!Z:Z,ROW()-1),"")</f>
        <v/>
      </c>
      <c r="D1760" s="11" t="str">
        <f aca="true">IF(C1760="","",IF(AND($G$1=B1760,SUM(INDIRECT(CONCATENATE("ZBUL3!F",C1760,":H",C1760),1))&gt;0),C1760,""))</f>
        <v/>
      </c>
      <c r="E1760" s="11" t="str">
        <f aca="true">IF(C1760="","",IF(AND($G$1=B1760,SUM(INDIRECT(CONCATENATE("ZBUL3!F",C1760,":H",C1760),1))=0),C1760,""))</f>
        <v/>
      </c>
    </row>
    <row r="1761" customFormat="false" ht="13.8" hidden="false" customHeight="false" outlineLevel="0" collapsed="false">
      <c r="A1761" s="2" t="str">
        <f aca="true">IF(C1761="","",INDIRECT("ZBUL3!B"&amp;C1761,1))</f>
        <v/>
      </c>
      <c r="B1761" s="2" t="str">
        <f aca="true">IF(C1761="","",INDIRECT("ZBUL3!E"&amp;C1761,1))</f>
        <v/>
      </c>
      <c r="C1761" s="11" t="str">
        <f aca="false">IFERROR(SMALL(ZBUL3!Z:Z,ROW()-1),"")</f>
        <v/>
      </c>
      <c r="D1761" s="11" t="str">
        <f aca="true">IF(C1761="","",IF(AND($G$1=B1761,SUM(INDIRECT(CONCATENATE("ZBUL3!F",C1761,":H",C1761),1))&gt;0),C1761,""))</f>
        <v/>
      </c>
      <c r="E1761" s="11" t="str">
        <f aca="true">IF(C1761="","",IF(AND($G$1=B1761,SUM(INDIRECT(CONCATENATE("ZBUL3!F",C1761,":H",C1761),1))=0),C1761,""))</f>
        <v/>
      </c>
    </row>
    <row r="1762" customFormat="false" ht="13.8" hidden="false" customHeight="false" outlineLevel="0" collapsed="false">
      <c r="A1762" s="2" t="str">
        <f aca="true">IF(C1762="","",INDIRECT("ZBUL3!B"&amp;C1762,1))</f>
        <v/>
      </c>
      <c r="B1762" s="2" t="str">
        <f aca="true">IF(C1762="","",INDIRECT("ZBUL3!E"&amp;C1762,1))</f>
        <v/>
      </c>
      <c r="C1762" s="11" t="str">
        <f aca="false">IFERROR(SMALL(ZBUL3!Z:Z,ROW()-1),"")</f>
        <v/>
      </c>
      <c r="D1762" s="11" t="str">
        <f aca="true">IF(C1762="","",IF(AND($G$1=B1762,SUM(INDIRECT(CONCATENATE("ZBUL3!F",C1762,":H",C1762),1))&gt;0),C1762,""))</f>
        <v/>
      </c>
      <c r="E1762" s="11" t="str">
        <f aca="true">IF(C1762="","",IF(AND($G$1=B1762,SUM(INDIRECT(CONCATENATE("ZBUL3!F",C1762,":H",C1762),1))=0),C1762,""))</f>
        <v/>
      </c>
    </row>
    <row r="1763" customFormat="false" ht="13.8" hidden="false" customHeight="false" outlineLevel="0" collapsed="false">
      <c r="A1763" s="2" t="str">
        <f aca="true">IF(C1763="","",INDIRECT("ZBUL3!B"&amp;C1763,1))</f>
        <v/>
      </c>
      <c r="B1763" s="2" t="str">
        <f aca="true">IF(C1763="","",INDIRECT("ZBUL3!E"&amp;C1763,1))</f>
        <v/>
      </c>
      <c r="C1763" s="11" t="str">
        <f aca="false">IFERROR(SMALL(ZBUL3!Z:Z,ROW()-1),"")</f>
        <v/>
      </c>
      <c r="D1763" s="11" t="str">
        <f aca="true">IF(C1763="","",IF(AND($G$1=B1763,SUM(INDIRECT(CONCATENATE("ZBUL3!F",C1763,":H",C1763),1))&gt;0),C1763,""))</f>
        <v/>
      </c>
      <c r="E1763" s="11" t="str">
        <f aca="true">IF(C1763="","",IF(AND($G$1=B1763,SUM(INDIRECT(CONCATENATE("ZBUL3!F",C1763,":H",C1763),1))=0),C1763,""))</f>
        <v/>
      </c>
    </row>
    <row r="1764" customFormat="false" ht="13.8" hidden="false" customHeight="false" outlineLevel="0" collapsed="false">
      <c r="A1764" s="2" t="str">
        <f aca="true">IF(C1764="","",INDIRECT("ZBUL3!B"&amp;C1764,1))</f>
        <v/>
      </c>
      <c r="B1764" s="2" t="str">
        <f aca="true">IF(C1764="","",INDIRECT("ZBUL3!E"&amp;C1764,1))</f>
        <v/>
      </c>
      <c r="C1764" s="11" t="str">
        <f aca="false">IFERROR(SMALL(ZBUL3!Z:Z,ROW()-1),"")</f>
        <v/>
      </c>
      <c r="D1764" s="11" t="str">
        <f aca="true">IF(C1764="","",IF(AND($G$1=B1764,SUM(INDIRECT(CONCATENATE("ZBUL3!F",C1764,":H",C1764),1))&gt;0),C1764,""))</f>
        <v/>
      </c>
      <c r="E1764" s="11" t="str">
        <f aca="true">IF(C1764="","",IF(AND($G$1=B1764,SUM(INDIRECT(CONCATENATE("ZBUL3!F",C1764,":H",C1764),1))=0),C1764,""))</f>
        <v/>
      </c>
    </row>
    <row r="1765" customFormat="false" ht="13.8" hidden="false" customHeight="false" outlineLevel="0" collapsed="false">
      <c r="A1765" s="2" t="str">
        <f aca="true">IF(C1765="","",INDIRECT("ZBUL3!B"&amp;C1765,1))</f>
        <v/>
      </c>
      <c r="B1765" s="2" t="str">
        <f aca="true">IF(C1765="","",INDIRECT("ZBUL3!E"&amp;C1765,1))</f>
        <v/>
      </c>
      <c r="C1765" s="11" t="str">
        <f aca="false">IFERROR(SMALL(ZBUL3!Z:Z,ROW()-1),"")</f>
        <v/>
      </c>
      <c r="D1765" s="11" t="str">
        <f aca="true">IF(C1765="","",IF(AND($G$1=B1765,SUM(INDIRECT(CONCATENATE("ZBUL3!F",C1765,":H",C1765),1))&gt;0),C1765,""))</f>
        <v/>
      </c>
      <c r="E1765" s="11" t="str">
        <f aca="true">IF(C1765="","",IF(AND($G$1=B1765,SUM(INDIRECT(CONCATENATE("ZBUL3!F",C1765,":H",C1765),1))=0),C1765,""))</f>
        <v/>
      </c>
    </row>
    <row r="1766" customFormat="false" ht="13.8" hidden="false" customHeight="false" outlineLevel="0" collapsed="false">
      <c r="A1766" s="2" t="str">
        <f aca="true">IF(C1766="","",INDIRECT("ZBUL3!B"&amp;C1766,1))</f>
        <v/>
      </c>
      <c r="B1766" s="2" t="str">
        <f aca="true">IF(C1766="","",INDIRECT("ZBUL3!E"&amp;C1766,1))</f>
        <v/>
      </c>
      <c r="C1766" s="11" t="str">
        <f aca="false">IFERROR(SMALL(ZBUL3!Z:Z,ROW()-1),"")</f>
        <v/>
      </c>
      <c r="D1766" s="11" t="str">
        <f aca="true">IF(C1766="","",IF(AND($G$1=B1766,SUM(INDIRECT(CONCATENATE("ZBUL3!F",C1766,":H",C1766),1))&gt;0),C1766,""))</f>
        <v/>
      </c>
      <c r="E1766" s="11" t="str">
        <f aca="true">IF(C1766="","",IF(AND($G$1=B1766,SUM(INDIRECT(CONCATENATE("ZBUL3!F",C1766,":H",C1766),1))=0),C1766,""))</f>
        <v/>
      </c>
    </row>
    <row r="1767" customFormat="false" ht="13.8" hidden="false" customHeight="false" outlineLevel="0" collapsed="false">
      <c r="A1767" s="2" t="str">
        <f aca="true">IF(C1767="","",INDIRECT("ZBUL3!B"&amp;C1767,1))</f>
        <v/>
      </c>
      <c r="B1767" s="2" t="str">
        <f aca="true">IF(C1767="","",INDIRECT("ZBUL3!E"&amp;C1767,1))</f>
        <v/>
      </c>
      <c r="C1767" s="11" t="str">
        <f aca="false">IFERROR(SMALL(ZBUL3!Z:Z,ROW()-1),"")</f>
        <v/>
      </c>
      <c r="D1767" s="11" t="str">
        <f aca="true">IF(C1767="","",IF(AND($G$1=B1767,SUM(INDIRECT(CONCATENATE("ZBUL3!F",C1767,":H",C1767),1))&gt;0),C1767,""))</f>
        <v/>
      </c>
      <c r="E1767" s="11" t="str">
        <f aca="true">IF(C1767="","",IF(AND($G$1=B1767,SUM(INDIRECT(CONCATENATE("ZBUL3!F",C1767,":H",C1767),1))=0),C1767,""))</f>
        <v/>
      </c>
    </row>
    <row r="1768" customFormat="false" ht="13.8" hidden="false" customHeight="false" outlineLevel="0" collapsed="false">
      <c r="A1768" s="2" t="str">
        <f aca="true">IF(C1768="","",INDIRECT("ZBUL3!B"&amp;C1768,1))</f>
        <v/>
      </c>
      <c r="B1768" s="2" t="str">
        <f aca="true">IF(C1768="","",INDIRECT("ZBUL3!E"&amp;C1768,1))</f>
        <v/>
      </c>
      <c r="C1768" s="11" t="str">
        <f aca="false">IFERROR(SMALL(ZBUL3!Z:Z,ROW()-1),"")</f>
        <v/>
      </c>
      <c r="D1768" s="11" t="str">
        <f aca="true">IF(C1768="","",IF(AND($G$1=B1768,SUM(INDIRECT(CONCATENATE("ZBUL3!F",C1768,":H",C1768),1))&gt;0),C1768,""))</f>
        <v/>
      </c>
      <c r="E1768" s="11" t="str">
        <f aca="true">IF(C1768="","",IF(AND($G$1=B1768,SUM(INDIRECT(CONCATENATE("ZBUL3!F",C1768,":H",C1768),1))=0),C1768,""))</f>
        <v/>
      </c>
    </row>
    <row r="1769" customFormat="false" ht="13.8" hidden="false" customHeight="false" outlineLevel="0" collapsed="false">
      <c r="A1769" s="2" t="str">
        <f aca="true">IF(C1769="","",INDIRECT("ZBUL3!B"&amp;C1769,1))</f>
        <v/>
      </c>
      <c r="B1769" s="2" t="str">
        <f aca="true">IF(C1769="","",INDIRECT("ZBUL3!E"&amp;C1769,1))</f>
        <v/>
      </c>
      <c r="C1769" s="11" t="str">
        <f aca="false">IFERROR(SMALL(ZBUL3!Z:Z,ROW()-1),"")</f>
        <v/>
      </c>
      <c r="D1769" s="11" t="str">
        <f aca="true">IF(C1769="","",IF(AND($G$1=B1769,SUM(INDIRECT(CONCATENATE("ZBUL3!F",C1769,":H",C1769),1))&gt;0),C1769,""))</f>
        <v/>
      </c>
      <c r="E1769" s="11" t="str">
        <f aca="true">IF(C1769="","",IF(AND($G$1=B1769,SUM(INDIRECT(CONCATENATE("ZBUL3!F",C1769,":H",C1769),1))=0),C1769,""))</f>
        <v/>
      </c>
    </row>
    <row r="1770" customFormat="false" ht="13.8" hidden="false" customHeight="false" outlineLevel="0" collapsed="false">
      <c r="A1770" s="2" t="str">
        <f aca="true">IF(C1770="","",INDIRECT("ZBUL3!B"&amp;C1770,1))</f>
        <v/>
      </c>
      <c r="B1770" s="2" t="str">
        <f aca="true">IF(C1770="","",INDIRECT("ZBUL3!E"&amp;C1770,1))</f>
        <v/>
      </c>
      <c r="C1770" s="11" t="str">
        <f aca="false">IFERROR(SMALL(ZBUL3!Z:Z,ROW()-1),"")</f>
        <v/>
      </c>
      <c r="D1770" s="11" t="str">
        <f aca="true">IF(C1770="","",IF(AND($G$1=B1770,SUM(INDIRECT(CONCATENATE("ZBUL3!F",C1770,":H",C1770),1))&gt;0),C1770,""))</f>
        <v/>
      </c>
      <c r="E1770" s="11" t="str">
        <f aca="true">IF(C1770="","",IF(AND($G$1=B1770,SUM(INDIRECT(CONCATENATE("ZBUL3!F",C1770,":H",C1770),1))=0),C1770,""))</f>
        <v/>
      </c>
    </row>
    <row r="1771" customFormat="false" ht="13.8" hidden="false" customHeight="false" outlineLevel="0" collapsed="false">
      <c r="A1771" s="2" t="str">
        <f aca="true">IF(C1771="","",INDIRECT("ZBUL3!B"&amp;C1771,1))</f>
        <v/>
      </c>
      <c r="B1771" s="2" t="str">
        <f aca="true">IF(C1771="","",INDIRECT("ZBUL3!E"&amp;C1771,1))</f>
        <v/>
      </c>
      <c r="C1771" s="11" t="str">
        <f aca="false">IFERROR(SMALL(ZBUL3!Z:Z,ROW()-1),"")</f>
        <v/>
      </c>
      <c r="D1771" s="11" t="str">
        <f aca="true">IF(C1771="","",IF(AND($G$1=B1771,SUM(INDIRECT(CONCATENATE("ZBUL3!F",C1771,":H",C1771),1))&gt;0),C1771,""))</f>
        <v/>
      </c>
      <c r="E1771" s="11" t="str">
        <f aca="true">IF(C1771="","",IF(AND($G$1=B1771,SUM(INDIRECT(CONCATENATE("ZBUL3!F",C1771,":H",C1771),1))=0),C1771,""))</f>
        <v/>
      </c>
    </row>
    <row r="1772" customFormat="false" ht="13.8" hidden="false" customHeight="false" outlineLevel="0" collapsed="false">
      <c r="A1772" s="2" t="str">
        <f aca="true">IF(C1772="","",INDIRECT("ZBUL3!B"&amp;C1772,1))</f>
        <v/>
      </c>
      <c r="B1772" s="2" t="str">
        <f aca="true">IF(C1772="","",INDIRECT("ZBUL3!E"&amp;C1772,1))</f>
        <v/>
      </c>
      <c r="C1772" s="11" t="str">
        <f aca="false">IFERROR(SMALL(ZBUL3!Z:Z,ROW()-1),"")</f>
        <v/>
      </c>
      <c r="D1772" s="11" t="str">
        <f aca="true">IF(C1772="","",IF(AND($G$1=B1772,SUM(INDIRECT(CONCATENATE("ZBUL3!F",C1772,":H",C1772),1))&gt;0),C1772,""))</f>
        <v/>
      </c>
      <c r="E1772" s="11" t="str">
        <f aca="true">IF(C1772="","",IF(AND($G$1=B1772,SUM(INDIRECT(CONCATENATE("ZBUL3!F",C1772,":H",C1772),1))=0),C1772,""))</f>
        <v/>
      </c>
    </row>
    <row r="1773" customFormat="false" ht="13.8" hidden="false" customHeight="false" outlineLevel="0" collapsed="false">
      <c r="A1773" s="2" t="str">
        <f aca="true">IF(C1773="","",INDIRECT("ZBUL3!B"&amp;C1773,1))</f>
        <v/>
      </c>
      <c r="B1773" s="2" t="str">
        <f aca="true">IF(C1773="","",INDIRECT("ZBUL3!E"&amp;C1773,1))</f>
        <v/>
      </c>
      <c r="C1773" s="11" t="str">
        <f aca="false">IFERROR(SMALL(ZBUL3!Z:Z,ROW()-1),"")</f>
        <v/>
      </c>
      <c r="D1773" s="11" t="str">
        <f aca="true">IF(C1773="","",IF(AND($G$1=B1773,SUM(INDIRECT(CONCATENATE("ZBUL3!F",C1773,":H",C1773),1))&gt;0),C1773,""))</f>
        <v/>
      </c>
      <c r="E1773" s="11" t="str">
        <f aca="true">IF(C1773="","",IF(AND($G$1=B1773,SUM(INDIRECT(CONCATENATE("ZBUL3!F",C1773,":H",C1773),1))=0),C1773,""))</f>
        <v/>
      </c>
    </row>
    <row r="1774" customFormat="false" ht="13.8" hidden="false" customHeight="false" outlineLevel="0" collapsed="false">
      <c r="A1774" s="2" t="str">
        <f aca="true">IF(C1774="","",INDIRECT("ZBUL3!B"&amp;C1774,1))</f>
        <v/>
      </c>
      <c r="B1774" s="2" t="str">
        <f aca="true">IF(C1774="","",INDIRECT("ZBUL3!E"&amp;C1774,1))</f>
        <v/>
      </c>
      <c r="C1774" s="11" t="str">
        <f aca="false">IFERROR(SMALL(ZBUL3!Z:Z,ROW()-1),"")</f>
        <v/>
      </c>
      <c r="D1774" s="11" t="str">
        <f aca="true">IF(C1774="","",IF(AND($G$1=B1774,SUM(INDIRECT(CONCATENATE("ZBUL3!F",C1774,":H",C1774),1))&gt;0),C1774,""))</f>
        <v/>
      </c>
      <c r="E1774" s="11" t="str">
        <f aca="true">IF(C1774="","",IF(AND($G$1=B1774,SUM(INDIRECT(CONCATENATE("ZBUL3!F",C1774,":H",C1774),1))=0),C1774,""))</f>
        <v/>
      </c>
    </row>
    <row r="1775" customFormat="false" ht="13.8" hidden="false" customHeight="false" outlineLevel="0" collapsed="false">
      <c r="A1775" s="2" t="str">
        <f aca="true">IF(C1775="","",INDIRECT("ZBUL3!B"&amp;C1775,1))</f>
        <v/>
      </c>
      <c r="B1775" s="2" t="str">
        <f aca="true">IF(C1775="","",INDIRECT("ZBUL3!E"&amp;C1775,1))</f>
        <v/>
      </c>
      <c r="C1775" s="11" t="str">
        <f aca="false">IFERROR(SMALL(ZBUL3!Z:Z,ROW()-1),"")</f>
        <v/>
      </c>
      <c r="D1775" s="11" t="str">
        <f aca="true">IF(C1775="","",IF(AND($G$1=B1775,SUM(INDIRECT(CONCATENATE("ZBUL3!F",C1775,":H",C1775),1))&gt;0),C1775,""))</f>
        <v/>
      </c>
      <c r="E1775" s="11" t="str">
        <f aca="true">IF(C1775="","",IF(AND($G$1=B1775,SUM(INDIRECT(CONCATENATE("ZBUL3!F",C1775,":H",C1775),1))=0),C1775,""))</f>
        <v/>
      </c>
    </row>
    <row r="1776" customFormat="false" ht="13.8" hidden="false" customHeight="false" outlineLevel="0" collapsed="false">
      <c r="A1776" s="2" t="str">
        <f aca="true">IF(C1776="","",INDIRECT("ZBUL3!B"&amp;C1776,1))</f>
        <v/>
      </c>
      <c r="B1776" s="2" t="str">
        <f aca="true">IF(C1776="","",INDIRECT("ZBUL3!E"&amp;C1776,1))</f>
        <v/>
      </c>
      <c r="C1776" s="11" t="str">
        <f aca="false">IFERROR(SMALL(ZBUL3!Z:Z,ROW()-1),"")</f>
        <v/>
      </c>
      <c r="D1776" s="11" t="str">
        <f aca="true">IF(C1776="","",IF(AND($G$1=B1776,SUM(INDIRECT(CONCATENATE("ZBUL3!F",C1776,":H",C1776),1))&gt;0),C1776,""))</f>
        <v/>
      </c>
      <c r="E1776" s="11" t="str">
        <f aca="true">IF(C1776="","",IF(AND($G$1=B1776,SUM(INDIRECT(CONCATENATE("ZBUL3!F",C1776,":H",C1776),1))=0),C1776,""))</f>
        <v/>
      </c>
    </row>
    <row r="1777" customFormat="false" ht="13.8" hidden="false" customHeight="false" outlineLevel="0" collapsed="false">
      <c r="A1777" s="2" t="str">
        <f aca="true">IF(C1777="","",INDIRECT("ZBUL3!B"&amp;C1777,1))</f>
        <v/>
      </c>
      <c r="B1777" s="2" t="str">
        <f aca="true">IF(C1777="","",INDIRECT("ZBUL3!E"&amp;C1777,1))</f>
        <v/>
      </c>
      <c r="C1777" s="11" t="str">
        <f aca="false">IFERROR(SMALL(ZBUL3!Z:Z,ROW()-1),"")</f>
        <v/>
      </c>
      <c r="D1777" s="11" t="str">
        <f aca="true">IF(C1777="","",IF(AND($G$1=B1777,SUM(INDIRECT(CONCATENATE("ZBUL3!F",C1777,":H",C1777),1))&gt;0),C1777,""))</f>
        <v/>
      </c>
      <c r="E1777" s="11" t="str">
        <f aca="true">IF(C1777="","",IF(AND($G$1=B1777,SUM(INDIRECT(CONCATENATE("ZBUL3!F",C1777,":H",C1777),1))=0),C1777,""))</f>
        <v/>
      </c>
    </row>
    <row r="1778" customFormat="false" ht="13.8" hidden="false" customHeight="false" outlineLevel="0" collapsed="false">
      <c r="A1778" s="2" t="str">
        <f aca="true">IF(C1778="","",INDIRECT("ZBUL3!B"&amp;C1778,1))</f>
        <v/>
      </c>
      <c r="B1778" s="2" t="str">
        <f aca="true">IF(C1778="","",INDIRECT("ZBUL3!E"&amp;C1778,1))</f>
        <v/>
      </c>
      <c r="C1778" s="11" t="str">
        <f aca="false">IFERROR(SMALL(ZBUL3!Z:Z,ROW()-1),"")</f>
        <v/>
      </c>
      <c r="D1778" s="11" t="str">
        <f aca="true">IF(C1778="","",IF(AND($G$1=B1778,SUM(INDIRECT(CONCATENATE("ZBUL3!F",C1778,":H",C1778),1))&gt;0),C1778,""))</f>
        <v/>
      </c>
      <c r="E1778" s="11" t="str">
        <f aca="true">IF(C1778="","",IF(AND($G$1=B1778,SUM(INDIRECT(CONCATENATE("ZBUL3!F",C1778,":H",C1778),1))=0),C1778,""))</f>
        <v/>
      </c>
    </row>
    <row r="1779" customFormat="false" ht="13.8" hidden="false" customHeight="false" outlineLevel="0" collapsed="false">
      <c r="A1779" s="2" t="str">
        <f aca="true">IF(C1779="","",INDIRECT("ZBUL3!B"&amp;C1779,1))</f>
        <v/>
      </c>
      <c r="B1779" s="2" t="str">
        <f aca="true">IF(C1779="","",INDIRECT("ZBUL3!E"&amp;C1779,1))</f>
        <v/>
      </c>
      <c r="C1779" s="11" t="str">
        <f aca="false">IFERROR(SMALL(ZBUL3!Z:Z,ROW()-1),"")</f>
        <v/>
      </c>
      <c r="D1779" s="11" t="str">
        <f aca="true">IF(C1779="","",IF(AND($G$1=B1779,SUM(INDIRECT(CONCATENATE("ZBUL3!F",C1779,":H",C1779),1))&gt;0),C1779,""))</f>
        <v/>
      </c>
      <c r="E1779" s="11" t="str">
        <f aca="true">IF(C1779="","",IF(AND($G$1=B1779,SUM(INDIRECT(CONCATENATE("ZBUL3!F",C1779,":H",C1779),1))=0),C1779,""))</f>
        <v/>
      </c>
    </row>
    <row r="1780" customFormat="false" ht="13.8" hidden="false" customHeight="false" outlineLevel="0" collapsed="false">
      <c r="A1780" s="2" t="str">
        <f aca="true">IF(C1780="","",INDIRECT("ZBUL3!B"&amp;C1780,1))</f>
        <v/>
      </c>
      <c r="B1780" s="2" t="str">
        <f aca="true">IF(C1780="","",INDIRECT("ZBUL3!E"&amp;C1780,1))</f>
        <v/>
      </c>
      <c r="C1780" s="11" t="str">
        <f aca="false">IFERROR(SMALL(ZBUL3!Z:Z,ROW()-1),"")</f>
        <v/>
      </c>
      <c r="D1780" s="11" t="str">
        <f aca="true">IF(C1780="","",IF(AND($G$1=B1780,SUM(INDIRECT(CONCATENATE("ZBUL3!F",C1780,":H",C1780),1))&gt;0),C1780,""))</f>
        <v/>
      </c>
      <c r="E1780" s="11" t="str">
        <f aca="true">IF(C1780="","",IF(AND($G$1=B1780,SUM(INDIRECT(CONCATENATE("ZBUL3!F",C1780,":H",C1780),1))=0),C1780,""))</f>
        <v/>
      </c>
    </row>
    <row r="1781" customFormat="false" ht="13.8" hidden="false" customHeight="false" outlineLevel="0" collapsed="false">
      <c r="A1781" s="2" t="str">
        <f aca="true">IF(C1781="","",INDIRECT("ZBUL3!B"&amp;C1781,1))</f>
        <v/>
      </c>
      <c r="B1781" s="2" t="str">
        <f aca="true">IF(C1781="","",INDIRECT("ZBUL3!E"&amp;C1781,1))</f>
        <v/>
      </c>
      <c r="C1781" s="11" t="str">
        <f aca="false">IFERROR(SMALL(ZBUL3!Z:Z,ROW()-1),"")</f>
        <v/>
      </c>
      <c r="D1781" s="11" t="str">
        <f aca="true">IF(C1781="","",IF(AND($G$1=B1781,SUM(INDIRECT(CONCATENATE("ZBUL3!F",C1781,":H",C1781),1))&gt;0),C1781,""))</f>
        <v/>
      </c>
      <c r="E1781" s="11" t="str">
        <f aca="true">IF(C1781="","",IF(AND($G$1=B1781,SUM(INDIRECT(CONCATENATE("ZBUL3!F",C1781,":H",C1781),1))=0),C1781,""))</f>
        <v/>
      </c>
    </row>
    <row r="1782" customFormat="false" ht="13.8" hidden="false" customHeight="false" outlineLevel="0" collapsed="false">
      <c r="A1782" s="2" t="str">
        <f aca="true">IF(C1782="","",INDIRECT("ZBUL3!B"&amp;C1782,1))</f>
        <v/>
      </c>
      <c r="B1782" s="2" t="str">
        <f aca="true">IF(C1782="","",INDIRECT("ZBUL3!E"&amp;C1782,1))</f>
        <v/>
      </c>
      <c r="C1782" s="11" t="str">
        <f aca="false">IFERROR(SMALL(ZBUL3!Z:Z,ROW()-1),"")</f>
        <v/>
      </c>
      <c r="D1782" s="11" t="str">
        <f aca="true">IF(C1782="","",IF(AND($G$1=B1782,SUM(INDIRECT(CONCATENATE("ZBUL3!F",C1782,":H",C1782),1))&gt;0),C1782,""))</f>
        <v/>
      </c>
      <c r="E1782" s="11" t="str">
        <f aca="true">IF(C1782="","",IF(AND($G$1=B1782,SUM(INDIRECT(CONCATENATE("ZBUL3!F",C1782,":H",C1782),1))=0),C1782,""))</f>
        <v/>
      </c>
    </row>
    <row r="1783" customFormat="false" ht="13.8" hidden="false" customHeight="false" outlineLevel="0" collapsed="false">
      <c r="A1783" s="2" t="str">
        <f aca="true">IF(C1783="","",INDIRECT("ZBUL3!B"&amp;C1783,1))</f>
        <v/>
      </c>
      <c r="B1783" s="2" t="str">
        <f aca="true">IF(C1783="","",INDIRECT("ZBUL3!E"&amp;C1783,1))</f>
        <v/>
      </c>
      <c r="C1783" s="11" t="str">
        <f aca="false">IFERROR(SMALL(ZBUL3!Z:Z,ROW()-1),"")</f>
        <v/>
      </c>
      <c r="D1783" s="11" t="str">
        <f aca="true">IF(C1783="","",IF(AND($G$1=B1783,SUM(INDIRECT(CONCATENATE("ZBUL3!F",C1783,":H",C1783),1))&gt;0),C1783,""))</f>
        <v/>
      </c>
      <c r="E1783" s="11" t="str">
        <f aca="true">IF(C1783="","",IF(AND($G$1=B1783,SUM(INDIRECT(CONCATENATE("ZBUL3!F",C1783,":H",C1783),1))=0),C1783,""))</f>
        <v/>
      </c>
    </row>
    <row r="1784" customFormat="false" ht="13.8" hidden="false" customHeight="false" outlineLevel="0" collapsed="false">
      <c r="A1784" s="2" t="str">
        <f aca="true">IF(C1784="","",INDIRECT("ZBUL3!B"&amp;C1784,1))</f>
        <v/>
      </c>
      <c r="B1784" s="2" t="str">
        <f aca="true">IF(C1784="","",INDIRECT("ZBUL3!E"&amp;C1784,1))</f>
        <v/>
      </c>
      <c r="C1784" s="11" t="str">
        <f aca="false">IFERROR(SMALL(ZBUL3!Z:Z,ROW()-1),"")</f>
        <v/>
      </c>
      <c r="D1784" s="11" t="str">
        <f aca="true">IF(C1784="","",IF(AND($G$1=B1784,SUM(INDIRECT(CONCATENATE("ZBUL3!F",C1784,":H",C1784),1))&gt;0),C1784,""))</f>
        <v/>
      </c>
      <c r="E1784" s="11" t="str">
        <f aca="true">IF(C1784="","",IF(AND($G$1=B1784,SUM(INDIRECT(CONCATENATE("ZBUL3!F",C1784,":H",C1784),1))=0),C1784,""))</f>
        <v/>
      </c>
    </row>
    <row r="1785" customFormat="false" ht="13.8" hidden="false" customHeight="false" outlineLevel="0" collapsed="false">
      <c r="A1785" s="2" t="str">
        <f aca="true">IF(C1785="","",INDIRECT("ZBUL3!B"&amp;C1785,1))</f>
        <v/>
      </c>
      <c r="B1785" s="2" t="str">
        <f aca="true">IF(C1785="","",INDIRECT("ZBUL3!E"&amp;C1785,1))</f>
        <v/>
      </c>
      <c r="C1785" s="11" t="str">
        <f aca="false">IFERROR(SMALL(ZBUL3!Z:Z,ROW()-1),"")</f>
        <v/>
      </c>
      <c r="D1785" s="11" t="str">
        <f aca="true">IF(C1785="","",IF(AND($G$1=B1785,SUM(INDIRECT(CONCATENATE("ZBUL3!F",C1785,":H",C1785),1))&gt;0),C1785,""))</f>
        <v/>
      </c>
      <c r="E1785" s="11" t="str">
        <f aca="true">IF(C1785="","",IF(AND($G$1=B1785,SUM(INDIRECT(CONCATENATE("ZBUL3!F",C1785,":H",C1785),1))=0),C1785,""))</f>
        <v/>
      </c>
    </row>
    <row r="1786" customFormat="false" ht="13.8" hidden="false" customHeight="false" outlineLevel="0" collapsed="false">
      <c r="A1786" s="2" t="str">
        <f aca="true">IF(C1786="","",INDIRECT("ZBUL3!B"&amp;C1786,1))</f>
        <v/>
      </c>
      <c r="B1786" s="2" t="str">
        <f aca="true">IF(C1786="","",INDIRECT("ZBUL3!E"&amp;C1786,1))</f>
        <v/>
      </c>
      <c r="C1786" s="11" t="str">
        <f aca="false">IFERROR(SMALL(ZBUL3!Z:Z,ROW()-1),"")</f>
        <v/>
      </c>
      <c r="D1786" s="11" t="str">
        <f aca="true">IF(C1786="","",IF(AND($G$1=B1786,SUM(INDIRECT(CONCATENATE("ZBUL3!F",C1786,":H",C1786),1))&gt;0),C1786,""))</f>
        <v/>
      </c>
      <c r="E1786" s="11" t="str">
        <f aca="true">IF(C1786="","",IF(AND($G$1=B1786,SUM(INDIRECT(CONCATENATE("ZBUL3!F",C1786,":H",C1786),1))=0),C1786,""))</f>
        <v/>
      </c>
    </row>
    <row r="1787" customFormat="false" ht="13.8" hidden="false" customHeight="false" outlineLevel="0" collapsed="false">
      <c r="A1787" s="2" t="str">
        <f aca="true">IF(C1787="","",INDIRECT("ZBUL3!B"&amp;C1787,1))</f>
        <v/>
      </c>
      <c r="B1787" s="2" t="str">
        <f aca="true">IF(C1787="","",INDIRECT("ZBUL3!E"&amp;C1787,1))</f>
        <v/>
      </c>
      <c r="C1787" s="11" t="str">
        <f aca="false">IFERROR(SMALL(ZBUL3!Z:Z,ROW()-1),"")</f>
        <v/>
      </c>
      <c r="D1787" s="11" t="str">
        <f aca="true">IF(C1787="","",IF(AND($G$1=B1787,SUM(INDIRECT(CONCATENATE("ZBUL3!F",C1787,":H",C1787),1))&gt;0),C1787,""))</f>
        <v/>
      </c>
      <c r="E1787" s="11" t="str">
        <f aca="true">IF(C1787="","",IF(AND($G$1=B1787,SUM(INDIRECT(CONCATENATE("ZBUL3!F",C1787,":H",C1787),1))=0),C1787,""))</f>
        <v/>
      </c>
    </row>
    <row r="1788" customFormat="false" ht="13.8" hidden="false" customHeight="false" outlineLevel="0" collapsed="false">
      <c r="A1788" s="2" t="str">
        <f aca="true">IF(C1788="","",INDIRECT("ZBUL3!B"&amp;C1788,1))</f>
        <v/>
      </c>
      <c r="B1788" s="2" t="str">
        <f aca="true">IF(C1788="","",INDIRECT("ZBUL3!E"&amp;C1788,1))</f>
        <v/>
      </c>
      <c r="C1788" s="11" t="str">
        <f aca="false">IFERROR(SMALL(ZBUL3!Z:Z,ROW()-1),"")</f>
        <v/>
      </c>
      <c r="D1788" s="11" t="str">
        <f aca="true">IF(C1788="","",IF(AND($G$1=B1788,SUM(INDIRECT(CONCATENATE("ZBUL3!F",C1788,":H",C1788),1))&gt;0),C1788,""))</f>
        <v/>
      </c>
      <c r="E1788" s="11" t="str">
        <f aca="true">IF(C1788="","",IF(AND($G$1=B1788,SUM(INDIRECT(CONCATENATE("ZBUL3!F",C1788,":H",C1788),1))=0),C1788,""))</f>
        <v/>
      </c>
    </row>
    <row r="1789" customFormat="false" ht="13.8" hidden="false" customHeight="false" outlineLevel="0" collapsed="false">
      <c r="A1789" s="2" t="str">
        <f aca="true">IF(C1789="","",INDIRECT("ZBUL3!B"&amp;C1789,1))</f>
        <v/>
      </c>
      <c r="B1789" s="2" t="str">
        <f aca="true">IF(C1789="","",INDIRECT("ZBUL3!E"&amp;C1789,1))</f>
        <v/>
      </c>
      <c r="C1789" s="11" t="str">
        <f aca="false">IFERROR(SMALL(ZBUL3!Z:Z,ROW()-1),"")</f>
        <v/>
      </c>
      <c r="D1789" s="11" t="str">
        <f aca="true">IF(C1789="","",IF(AND($G$1=B1789,SUM(INDIRECT(CONCATENATE("ZBUL3!F",C1789,":H",C1789),1))&gt;0),C1789,""))</f>
        <v/>
      </c>
      <c r="E1789" s="11" t="str">
        <f aca="true">IF(C1789="","",IF(AND($G$1=B1789,SUM(INDIRECT(CONCATENATE("ZBUL3!F",C1789,":H",C1789),1))=0),C1789,""))</f>
        <v/>
      </c>
    </row>
    <row r="1790" customFormat="false" ht="13.8" hidden="false" customHeight="false" outlineLevel="0" collapsed="false">
      <c r="A1790" s="2" t="str">
        <f aca="true">IF(C1790="","",INDIRECT("ZBUL3!B"&amp;C1790,1))</f>
        <v/>
      </c>
      <c r="B1790" s="2" t="str">
        <f aca="true">IF(C1790="","",INDIRECT("ZBUL3!E"&amp;C1790,1))</f>
        <v/>
      </c>
      <c r="C1790" s="11" t="str">
        <f aca="false">IFERROR(SMALL(ZBUL3!Z:Z,ROW()-1),"")</f>
        <v/>
      </c>
      <c r="D1790" s="11" t="str">
        <f aca="true">IF(C1790="","",IF(AND($G$1=B1790,SUM(INDIRECT(CONCATENATE("ZBUL3!F",C1790,":H",C1790),1))&gt;0),C1790,""))</f>
        <v/>
      </c>
      <c r="E1790" s="11" t="str">
        <f aca="true">IF(C1790="","",IF(AND($G$1=B1790,SUM(INDIRECT(CONCATENATE("ZBUL3!F",C1790,":H",C1790),1))=0),C1790,""))</f>
        <v/>
      </c>
    </row>
    <row r="1791" customFormat="false" ht="13.8" hidden="false" customHeight="false" outlineLevel="0" collapsed="false">
      <c r="A1791" s="2" t="str">
        <f aca="true">IF(C1791="","",INDIRECT("ZBUL3!B"&amp;C1791,1))</f>
        <v/>
      </c>
      <c r="B1791" s="2" t="str">
        <f aca="true">IF(C1791="","",INDIRECT("ZBUL3!E"&amp;C1791,1))</f>
        <v/>
      </c>
      <c r="C1791" s="11" t="str">
        <f aca="false">IFERROR(SMALL(ZBUL3!Z:Z,ROW()-1),"")</f>
        <v/>
      </c>
      <c r="D1791" s="11" t="str">
        <f aca="true">IF(C1791="","",IF(AND($G$1=B1791,SUM(INDIRECT(CONCATENATE("ZBUL3!F",C1791,":H",C1791),1))&gt;0),C1791,""))</f>
        <v/>
      </c>
      <c r="E1791" s="11" t="str">
        <f aca="true">IF(C1791="","",IF(AND($G$1=B1791,SUM(INDIRECT(CONCATENATE("ZBUL3!F",C1791,":H",C1791),1))=0),C1791,""))</f>
        <v/>
      </c>
    </row>
    <row r="1792" customFormat="false" ht="13.8" hidden="false" customHeight="false" outlineLevel="0" collapsed="false">
      <c r="A1792" s="2" t="str">
        <f aca="true">IF(C1792="","",INDIRECT("ZBUL3!B"&amp;C1792,1))</f>
        <v/>
      </c>
      <c r="B1792" s="2" t="str">
        <f aca="true">IF(C1792="","",INDIRECT("ZBUL3!E"&amp;C1792,1))</f>
        <v/>
      </c>
      <c r="C1792" s="11" t="str">
        <f aca="false">IFERROR(SMALL(ZBUL3!Z:Z,ROW()-1),"")</f>
        <v/>
      </c>
      <c r="D1792" s="11" t="str">
        <f aca="true">IF(C1792="","",IF(AND($G$1=B1792,SUM(INDIRECT(CONCATENATE("ZBUL3!F",C1792,":H",C1792),1))&gt;0),C1792,""))</f>
        <v/>
      </c>
      <c r="E1792" s="11" t="str">
        <f aca="true">IF(C1792="","",IF(AND($G$1=B1792,SUM(INDIRECT(CONCATENATE("ZBUL3!F",C1792,":H",C1792),1))=0),C1792,""))</f>
        <v/>
      </c>
    </row>
    <row r="1793" customFormat="false" ht="13.8" hidden="false" customHeight="false" outlineLevel="0" collapsed="false">
      <c r="A1793" s="2" t="str">
        <f aca="true">IF(C1793="","",INDIRECT("ZBUL3!B"&amp;C1793,1))</f>
        <v/>
      </c>
      <c r="B1793" s="2" t="str">
        <f aca="true">IF(C1793="","",INDIRECT("ZBUL3!E"&amp;C1793,1))</f>
        <v/>
      </c>
      <c r="C1793" s="11" t="str">
        <f aca="false">IFERROR(SMALL(ZBUL3!Z:Z,ROW()-1),"")</f>
        <v/>
      </c>
      <c r="D1793" s="11" t="str">
        <f aca="true">IF(C1793="","",IF(AND($G$1=B1793,SUM(INDIRECT(CONCATENATE("ZBUL3!F",C1793,":H",C1793),1))&gt;0),C1793,""))</f>
        <v/>
      </c>
      <c r="E1793" s="11" t="str">
        <f aca="true">IF(C1793="","",IF(AND($G$1=B1793,SUM(INDIRECT(CONCATENATE("ZBUL3!F",C1793,":H",C1793),1))=0),C1793,""))</f>
        <v/>
      </c>
    </row>
    <row r="1794" customFormat="false" ht="13.8" hidden="false" customHeight="false" outlineLevel="0" collapsed="false">
      <c r="A1794" s="2" t="str">
        <f aca="true">IF(C1794="","",INDIRECT("ZBUL3!B"&amp;C1794,1))</f>
        <v/>
      </c>
      <c r="B1794" s="2" t="str">
        <f aca="true">IF(C1794="","",INDIRECT("ZBUL3!E"&amp;C1794,1))</f>
        <v/>
      </c>
      <c r="C1794" s="11" t="str">
        <f aca="false">IFERROR(SMALL(ZBUL3!Z:Z,ROW()-1),"")</f>
        <v/>
      </c>
      <c r="D1794" s="11" t="str">
        <f aca="true">IF(C1794="","",IF(AND($G$1=B1794,SUM(INDIRECT(CONCATENATE("ZBUL3!F",C1794,":H",C1794),1))&gt;0),C1794,""))</f>
        <v/>
      </c>
      <c r="E1794" s="11" t="str">
        <f aca="true">IF(C1794="","",IF(AND($G$1=B1794,SUM(INDIRECT(CONCATENATE("ZBUL3!F",C1794,":H",C1794),1))=0),C1794,""))</f>
        <v/>
      </c>
    </row>
    <row r="1795" customFormat="false" ht="13.8" hidden="false" customHeight="false" outlineLevel="0" collapsed="false">
      <c r="A1795" s="2" t="str">
        <f aca="true">IF(C1795="","",INDIRECT("ZBUL3!B"&amp;C1795,1))</f>
        <v/>
      </c>
      <c r="B1795" s="2" t="str">
        <f aca="true">IF(C1795="","",INDIRECT("ZBUL3!E"&amp;C1795,1))</f>
        <v/>
      </c>
      <c r="C1795" s="11" t="str">
        <f aca="false">IFERROR(SMALL(ZBUL3!Z:Z,ROW()-1),"")</f>
        <v/>
      </c>
      <c r="D1795" s="11" t="str">
        <f aca="true">IF(C1795="","",IF(AND($G$1=B1795,SUM(INDIRECT(CONCATENATE("ZBUL3!F",C1795,":H",C1795),1))&gt;0),C1795,""))</f>
        <v/>
      </c>
      <c r="E1795" s="11" t="str">
        <f aca="true">IF(C1795="","",IF(AND($G$1=B1795,SUM(INDIRECT(CONCATENATE("ZBUL3!F",C1795,":H",C1795),1))=0),C1795,""))</f>
        <v/>
      </c>
    </row>
    <row r="1796" customFormat="false" ht="13.8" hidden="false" customHeight="false" outlineLevel="0" collapsed="false">
      <c r="A1796" s="2" t="str">
        <f aca="true">IF(C1796="","",INDIRECT("ZBUL3!B"&amp;C1796,1))</f>
        <v/>
      </c>
      <c r="B1796" s="2" t="str">
        <f aca="true">IF(C1796="","",INDIRECT("ZBUL3!E"&amp;C1796,1))</f>
        <v/>
      </c>
      <c r="C1796" s="11" t="str">
        <f aca="false">IFERROR(SMALL(ZBUL3!Z:Z,ROW()-1),"")</f>
        <v/>
      </c>
      <c r="D1796" s="11" t="str">
        <f aca="true">IF(C1796="","",IF(AND($G$1=B1796,SUM(INDIRECT(CONCATENATE("ZBUL3!F",C1796,":H",C1796),1))&gt;0),C1796,""))</f>
        <v/>
      </c>
      <c r="E1796" s="11" t="str">
        <f aca="true">IF(C1796="","",IF(AND($G$1=B1796,SUM(INDIRECT(CONCATENATE("ZBUL3!F",C1796,":H",C1796),1))=0),C1796,""))</f>
        <v/>
      </c>
    </row>
    <row r="1797" customFormat="false" ht="13.8" hidden="false" customHeight="false" outlineLevel="0" collapsed="false">
      <c r="A1797" s="2" t="str">
        <f aca="true">IF(C1797="","",INDIRECT("ZBUL3!B"&amp;C1797,1))</f>
        <v/>
      </c>
      <c r="B1797" s="2" t="str">
        <f aca="true">IF(C1797="","",INDIRECT("ZBUL3!E"&amp;C1797,1))</f>
        <v/>
      </c>
      <c r="C1797" s="11" t="str">
        <f aca="false">IFERROR(SMALL(ZBUL3!Z:Z,ROW()-1),"")</f>
        <v/>
      </c>
      <c r="D1797" s="11" t="str">
        <f aca="true">IF(C1797="","",IF(AND($G$1=B1797,SUM(INDIRECT(CONCATENATE("ZBUL3!F",C1797,":H",C1797),1))&gt;0),C1797,""))</f>
        <v/>
      </c>
      <c r="E1797" s="11" t="str">
        <f aca="true">IF(C1797="","",IF(AND($G$1=B1797,SUM(INDIRECT(CONCATENATE("ZBUL3!F",C1797,":H",C1797),1))=0),C1797,""))</f>
        <v/>
      </c>
    </row>
    <row r="1798" customFormat="false" ht="13.8" hidden="false" customHeight="false" outlineLevel="0" collapsed="false">
      <c r="A1798" s="2" t="str">
        <f aca="true">IF(C1798="","",INDIRECT("ZBUL3!B"&amp;C1798,1))</f>
        <v/>
      </c>
      <c r="B1798" s="2" t="str">
        <f aca="true">IF(C1798="","",INDIRECT("ZBUL3!E"&amp;C1798,1))</f>
        <v/>
      </c>
      <c r="C1798" s="11" t="str">
        <f aca="false">IFERROR(SMALL(ZBUL3!Z:Z,ROW()-1),"")</f>
        <v/>
      </c>
      <c r="D1798" s="11" t="str">
        <f aca="true">IF(C1798="","",IF(AND($G$1=B1798,SUM(INDIRECT(CONCATENATE("ZBUL3!F",C1798,":H",C1798),1))&gt;0),C1798,""))</f>
        <v/>
      </c>
      <c r="E1798" s="11" t="str">
        <f aca="true">IF(C1798="","",IF(AND($G$1=B1798,SUM(INDIRECT(CONCATENATE("ZBUL3!F",C1798,":H",C1798),1))=0),C1798,""))</f>
        <v/>
      </c>
    </row>
    <row r="1799" customFormat="false" ht="13.8" hidden="false" customHeight="false" outlineLevel="0" collapsed="false">
      <c r="A1799" s="2" t="str">
        <f aca="true">IF(C1799="","",INDIRECT("ZBUL3!B"&amp;C1799,1))</f>
        <v/>
      </c>
      <c r="B1799" s="2" t="str">
        <f aca="true">IF(C1799="","",INDIRECT("ZBUL3!E"&amp;C1799,1))</f>
        <v/>
      </c>
      <c r="C1799" s="11" t="str">
        <f aca="false">IFERROR(SMALL(ZBUL3!Z:Z,ROW()-1),"")</f>
        <v/>
      </c>
      <c r="D1799" s="11" t="str">
        <f aca="true">IF(C1799="","",IF(AND($G$1=B1799,SUM(INDIRECT(CONCATENATE("ZBUL3!F",C1799,":H",C1799),1))&gt;0),C1799,""))</f>
        <v/>
      </c>
      <c r="E1799" s="11" t="str">
        <f aca="true">IF(C1799="","",IF(AND($G$1=B1799,SUM(INDIRECT(CONCATENATE("ZBUL3!F",C1799,":H",C1799),1))=0),C1799,""))</f>
        <v/>
      </c>
    </row>
    <row r="1800" customFormat="false" ht="13.8" hidden="false" customHeight="false" outlineLevel="0" collapsed="false">
      <c r="A1800" s="2" t="str">
        <f aca="true">IF(C1800="","",INDIRECT("ZBUL3!B"&amp;C1800,1))</f>
        <v/>
      </c>
      <c r="B1800" s="2" t="str">
        <f aca="true">IF(C1800="","",INDIRECT("ZBUL3!E"&amp;C1800,1))</f>
        <v/>
      </c>
      <c r="C1800" s="11" t="str">
        <f aca="false">IFERROR(SMALL(ZBUL3!Z:Z,ROW()-1),"")</f>
        <v/>
      </c>
      <c r="D1800" s="11" t="str">
        <f aca="true">IF(C1800="","",IF(AND($G$1=B1800,SUM(INDIRECT(CONCATENATE("ZBUL3!F",C1800,":H",C1800),1))&gt;0),C1800,""))</f>
        <v/>
      </c>
      <c r="E1800" s="11" t="str">
        <f aca="true">IF(C1800="","",IF(AND($G$1=B1800,SUM(INDIRECT(CONCATENATE("ZBUL3!F",C1800,":H",C1800),1))=0),C1800,""))</f>
        <v/>
      </c>
    </row>
    <row r="1801" customFormat="false" ht="13.8" hidden="false" customHeight="false" outlineLevel="0" collapsed="false">
      <c r="A1801" s="2" t="str">
        <f aca="true">IF(C1801="","",INDIRECT("ZBUL3!B"&amp;C1801,1))</f>
        <v/>
      </c>
      <c r="B1801" s="2" t="str">
        <f aca="true">IF(C1801="","",INDIRECT("ZBUL3!E"&amp;C1801,1))</f>
        <v/>
      </c>
      <c r="C1801" s="11" t="str">
        <f aca="false">IFERROR(SMALL(ZBUL3!Z:Z,ROW()-1),"")</f>
        <v/>
      </c>
      <c r="D1801" s="11" t="str">
        <f aca="true">IF(C1801="","",IF(AND($G$1=B1801,SUM(INDIRECT(CONCATENATE("ZBUL3!F",C1801,":H",C1801),1))&gt;0),C1801,""))</f>
        <v/>
      </c>
      <c r="E1801" s="11" t="str">
        <f aca="true">IF(C1801="","",IF(AND($G$1=B1801,SUM(INDIRECT(CONCATENATE("ZBUL3!F",C1801,":H",C1801),1))=0),C1801,""))</f>
        <v/>
      </c>
    </row>
    <row r="1802" customFormat="false" ht="13.8" hidden="false" customHeight="false" outlineLevel="0" collapsed="false">
      <c r="A1802" s="2" t="str">
        <f aca="true">IF(C1802="","",INDIRECT("ZBUL3!B"&amp;C1802,1))</f>
        <v/>
      </c>
      <c r="B1802" s="2" t="str">
        <f aca="true">IF(C1802="","",INDIRECT("ZBUL3!E"&amp;C1802,1))</f>
        <v/>
      </c>
      <c r="C1802" s="11" t="str">
        <f aca="false">IFERROR(SMALL(ZBUL3!Z:Z,ROW()-1),"")</f>
        <v/>
      </c>
      <c r="D1802" s="11" t="str">
        <f aca="true">IF(C1802="","",IF(AND($G$1=B1802,SUM(INDIRECT(CONCATENATE("ZBUL3!F",C1802,":H",C1802),1))&gt;0),C1802,""))</f>
        <v/>
      </c>
      <c r="E1802" s="11" t="str">
        <f aca="true">IF(C1802="","",IF(AND($G$1=B1802,SUM(INDIRECT(CONCATENATE("ZBUL3!F",C1802,":H",C1802),1))=0),C1802,""))</f>
        <v/>
      </c>
    </row>
    <row r="1803" customFormat="false" ht="13.8" hidden="false" customHeight="false" outlineLevel="0" collapsed="false">
      <c r="A1803" s="2" t="str">
        <f aca="true">IF(C1803="","",INDIRECT("ZBUL3!B"&amp;C1803,1))</f>
        <v/>
      </c>
      <c r="B1803" s="2" t="str">
        <f aca="true">IF(C1803="","",INDIRECT("ZBUL3!E"&amp;C1803,1))</f>
        <v/>
      </c>
      <c r="C1803" s="11" t="str">
        <f aca="false">IFERROR(SMALL(ZBUL3!Z:Z,ROW()-1),"")</f>
        <v/>
      </c>
      <c r="D1803" s="11" t="str">
        <f aca="true">IF(C1803="","",IF(AND($G$1=B1803,SUM(INDIRECT(CONCATENATE("ZBUL3!F",C1803,":H",C1803),1))&gt;0),C1803,""))</f>
        <v/>
      </c>
      <c r="E1803" s="11" t="str">
        <f aca="true">IF(C1803="","",IF(AND($G$1=B1803,SUM(INDIRECT(CONCATENATE("ZBUL3!F",C1803,":H",C1803),1))=0),C1803,""))</f>
        <v/>
      </c>
    </row>
    <row r="1804" customFormat="false" ht="13.8" hidden="false" customHeight="false" outlineLevel="0" collapsed="false">
      <c r="A1804" s="2" t="str">
        <f aca="true">IF(C1804="","",INDIRECT("ZBUL3!B"&amp;C1804,1))</f>
        <v/>
      </c>
      <c r="B1804" s="2" t="str">
        <f aca="true">IF(C1804="","",INDIRECT("ZBUL3!E"&amp;C1804,1))</f>
        <v/>
      </c>
      <c r="C1804" s="11" t="str">
        <f aca="false">IFERROR(SMALL(ZBUL3!Z:Z,ROW()-1),"")</f>
        <v/>
      </c>
      <c r="D1804" s="11" t="str">
        <f aca="true">IF(C1804="","",IF(AND($G$1=B1804,SUM(INDIRECT(CONCATENATE("ZBUL3!F",C1804,":H",C1804),1))&gt;0),C1804,""))</f>
        <v/>
      </c>
      <c r="E1804" s="11" t="str">
        <f aca="true">IF(C1804="","",IF(AND($G$1=B1804,SUM(INDIRECT(CONCATENATE("ZBUL3!F",C1804,":H",C1804),1))=0),C1804,""))</f>
        <v/>
      </c>
    </row>
    <row r="1805" customFormat="false" ht="13.8" hidden="false" customHeight="false" outlineLevel="0" collapsed="false">
      <c r="A1805" s="2" t="str">
        <f aca="true">IF(C1805="","",INDIRECT("ZBUL3!B"&amp;C1805,1))</f>
        <v/>
      </c>
      <c r="B1805" s="2" t="str">
        <f aca="true">IF(C1805="","",INDIRECT("ZBUL3!E"&amp;C1805,1))</f>
        <v/>
      </c>
      <c r="C1805" s="11" t="str">
        <f aca="false">IFERROR(SMALL(ZBUL3!Z:Z,ROW()-1),"")</f>
        <v/>
      </c>
      <c r="D1805" s="11" t="str">
        <f aca="true">IF(C1805="","",IF(AND($G$1=B1805,SUM(INDIRECT(CONCATENATE("ZBUL3!F",C1805,":H",C1805),1))&gt;0),C1805,""))</f>
        <v/>
      </c>
      <c r="E1805" s="11" t="str">
        <f aca="true">IF(C1805="","",IF(AND($G$1=B1805,SUM(INDIRECT(CONCATENATE("ZBUL3!F",C1805,":H",C1805),1))=0),C1805,""))</f>
        <v/>
      </c>
    </row>
    <row r="1806" customFormat="false" ht="13.8" hidden="false" customHeight="false" outlineLevel="0" collapsed="false">
      <c r="A1806" s="2" t="str">
        <f aca="true">IF(C1806="","",INDIRECT("ZBUL3!B"&amp;C1806,1))</f>
        <v/>
      </c>
      <c r="B1806" s="2" t="str">
        <f aca="true">IF(C1806="","",INDIRECT("ZBUL3!E"&amp;C1806,1))</f>
        <v/>
      </c>
      <c r="C1806" s="11" t="str">
        <f aca="false">IFERROR(SMALL(ZBUL3!Z:Z,ROW()-1),"")</f>
        <v/>
      </c>
      <c r="D1806" s="11" t="str">
        <f aca="true">IF(C1806="","",IF(AND($G$1=B1806,SUM(INDIRECT(CONCATENATE("ZBUL3!F",C1806,":H",C1806),1))&gt;0),C1806,""))</f>
        <v/>
      </c>
      <c r="E1806" s="11" t="str">
        <f aca="true">IF(C1806="","",IF(AND($G$1=B1806,SUM(INDIRECT(CONCATENATE("ZBUL3!F",C1806,":H",C1806),1))=0),C1806,""))</f>
        <v/>
      </c>
    </row>
    <row r="1807" customFormat="false" ht="13.8" hidden="false" customHeight="false" outlineLevel="0" collapsed="false">
      <c r="A1807" s="2" t="str">
        <f aca="true">IF(C1807="","",INDIRECT("ZBUL3!B"&amp;C1807,1))</f>
        <v/>
      </c>
      <c r="B1807" s="2" t="str">
        <f aca="true">IF(C1807="","",INDIRECT("ZBUL3!E"&amp;C1807,1))</f>
        <v/>
      </c>
      <c r="C1807" s="11" t="str">
        <f aca="false">IFERROR(SMALL(ZBUL3!Z:Z,ROW()-1),"")</f>
        <v/>
      </c>
      <c r="D1807" s="11" t="str">
        <f aca="true">IF(C1807="","",IF(AND($G$1=B1807,SUM(INDIRECT(CONCATENATE("ZBUL3!F",C1807,":H",C1807),1))&gt;0),C1807,""))</f>
        <v/>
      </c>
      <c r="E1807" s="11" t="str">
        <f aca="true">IF(C1807="","",IF(AND($G$1=B1807,SUM(INDIRECT(CONCATENATE("ZBUL3!F",C1807,":H",C1807),1))=0),C1807,""))</f>
        <v/>
      </c>
    </row>
    <row r="1808" customFormat="false" ht="13.8" hidden="false" customHeight="false" outlineLevel="0" collapsed="false">
      <c r="A1808" s="2" t="str">
        <f aca="true">IF(C1808="","",INDIRECT("ZBUL3!B"&amp;C1808,1))</f>
        <v/>
      </c>
      <c r="B1808" s="2" t="str">
        <f aca="true">IF(C1808="","",INDIRECT("ZBUL3!E"&amp;C1808,1))</f>
        <v/>
      </c>
      <c r="C1808" s="11" t="str">
        <f aca="false">IFERROR(SMALL(ZBUL3!Z:Z,ROW()-1),"")</f>
        <v/>
      </c>
      <c r="D1808" s="11" t="str">
        <f aca="true">IF(C1808="","",IF(AND($G$1=B1808,SUM(INDIRECT(CONCATENATE("ZBUL3!F",C1808,":H",C1808),1))&gt;0),C1808,""))</f>
        <v/>
      </c>
      <c r="E1808" s="11" t="str">
        <f aca="true">IF(C1808="","",IF(AND($G$1=B1808,SUM(INDIRECT(CONCATENATE("ZBUL3!F",C1808,":H",C1808),1))=0),C1808,""))</f>
        <v/>
      </c>
    </row>
    <row r="1809" customFormat="false" ht="13.8" hidden="false" customHeight="false" outlineLevel="0" collapsed="false">
      <c r="A1809" s="2" t="str">
        <f aca="true">IF(C1809="","",INDIRECT("ZBUL3!B"&amp;C1809,1))</f>
        <v/>
      </c>
      <c r="B1809" s="2" t="str">
        <f aca="true">IF(C1809="","",INDIRECT("ZBUL3!E"&amp;C1809,1))</f>
        <v/>
      </c>
      <c r="C1809" s="11" t="str">
        <f aca="false">IFERROR(SMALL(ZBUL3!Z:Z,ROW()-1),"")</f>
        <v/>
      </c>
      <c r="D1809" s="11" t="str">
        <f aca="true">IF(C1809="","",IF(AND($G$1=B1809,SUM(INDIRECT(CONCATENATE("ZBUL3!F",C1809,":H",C1809),1))&gt;0),C1809,""))</f>
        <v/>
      </c>
      <c r="E1809" s="11" t="str">
        <f aca="true">IF(C1809="","",IF(AND($G$1=B1809,SUM(INDIRECT(CONCATENATE("ZBUL3!F",C1809,":H",C1809),1))=0),C1809,""))</f>
        <v/>
      </c>
    </row>
    <row r="1810" customFormat="false" ht="13.8" hidden="false" customHeight="false" outlineLevel="0" collapsed="false">
      <c r="A1810" s="2" t="str">
        <f aca="true">IF(C1810="","",INDIRECT("ZBUL3!B"&amp;C1810,1))</f>
        <v/>
      </c>
      <c r="B1810" s="2" t="str">
        <f aca="true">IF(C1810="","",INDIRECT("ZBUL3!E"&amp;C1810,1))</f>
        <v/>
      </c>
      <c r="C1810" s="11" t="str">
        <f aca="false">IFERROR(SMALL(ZBUL3!Z:Z,ROW()-1),"")</f>
        <v/>
      </c>
      <c r="D1810" s="11" t="str">
        <f aca="true">IF(C1810="","",IF(AND($G$1=B1810,SUM(INDIRECT(CONCATENATE("ZBUL3!F",C1810,":H",C1810),1))&gt;0),C1810,""))</f>
        <v/>
      </c>
      <c r="E1810" s="11" t="str">
        <f aca="true">IF(C1810="","",IF(AND($G$1=B1810,SUM(INDIRECT(CONCATENATE("ZBUL3!F",C1810,":H",C1810),1))=0),C1810,""))</f>
        <v/>
      </c>
    </row>
    <row r="1811" customFormat="false" ht="13.8" hidden="false" customHeight="false" outlineLevel="0" collapsed="false">
      <c r="A1811" s="2" t="str">
        <f aca="true">IF(C1811="","",INDIRECT("ZBUL3!B"&amp;C1811,1))</f>
        <v/>
      </c>
      <c r="B1811" s="2" t="str">
        <f aca="true">IF(C1811="","",INDIRECT("ZBUL3!E"&amp;C1811,1))</f>
        <v/>
      </c>
      <c r="C1811" s="11" t="str">
        <f aca="false">IFERROR(SMALL(ZBUL3!Z:Z,ROW()-1),"")</f>
        <v/>
      </c>
      <c r="D1811" s="11" t="str">
        <f aca="true">IF(C1811="","",IF(AND($G$1=B1811,SUM(INDIRECT(CONCATENATE("ZBUL3!F",C1811,":H",C1811),1))&gt;0),C1811,""))</f>
        <v/>
      </c>
      <c r="E1811" s="11" t="str">
        <f aca="true">IF(C1811="","",IF(AND($G$1=B1811,SUM(INDIRECT(CONCATENATE("ZBUL3!F",C1811,":H",C1811),1))=0),C1811,""))</f>
        <v/>
      </c>
    </row>
    <row r="1812" customFormat="false" ht="13.8" hidden="false" customHeight="false" outlineLevel="0" collapsed="false">
      <c r="A1812" s="2" t="str">
        <f aca="true">IF(C1812="","",INDIRECT("ZBUL3!B"&amp;C1812,1))</f>
        <v/>
      </c>
      <c r="B1812" s="2" t="str">
        <f aca="true">IF(C1812="","",INDIRECT("ZBUL3!E"&amp;C1812,1))</f>
        <v/>
      </c>
      <c r="C1812" s="11" t="str">
        <f aca="false">IFERROR(SMALL(ZBUL3!Z:Z,ROW()-1),"")</f>
        <v/>
      </c>
      <c r="D1812" s="11" t="str">
        <f aca="true">IF(C1812="","",IF(AND($G$1=B1812,SUM(INDIRECT(CONCATENATE("ZBUL3!F",C1812,":H",C1812),1))&gt;0),C1812,""))</f>
        <v/>
      </c>
      <c r="E1812" s="11" t="str">
        <f aca="true">IF(C1812="","",IF(AND($G$1=B1812,SUM(INDIRECT(CONCATENATE("ZBUL3!F",C1812,":H",C1812),1))=0),C1812,""))</f>
        <v/>
      </c>
    </row>
    <row r="1813" customFormat="false" ht="13.8" hidden="false" customHeight="false" outlineLevel="0" collapsed="false">
      <c r="A1813" s="2" t="str">
        <f aca="true">IF(C1813="","",INDIRECT("ZBUL3!B"&amp;C1813,1))</f>
        <v/>
      </c>
      <c r="B1813" s="2" t="str">
        <f aca="true">IF(C1813="","",INDIRECT("ZBUL3!E"&amp;C1813,1))</f>
        <v/>
      </c>
      <c r="C1813" s="11" t="str">
        <f aca="false">IFERROR(SMALL(ZBUL3!Z:Z,ROW()-1),"")</f>
        <v/>
      </c>
      <c r="D1813" s="11" t="str">
        <f aca="true">IF(C1813="","",IF(AND($G$1=B1813,SUM(INDIRECT(CONCATENATE("ZBUL3!F",C1813,":H",C1813),1))&gt;0),C1813,""))</f>
        <v/>
      </c>
      <c r="E1813" s="11" t="str">
        <f aca="true">IF(C1813="","",IF(AND($G$1=B1813,SUM(INDIRECT(CONCATENATE("ZBUL3!F",C1813,":H",C1813),1))=0),C1813,""))</f>
        <v/>
      </c>
    </row>
    <row r="1814" customFormat="false" ht="13.8" hidden="false" customHeight="false" outlineLevel="0" collapsed="false">
      <c r="A1814" s="2" t="str">
        <f aca="true">IF(C1814="","",INDIRECT("ZBUL3!B"&amp;C1814,1))</f>
        <v/>
      </c>
      <c r="B1814" s="2" t="str">
        <f aca="true">IF(C1814="","",INDIRECT("ZBUL3!E"&amp;C1814,1))</f>
        <v/>
      </c>
      <c r="C1814" s="11" t="str">
        <f aca="false">IFERROR(SMALL(ZBUL3!Z:Z,ROW()-1),"")</f>
        <v/>
      </c>
      <c r="D1814" s="11" t="str">
        <f aca="true">IF(C1814="","",IF(AND($G$1=B1814,SUM(INDIRECT(CONCATENATE("ZBUL3!F",C1814,":H",C1814),1))&gt;0),C1814,""))</f>
        <v/>
      </c>
      <c r="E1814" s="11" t="str">
        <f aca="true">IF(C1814="","",IF(AND($G$1=B1814,SUM(INDIRECT(CONCATENATE("ZBUL3!F",C1814,":H",C1814),1))=0),C1814,""))</f>
        <v/>
      </c>
    </row>
    <row r="1815" customFormat="false" ht="13.8" hidden="false" customHeight="false" outlineLevel="0" collapsed="false">
      <c r="A1815" s="2" t="str">
        <f aca="true">IF(C1815="","",INDIRECT("ZBUL3!B"&amp;C1815,1))</f>
        <v/>
      </c>
      <c r="B1815" s="2" t="str">
        <f aca="true">IF(C1815="","",INDIRECT("ZBUL3!E"&amp;C1815,1))</f>
        <v/>
      </c>
      <c r="C1815" s="11" t="str">
        <f aca="false">IFERROR(SMALL(ZBUL3!Z:Z,ROW()-1),"")</f>
        <v/>
      </c>
      <c r="D1815" s="11" t="str">
        <f aca="true">IF(C1815="","",IF(AND($G$1=B1815,SUM(INDIRECT(CONCATENATE("ZBUL3!F",C1815,":H",C1815),1))&gt;0),C1815,""))</f>
        <v/>
      </c>
      <c r="E1815" s="11" t="str">
        <f aca="true">IF(C1815="","",IF(AND($G$1=B1815,SUM(INDIRECT(CONCATENATE("ZBUL3!F",C1815,":H",C1815),1))=0),C1815,""))</f>
        <v/>
      </c>
    </row>
    <row r="1816" customFormat="false" ht="13.8" hidden="false" customHeight="false" outlineLevel="0" collapsed="false">
      <c r="A1816" s="2" t="str">
        <f aca="true">IF(C1816="","",INDIRECT("ZBUL3!B"&amp;C1816,1))</f>
        <v/>
      </c>
      <c r="B1816" s="2" t="str">
        <f aca="true">IF(C1816="","",INDIRECT("ZBUL3!E"&amp;C1816,1))</f>
        <v/>
      </c>
      <c r="C1816" s="11" t="str">
        <f aca="false">IFERROR(SMALL(ZBUL3!Z:Z,ROW()-1),"")</f>
        <v/>
      </c>
      <c r="D1816" s="11" t="str">
        <f aca="true">IF(C1816="","",IF(AND($G$1=B1816,SUM(INDIRECT(CONCATENATE("ZBUL3!F",C1816,":H",C1816),1))&gt;0),C1816,""))</f>
        <v/>
      </c>
      <c r="E1816" s="11" t="str">
        <f aca="true">IF(C1816="","",IF(AND($G$1=B1816,SUM(INDIRECT(CONCATENATE("ZBUL3!F",C1816,":H",C1816),1))=0),C1816,""))</f>
        <v/>
      </c>
    </row>
    <row r="1817" customFormat="false" ht="13.8" hidden="false" customHeight="false" outlineLevel="0" collapsed="false">
      <c r="A1817" s="2" t="str">
        <f aca="true">IF(C1817="","",INDIRECT("ZBUL3!B"&amp;C1817,1))</f>
        <v/>
      </c>
      <c r="B1817" s="2" t="str">
        <f aca="true">IF(C1817="","",INDIRECT("ZBUL3!E"&amp;C1817,1))</f>
        <v/>
      </c>
      <c r="C1817" s="11" t="str">
        <f aca="false">IFERROR(SMALL(ZBUL3!Z:Z,ROW()-1),"")</f>
        <v/>
      </c>
      <c r="D1817" s="11" t="str">
        <f aca="true">IF(C1817="","",IF(AND($G$1=B1817,SUM(INDIRECT(CONCATENATE("ZBUL3!F",C1817,":H",C1817),1))&gt;0),C1817,""))</f>
        <v/>
      </c>
      <c r="E1817" s="11" t="str">
        <f aca="true">IF(C1817="","",IF(AND($G$1=B1817,SUM(INDIRECT(CONCATENATE("ZBUL3!F",C1817,":H",C1817),1))=0),C1817,""))</f>
        <v/>
      </c>
    </row>
    <row r="1818" customFormat="false" ht="13.8" hidden="false" customHeight="false" outlineLevel="0" collapsed="false">
      <c r="A1818" s="2" t="str">
        <f aca="true">IF(C1818="","",INDIRECT("ZBUL3!B"&amp;C1818,1))</f>
        <v/>
      </c>
      <c r="B1818" s="2" t="str">
        <f aca="true">IF(C1818="","",INDIRECT("ZBUL3!E"&amp;C1818,1))</f>
        <v/>
      </c>
      <c r="C1818" s="11" t="str">
        <f aca="false">IFERROR(SMALL(ZBUL3!Z:Z,ROW()-1),"")</f>
        <v/>
      </c>
      <c r="D1818" s="11" t="str">
        <f aca="true">IF(C1818="","",IF(AND($G$1=B1818,SUM(INDIRECT(CONCATENATE("ZBUL3!F",C1818,":H",C1818),1))&gt;0),C1818,""))</f>
        <v/>
      </c>
      <c r="E1818" s="11" t="str">
        <f aca="true">IF(C1818="","",IF(AND($G$1=B1818,SUM(INDIRECT(CONCATENATE("ZBUL3!F",C1818,":H",C1818),1))=0),C1818,""))</f>
        <v/>
      </c>
    </row>
    <row r="1819" customFormat="false" ht="13.8" hidden="false" customHeight="false" outlineLevel="0" collapsed="false">
      <c r="A1819" s="2" t="str">
        <f aca="true">IF(C1819="","",INDIRECT("ZBUL3!B"&amp;C1819,1))</f>
        <v/>
      </c>
      <c r="B1819" s="2" t="str">
        <f aca="true">IF(C1819="","",INDIRECT("ZBUL3!E"&amp;C1819,1))</f>
        <v/>
      </c>
      <c r="C1819" s="11" t="str">
        <f aca="false">IFERROR(SMALL(ZBUL3!Z:Z,ROW()-1),"")</f>
        <v/>
      </c>
      <c r="D1819" s="11" t="str">
        <f aca="true">IF(C1819="","",IF(AND($G$1=B1819,SUM(INDIRECT(CONCATENATE("ZBUL3!F",C1819,":H",C1819),1))&gt;0),C1819,""))</f>
        <v/>
      </c>
      <c r="E1819" s="11" t="str">
        <f aca="true">IF(C1819="","",IF(AND($G$1=B1819,SUM(INDIRECT(CONCATENATE("ZBUL3!F",C1819,":H",C1819),1))=0),C1819,""))</f>
        <v/>
      </c>
    </row>
    <row r="1820" customFormat="false" ht="13.8" hidden="false" customHeight="false" outlineLevel="0" collapsed="false">
      <c r="A1820" s="2" t="str">
        <f aca="true">IF(C1820="","",INDIRECT("ZBUL3!B"&amp;C1820,1))</f>
        <v/>
      </c>
      <c r="B1820" s="2" t="str">
        <f aca="true">IF(C1820="","",INDIRECT("ZBUL3!E"&amp;C1820,1))</f>
        <v/>
      </c>
      <c r="C1820" s="11" t="str">
        <f aca="false">IFERROR(SMALL(ZBUL3!Z:Z,ROW()-1),"")</f>
        <v/>
      </c>
      <c r="D1820" s="11" t="str">
        <f aca="true">IF(C1820="","",IF(AND($G$1=B1820,SUM(INDIRECT(CONCATENATE("ZBUL3!F",C1820,":H",C1820),1))&gt;0),C1820,""))</f>
        <v/>
      </c>
      <c r="E1820" s="11" t="str">
        <f aca="true">IF(C1820="","",IF(AND($G$1=B1820,SUM(INDIRECT(CONCATENATE("ZBUL3!F",C1820,":H",C1820),1))=0),C1820,""))</f>
        <v/>
      </c>
    </row>
    <row r="1821" customFormat="false" ht="13.8" hidden="false" customHeight="false" outlineLevel="0" collapsed="false">
      <c r="A1821" s="2" t="str">
        <f aca="true">IF(C1821="","",INDIRECT("ZBUL3!B"&amp;C1821,1))</f>
        <v/>
      </c>
      <c r="B1821" s="2" t="str">
        <f aca="true">IF(C1821="","",INDIRECT("ZBUL3!E"&amp;C1821,1))</f>
        <v/>
      </c>
      <c r="C1821" s="11" t="str">
        <f aca="false">IFERROR(SMALL(ZBUL3!Z:Z,ROW()-1),"")</f>
        <v/>
      </c>
      <c r="D1821" s="11" t="str">
        <f aca="true">IF(C1821="","",IF(AND($G$1=B1821,SUM(INDIRECT(CONCATENATE("ZBUL3!F",C1821,":H",C1821),1))&gt;0),C1821,""))</f>
        <v/>
      </c>
      <c r="E1821" s="11" t="str">
        <f aca="true">IF(C1821="","",IF(AND($G$1=B1821,SUM(INDIRECT(CONCATENATE("ZBUL3!F",C1821,":H",C1821),1))=0),C1821,""))</f>
        <v/>
      </c>
    </row>
    <row r="1822" customFormat="false" ht="13.8" hidden="false" customHeight="false" outlineLevel="0" collapsed="false">
      <c r="A1822" s="2" t="str">
        <f aca="true">IF(C1822="","",INDIRECT("ZBUL3!B"&amp;C1822,1))</f>
        <v/>
      </c>
      <c r="B1822" s="2" t="str">
        <f aca="true">IF(C1822="","",INDIRECT("ZBUL3!E"&amp;C1822,1))</f>
        <v/>
      </c>
      <c r="C1822" s="11" t="str">
        <f aca="false">IFERROR(SMALL(ZBUL3!Z:Z,ROW()-1),"")</f>
        <v/>
      </c>
      <c r="D1822" s="11" t="str">
        <f aca="true">IF(C1822="","",IF(AND($G$1=B1822,SUM(INDIRECT(CONCATENATE("ZBUL3!F",C1822,":H",C1822),1))&gt;0),C1822,""))</f>
        <v/>
      </c>
      <c r="E1822" s="11" t="str">
        <f aca="true">IF(C1822="","",IF(AND($G$1=B1822,SUM(INDIRECT(CONCATENATE("ZBUL3!F",C1822,":H",C1822),1))=0),C1822,""))</f>
        <v/>
      </c>
    </row>
    <row r="1823" customFormat="false" ht="13.8" hidden="false" customHeight="false" outlineLevel="0" collapsed="false">
      <c r="A1823" s="2" t="str">
        <f aca="true">IF(C1823="","",INDIRECT("ZBUL3!B"&amp;C1823,1))</f>
        <v/>
      </c>
      <c r="B1823" s="2" t="str">
        <f aca="true">IF(C1823="","",INDIRECT("ZBUL3!E"&amp;C1823,1))</f>
        <v/>
      </c>
      <c r="C1823" s="11" t="str">
        <f aca="false">IFERROR(SMALL(ZBUL3!Z:Z,ROW()-1),"")</f>
        <v/>
      </c>
      <c r="D1823" s="11" t="str">
        <f aca="true">IF(C1823="","",IF(AND($G$1=B1823,SUM(INDIRECT(CONCATENATE("ZBUL3!F",C1823,":H",C1823),1))&gt;0),C1823,""))</f>
        <v/>
      </c>
      <c r="E1823" s="11" t="str">
        <f aca="true">IF(C1823="","",IF(AND($G$1=B1823,SUM(INDIRECT(CONCATENATE("ZBUL3!F",C1823,":H",C1823),1))=0),C1823,""))</f>
        <v/>
      </c>
    </row>
    <row r="1824" customFormat="false" ht="13.8" hidden="false" customHeight="false" outlineLevel="0" collapsed="false">
      <c r="A1824" s="2" t="str">
        <f aca="true">IF(C1824="","",INDIRECT("ZBUL3!B"&amp;C1824,1))</f>
        <v/>
      </c>
      <c r="B1824" s="2" t="str">
        <f aca="true">IF(C1824="","",INDIRECT("ZBUL3!E"&amp;C1824,1))</f>
        <v/>
      </c>
      <c r="C1824" s="11" t="str">
        <f aca="false">IFERROR(SMALL(ZBUL3!Z:Z,ROW()-1),"")</f>
        <v/>
      </c>
      <c r="D1824" s="11" t="str">
        <f aca="true">IF(C1824="","",IF(AND($G$1=B1824,SUM(INDIRECT(CONCATENATE("ZBUL3!F",C1824,":H",C1824),1))&gt;0),C1824,""))</f>
        <v/>
      </c>
      <c r="E1824" s="11" t="str">
        <f aca="true">IF(C1824="","",IF(AND($G$1=B1824,SUM(INDIRECT(CONCATENATE("ZBUL3!F",C1824,":H",C1824),1))=0),C1824,""))</f>
        <v/>
      </c>
    </row>
    <row r="1825" customFormat="false" ht="13.8" hidden="false" customHeight="false" outlineLevel="0" collapsed="false">
      <c r="A1825" s="2" t="str">
        <f aca="true">IF(C1825="","",INDIRECT("ZBUL3!B"&amp;C1825,1))</f>
        <v/>
      </c>
      <c r="B1825" s="2" t="str">
        <f aca="true">IF(C1825="","",INDIRECT("ZBUL3!E"&amp;C1825,1))</f>
        <v/>
      </c>
      <c r="C1825" s="11" t="str">
        <f aca="false">IFERROR(SMALL(ZBUL3!Z:Z,ROW()-1),"")</f>
        <v/>
      </c>
      <c r="D1825" s="11" t="str">
        <f aca="true">IF(C1825="","",IF(AND($G$1=B1825,SUM(INDIRECT(CONCATENATE("ZBUL3!F",C1825,":H",C1825),1))&gt;0),C1825,""))</f>
        <v/>
      </c>
      <c r="E1825" s="11" t="str">
        <f aca="true">IF(C1825="","",IF(AND($G$1=B1825,SUM(INDIRECT(CONCATENATE("ZBUL3!F",C1825,":H",C1825),1))=0),C1825,""))</f>
        <v/>
      </c>
    </row>
    <row r="1826" customFormat="false" ht="13.8" hidden="false" customHeight="false" outlineLevel="0" collapsed="false">
      <c r="A1826" s="2" t="str">
        <f aca="true">IF(C1826="","",INDIRECT("ZBUL3!B"&amp;C1826,1))</f>
        <v/>
      </c>
      <c r="B1826" s="2" t="str">
        <f aca="true">IF(C1826="","",INDIRECT("ZBUL3!E"&amp;C1826,1))</f>
        <v/>
      </c>
      <c r="C1826" s="11" t="str">
        <f aca="false">IFERROR(SMALL(ZBUL3!Z:Z,ROW()-1),"")</f>
        <v/>
      </c>
      <c r="D1826" s="11" t="str">
        <f aca="true">IF(C1826="","",IF(AND($G$1=B1826,SUM(INDIRECT(CONCATENATE("ZBUL3!F",C1826,":H",C1826),1))&gt;0),C1826,""))</f>
        <v/>
      </c>
      <c r="E1826" s="11" t="str">
        <f aca="true">IF(C1826="","",IF(AND($G$1=B1826,SUM(INDIRECT(CONCATENATE("ZBUL3!F",C1826,":H",C1826),1))=0),C1826,""))</f>
        <v/>
      </c>
    </row>
    <row r="1827" customFormat="false" ht="13.8" hidden="false" customHeight="false" outlineLevel="0" collapsed="false">
      <c r="A1827" s="2" t="str">
        <f aca="true">IF(C1827="","",INDIRECT("ZBUL3!B"&amp;C1827,1))</f>
        <v/>
      </c>
      <c r="B1827" s="2" t="str">
        <f aca="true">IF(C1827="","",INDIRECT("ZBUL3!E"&amp;C1827,1))</f>
        <v/>
      </c>
      <c r="C1827" s="11" t="str">
        <f aca="false">IFERROR(SMALL(ZBUL3!Z:Z,ROW()-1),"")</f>
        <v/>
      </c>
      <c r="D1827" s="11" t="str">
        <f aca="true">IF(C1827="","",IF(AND($G$1=B1827,SUM(INDIRECT(CONCATENATE("ZBUL3!F",C1827,":H",C1827),1))&gt;0),C1827,""))</f>
        <v/>
      </c>
      <c r="E1827" s="11" t="str">
        <f aca="true">IF(C1827="","",IF(AND($G$1=B1827,SUM(INDIRECT(CONCATENATE("ZBUL3!F",C1827,":H",C1827),1))=0),C1827,""))</f>
        <v/>
      </c>
    </row>
    <row r="1828" customFormat="false" ht="13.8" hidden="false" customHeight="false" outlineLevel="0" collapsed="false">
      <c r="A1828" s="2" t="str">
        <f aca="true">IF(C1828="","",INDIRECT("ZBUL3!B"&amp;C1828,1))</f>
        <v/>
      </c>
      <c r="B1828" s="2" t="str">
        <f aca="true">IF(C1828="","",INDIRECT("ZBUL3!E"&amp;C1828,1))</f>
        <v/>
      </c>
      <c r="C1828" s="11" t="str">
        <f aca="false">IFERROR(SMALL(ZBUL3!Z:Z,ROW()-1),"")</f>
        <v/>
      </c>
      <c r="D1828" s="11" t="str">
        <f aca="true">IF(C1828="","",IF(AND($G$1=B1828,SUM(INDIRECT(CONCATENATE("ZBUL3!F",C1828,":H",C1828),1))&gt;0),C1828,""))</f>
        <v/>
      </c>
      <c r="E1828" s="11" t="str">
        <f aca="true">IF(C1828="","",IF(AND($G$1=B1828,SUM(INDIRECT(CONCATENATE("ZBUL3!F",C1828,":H",C1828),1))=0),C1828,""))</f>
        <v/>
      </c>
    </row>
    <row r="1829" customFormat="false" ht="13.8" hidden="false" customHeight="false" outlineLevel="0" collapsed="false">
      <c r="A1829" s="2" t="str">
        <f aca="true">IF(C1829="","",INDIRECT("ZBUL3!B"&amp;C1829,1))</f>
        <v/>
      </c>
      <c r="B1829" s="2" t="str">
        <f aca="true">IF(C1829="","",INDIRECT("ZBUL3!E"&amp;C1829,1))</f>
        <v/>
      </c>
      <c r="C1829" s="11" t="str">
        <f aca="false">IFERROR(SMALL(ZBUL3!Z:Z,ROW()-1),"")</f>
        <v/>
      </c>
      <c r="D1829" s="11" t="str">
        <f aca="true">IF(C1829="","",IF(AND($G$1=B1829,SUM(INDIRECT(CONCATENATE("ZBUL3!F",C1829,":H",C1829),1))&gt;0),C1829,""))</f>
        <v/>
      </c>
      <c r="E1829" s="11" t="str">
        <f aca="true">IF(C1829="","",IF(AND($G$1=B1829,SUM(INDIRECT(CONCATENATE("ZBUL3!F",C1829,":H",C1829),1))=0),C1829,""))</f>
        <v/>
      </c>
    </row>
    <row r="1830" customFormat="false" ht="13.8" hidden="false" customHeight="false" outlineLevel="0" collapsed="false">
      <c r="A1830" s="2" t="str">
        <f aca="true">IF(C1830="","",INDIRECT("ZBUL3!B"&amp;C1830,1))</f>
        <v/>
      </c>
      <c r="B1830" s="2" t="str">
        <f aca="true">IF(C1830="","",INDIRECT("ZBUL3!E"&amp;C1830,1))</f>
        <v/>
      </c>
      <c r="C1830" s="11" t="str">
        <f aca="false">IFERROR(SMALL(ZBUL3!Z:Z,ROW()-1),"")</f>
        <v/>
      </c>
      <c r="D1830" s="11" t="str">
        <f aca="true">IF(C1830="","",IF(AND($G$1=B1830,SUM(INDIRECT(CONCATENATE("ZBUL3!F",C1830,":H",C1830),1))&gt;0),C1830,""))</f>
        <v/>
      </c>
      <c r="E1830" s="11" t="str">
        <f aca="true">IF(C1830="","",IF(AND($G$1=B1830,SUM(INDIRECT(CONCATENATE("ZBUL3!F",C1830,":H",C1830),1))=0),C1830,""))</f>
        <v/>
      </c>
    </row>
    <row r="1831" customFormat="false" ht="13.8" hidden="false" customHeight="false" outlineLevel="0" collapsed="false">
      <c r="A1831" s="2" t="str">
        <f aca="true">IF(C1831="","",INDIRECT("ZBUL3!B"&amp;C1831,1))</f>
        <v/>
      </c>
      <c r="B1831" s="2" t="str">
        <f aca="true">IF(C1831="","",INDIRECT("ZBUL3!E"&amp;C1831,1))</f>
        <v/>
      </c>
      <c r="C1831" s="11" t="str">
        <f aca="false">IFERROR(SMALL(ZBUL3!Z:Z,ROW()-1),"")</f>
        <v/>
      </c>
      <c r="D1831" s="11" t="str">
        <f aca="true">IF(C1831="","",IF(AND($G$1=B1831,SUM(INDIRECT(CONCATENATE("ZBUL3!F",C1831,":H",C1831),1))&gt;0),C1831,""))</f>
        <v/>
      </c>
      <c r="E1831" s="11" t="str">
        <f aca="true">IF(C1831="","",IF(AND($G$1=B1831,SUM(INDIRECT(CONCATENATE("ZBUL3!F",C1831,":H",C1831),1))=0),C1831,""))</f>
        <v/>
      </c>
    </row>
    <row r="1832" customFormat="false" ht="13.8" hidden="false" customHeight="false" outlineLevel="0" collapsed="false">
      <c r="A1832" s="2" t="str">
        <f aca="true">IF(C1832="","",INDIRECT("ZBUL3!B"&amp;C1832,1))</f>
        <v/>
      </c>
      <c r="B1832" s="2" t="str">
        <f aca="true">IF(C1832="","",INDIRECT("ZBUL3!E"&amp;C1832,1))</f>
        <v/>
      </c>
      <c r="C1832" s="11" t="str">
        <f aca="false">IFERROR(SMALL(ZBUL3!Z:Z,ROW()-1),"")</f>
        <v/>
      </c>
      <c r="D1832" s="11" t="str">
        <f aca="true">IF(C1832="","",IF(AND($G$1=B1832,SUM(INDIRECT(CONCATENATE("ZBUL3!F",C1832,":H",C1832),1))&gt;0),C1832,""))</f>
        <v/>
      </c>
      <c r="E1832" s="11" t="str">
        <f aca="true">IF(C1832="","",IF(AND($G$1=B1832,SUM(INDIRECT(CONCATENATE("ZBUL3!F",C1832,":H",C1832),1))=0),C1832,""))</f>
        <v/>
      </c>
    </row>
    <row r="1833" customFormat="false" ht="13.8" hidden="false" customHeight="false" outlineLevel="0" collapsed="false">
      <c r="A1833" s="2" t="str">
        <f aca="true">IF(C1833="","",INDIRECT("ZBUL3!B"&amp;C1833,1))</f>
        <v/>
      </c>
      <c r="B1833" s="2" t="str">
        <f aca="true">IF(C1833="","",INDIRECT("ZBUL3!E"&amp;C1833,1))</f>
        <v/>
      </c>
      <c r="C1833" s="11" t="str">
        <f aca="false">IFERROR(SMALL(ZBUL3!Z:Z,ROW()-1),"")</f>
        <v/>
      </c>
      <c r="D1833" s="11" t="str">
        <f aca="true">IF(C1833="","",IF(AND($G$1=B1833,SUM(INDIRECT(CONCATENATE("ZBUL3!F",C1833,":H",C1833),1))&gt;0),C1833,""))</f>
        <v/>
      </c>
      <c r="E1833" s="11" t="str">
        <f aca="true">IF(C1833="","",IF(AND($G$1=B1833,SUM(INDIRECT(CONCATENATE("ZBUL3!F",C1833,":H",C1833),1))=0),C1833,""))</f>
        <v/>
      </c>
    </row>
    <row r="1834" customFormat="false" ht="13.8" hidden="false" customHeight="false" outlineLevel="0" collapsed="false">
      <c r="A1834" s="2" t="str">
        <f aca="true">IF(C1834="","",INDIRECT("ZBUL3!B"&amp;C1834,1))</f>
        <v/>
      </c>
      <c r="B1834" s="2" t="str">
        <f aca="true">IF(C1834="","",INDIRECT("ZBUL3!E"&amp;C1834,1))</f>
        <v/>
      </c>
      <c r="C1834" s="11" t="str">
        <f aca="false">IFERROR(SMALL(ZBUL3!Z:Z,ROW()-1),"")</f>
        <v/>
      </c>
      <c r="D1834" s="11" t="str">
        <f aca="true">IF(C1834="","",IF(AND($G$1=B1834,SUM(INDIRECT(CONCATENATE("ZBUL3!F",C1834,":H",C1834),1))&gt;0),C1834,""))</f>
        <v/>
      </c>
      <c r="E1834" s="11" t="str">
        <f aca="true">IF(C1834="","",IF(AND($G$1=B1834,SUM(INDIRECT(CONCATENATE("ZBUL3!F",C1834,":H",C1834),1))=0),C1834,""))</f>
        <v/>
      </c>
    </row>
    <row r="1835" customFormat="false" ht="13.8" hidden="false" customHeight="false" outlineLevel="0" collapsed="false">
      <c r="A1835" s="2" t="str">
        <f aca="true">IF(C1835="","",INDIRECT("ZBUL3!B"&amp;C1835,1))</f>
        <v/>
      </c>
      <c r="B1835" s="2" t="str">
        <f aca="true">IF(C1835="","",INDIRECT("ZBUL3!E"&amp;C1835,1))</f>
        <v/>
      </c>
      <c r="C1835" s="11" t="str">
        <f aca="false">IFERROR(SMALL(ZBUL3!Z:Z,ROW()-1),"")</f>
        <v/>
      </c>
      <c r="D1835" s="11" t="str">
        <f aca="true">IF(C1835="","",IF(AND($G$1=B1835,SUM(INDIRECT(CONCATENATE("ZBUL3!F",C1835,":H",C1835),1))&gt;0),C1835,""))</f>
        <v/>
      </c>
      <c r="E1835" s="11" t="str">
        <f aca="true">IF(C1835="","",IF(AND($G$1=B1835,SUM(INDIRECT(CONCATENATE("ZBUL3!F",C1835,":H",C1835),1))=0),C1835,""))</f>
        <v/>
      </c>
    </row>
    <row r="1836" customFormat="false" ht="13.8" hidden="false" customHeight="false" outlineLevel="0" collapsed="false">
      <c r="A1836" s="2" t="str">
        <f aca="true">IF(C1836="","",INDIRECT("ZBUL3!B"&amp;C1836,1))</f>
        <v/>
      </c>
      <c r="B1836" s="2" t="str">
        <f aca="true">IF(C1836="","",INDIRECT("ZBUL3!E"&amp;C1836,1))</f>
        <v/>
      </c>
      <c r="C1836" s="11" t="str">
        <f aca="false">IFERROR(SMALL(ZBUL3!Z:Z,ROW()-1),"")</f>
        <v/>
      </c>
      <c r="D1836" s="11" t="str">
        <f aca="true">IF(C1836="","",IF(AND($G$1=B1836,SUM(INDIRECT(CONCATENATE("ZBUL3!F",C1836,":H",C1836),1))&gt;0),C1836,""))</f>
        <v/>
      </c>
      <c r="E1836" s="11" t="str">
        <f aca="true">IF(C1836="","",IF(AND($G$1=B1836,SUM(INDIRECT(CONCATENATE("ZBUL3!F",C1836,":H",C1836),1))=0),C1836,""))</f>
        <v/>
      </c>
    </row>
    <row r="1837" customFormat="false" ht="13.8" hidden="false" customHeight="false" outlineLevel="0" collapsed="false">
      <c r="A1837" s="2" t="str">
        <f aca="true">IF(C1837="","",INDIRECT("ZBUL3!B"&amp;C1837,1))</f>
        <v/>
      </c>
      <c r="B1837" s="2" t="str">
        <f aca="true">IF(C1837="","",INDIRECT("ZBUL3!E"&amp;C1837,1))</f>
        <v/>
      </c>
      <c r="C1837" s="11" t="str">
        <f aca="false">IFERROR(SMALL(ZBUL3!Z:Z,ROW()-1),"")</f>
        <v/>
      </c>
      <c r="D1837" s="11" t="str">
        <f aca="true">IF(C1837="","",IF(AND($G$1=B1837,SUM(INDIRECT(CONCATENATE("ZBUL3!F",C1837,":H",C1837),1))&gt;0),C1837,""))</f>
        <v/>
      </c>
      <c r="E1837" s="11" t="str">
        <f aca="true">IF(C1837="","",IF(AND($G$1=B1837,SUM(INDIRECT(CONCATENATE("ZBUL3!F",C1837,":H",C1837),1))=0),C1837,""))</f>
        <v/>
      </c>
    </row>
    <row r="1838" customFormat="false" ht="13.8" hidden="false" customHeight="false" outlineLevel="0" collapsed="false">
      <c r="A1838" s="2" t="str">
        <f aca="true">IF(C1838="","",INDIRECT("ZBUL3!B"&amp;C1838,1))</f>
        <v/>
      </c>
      <c r="B1838" s="2" t="str">
        <f aca="true">IF(C1838="","",INDIRECT("ZBUL3!E"&amp;C1838,1))</f>
        <v/>
      </c>
      <c r="C1838" s="11" t="str">
        <f aca="false">IFERROR(SMALL(ZBUL3!Z:Z,ROW()-1),"")</f>
        <v/>
      </c>
      <c r="D1838" s="11" t="str">
        <f aca="true">IF(C1838="","",IF(AND($G$1=B1838,SUM(INDIRECT(CONCATENATE("ZBUL3!F",C1838,":H",C1838),1))&gt;0),C1838,""))</f>
        <v/>
      </c>
      <c r="E1838" s="11" t="str">
        <f aca="true">IF(C1838="","",IF(AND($G$1=B1838,SUM(INDIRECT(CONCATENATE("ZBUL3!F",C1838,":H",C1838),1))=0),C1838,""))</f>
        <v/>
      </c>
    </row>
    <row r="1839" customFormat="false" ht="13.8" hidden="false" customHeight="false" outlineLevel="0" collapsed="false">
      <c r="A1839" s="2" t="str">
        <f aca="true">IF(C1839="","",INDIRECT("ZBUL3!B"&amp;C1839,1))</f>
        <v/>
      </c>
      <c r="B1839" s="2" t="str">
        <f aca="true">IF(C1839="","",INDIRECT("ZBUL3!E"&amp;C1839,1))</f>
        <v/>
      </c>
      <c r="C1839" s="11" t="str">
        <f aca="false">IFERROR(SMALL(ZBUL3!Z:Z,ROW()-1),"")</f>
        <v/>
      </c>
      <c r="D1839" s="11" t="str">
        <f aca="true">IF(C1839="","",IF(AND($G$1=B1839,SUM(INDIRECT(CONCATENATE("ZBUL3!F",C1839,":H",C1839),1))&gt;0),C1839,""))</f>
        <v/>
      </c>
      <c r="E1839" s="11" t="str">
        <f aca="true">IF(C1839="","",IF(AND($G$1=B1839,SUM(INDIRECT(CONCATENATE("ZBUL3!F",C1839,":H",C1839),1))=0),C1839,""))</f>
        <v/>
      </c>
    </row>
    <row r="1840" customFormat="false" ht="13.8" hidden="false" customHeight="false" outlineLevel="0" collapsed="false">
      <c r="A1840" s="2" t="str">
        <f aca="true">IF(C1840="","",INDIRECT("ZBUL3!B"&amp;C1840,1))</f>
        <v/>
      </c>
      <c r="B1840" s="2" t="str">
        <f aca="true">IF(C1840="","",INDIRECT("ZBUL3!E"&amp;C1840,1))</f>
        <v/>
      </c>
      <c r="C1840" s="11" t="str">
        <f aca="false">IFERROR(SMALL(ZBUL3!Z:Z,ROW()-1),"")</f>
        <v/>
      </c>
      <c r="D1840" s="11" t="str">
        <f aca="true">IF(C1840="","",IF(AND($G$1=B1840,SUM(INDIRECT(CONCATENATE("ZBUL3!F",C1840,":H",C1840),1))&gt;0),C1840,""))</f>
        <v/>
      </c>
      <c r="E1840" s="11" t="str">
        <f aca="true">IF(C1840="","",IF(AND($G$1=B1840,SUM(INDIRECT(CONCATENATE("ZBUL3!F",C1840,":H",C1840),1))=0),C1840,""))</f>
        <v/>
      </c>
    </row>
    <row r="1841" customFormat="false" ht="13.8" hidden="false" customHeight="false" outlineLevel="0" collapsed="false">
      <c r="A1841" s="2" t="str">
        <f aca="true">IF(C1841="","",INDIRECT("ZBUL3!B"&amp;C1841,1))</f>
        <v/>
      </c>
      <c r="B1841" s="2" t="str">
        <f aca="true">IF(C1841="","",INDIRECT("ZBUL3!E"&amp;C1841,1))</f>
        <v/>
      </c>
      <c r="C1841" s="11" t="str">
        <f aca="false">IFERROR(SMALL(ZBUL3!Z:Z,ROW()-1),"")</f>
        <v/>
      </c>
      <c r="D1841" s="11" t="str">
        <f aca="true">IF(C1841="","",IF(AND($G$1=B1841,SUM(INDIRECT(CONCATENATE("ZBUL3!F",C1841,":H",C1841),1))&gt;0),C1841,""))</f>
        <v/>
      </c>
      <c r="E1841" s="11" t="str">
        <f aca="true">IF(C1841="","",IF(AND($G$1=B1841,SUM(INDIRECT(CONCATENATE("ZBUL3!F",C1841,":H",C1841),1))=0),C1841,""))</f>
        <v/>
      </c>
    </row>
    <row r="1842" customFormat="false" ht="13.8" hidden="false" customHeight="false" outlineLevel="0" collapsed="false">
      <c r="A1842" s="2" t="str">
        <f aca="true">IF(C1842="","",INDIRECT("ZBUL3!B"&amp;C1842,1))</f>
        <v/>
      </c>
      <c r="B1842" s="2" t="str">
        <f aca="true">IF(C1842="","",INDIRECT("ZBUL3!E"&amp;C1842,1))</f>
        <v/>
      </c>
      <c r="C1842" s="11" t="str">
        <f aca="false">IFERROR(SMALL(ZBUL3!Z:Z,ROW()-1),"")</f>
        <v/>
      </c>
      <c r="D1842" s="11" t="str">
        <f aca="true">IF(C1842="","",IF(AND($G$1=B1842,SUM(INDIRECT(CONCATENATE("ZBUL3!F",C1842,":H",C1842),1))&gt;0),C1842,""))</f>
        <v/>
      </c>
      <c r="E1842" s="11" t="str">
        <f aca="true">IF(C1842="","",IF(AND($G$1=B1842,SUM(INDIRECT(CONCATENATE("ZBUL3!F",C1842,":H",C1842),1))=0),C1842,""))</f>
        <v/>
      </c>
    </row>
    <row r="1843" customFormat="false" ht="13.8" hidden="false" customHeight="false" outlineLevel="0" collapsed="false">
      <c r="A1843" s="2" t="str">
        <f aca="true">IF(C1843="","",INDIRECT("ZBUL3!B"&amp;C1843,1))</f>
        <v/>
      </c>
      <c r="B1843" s="2" t="str">
        <f aca="true">IF(C1843="","",INDIRECT("ZBUL3!E"&amp;C1843,1))</f>
        <v/>
      </c>
      <c r="C1843" s="11" t="str">
        <f aca="false">IFERROR(SMALL(ZBUL3!Z:Z,ROW()-1),"")</f>
        <v/>
      </c>
      <c r="D1843" s="11" t="str">
        <f aca="true">IF(C1843="","",IF(AND($G$1=B1843,SUM(INDIRECT(CONCATENATE("ZBUL3!F",C1843,":H",C1843),1))&gt;0),C1843,""))</f>
        <v/>
      </c>
      <c r="E1843" s="11" t="str">
        <f aca="true">IF(C1843="","",IF(AND($G$1=B1843,SUM(INDIRECT(CONCATENATE("ZBUL3!F",C1843,":H",C1843),1))=0),C1843,""))</f>
        <v/>
      </c>
    </row>
    <row r="1844" customFormat="false" ht="13.8" hidden="false" customHeight="false" outlineLevel="0" collapsed="false">
      <c r="A1844" s="2" t="str">
        <f aca="true">IF(C1844="","",INDIRECT("ZBUL3!B"&amp;C1844,1))</f>
        <v/>
      </c>
      <c r="B1844" s="2" t="str">
        <f aca="true">IF(C1844="","",INDIRECT("ZBUL3!E"&amp;C1844,1))</f>
        <v/>
      </c>
      <c r="C1844" s="11" t="str">
        <f aca="false">IFERROR(SMALL(ZBUL3!Z:Z,ROW()-1),"")</f>
        <v/>
      </c>
      <c r="D1844" s="11" t="str">
        <f aca="true">IF(C1844="","",IF(AND($G$1=B1844,SUM(INDIRECT(CONCATENATE("ZBUL3!F",C1844,":H",C1844),1))&gt;0),C1844,""))</f>
        <v/>
      </c>
      <c r="E1844" s="11" t="str">
        <f aca="true">IF(C1844="","",IF(AND($G$1=B1844,SUM(INDIRECT(CONCATENATE("ZBUL3!F",C1844,":H",C1844),1))=0),C1844,""))</f>
        <v/>
      </c>
    </row>
    <row r="1845" customFormat="false" ht="13.8" hidden="false" customHeight="false" outlineLevel="0" collapsed="false">
      <c r="A1845" s="2" t="str">
        <f aca="true">IF(C1845="","",INDIRECT("ZBUL3!B"&amp;C1845,1))</f>
        <v/>
      </c>
      <c r="B1845" s="2" t="str">
        <f aca="true">IF(C1845="","",INDIRECT("ZBUL3!E"&amp;C1845,1))</f>
        <v/>
      </c>
      <c r="C1845" s="11" t="str">
        <f aca="false">IFERROR(SMALL(ZBUL3!Z:Z,ROW()-1),"")</f>
        <v/>
      </c>
      <c r="D1845" s="11" t="str">
        <f aca="true">IF(C1845="","",IF(AND($G$1=B1845,SUM(INDIRECT(CONCATENATE("ZBUL3!F",C1845,":H",C1845),1))&gt;0),C1845,""))</f>
        <v/>
      </c>
      <c r="E1845" s="11" t="str">
        <f aca="true">IF(C1845="","",IF(AND($G$1=B1845,SUM(INDIRECT(CONCATENATE("ZBUL3!F",C1845,":H",C1845),1))=0),C1845,""))</f>
        <v/>
      </c>
    </row>
    <row r="1846" customFormat="false" ht="13.8" hidden="false" customHeight="false" outlineLevel="0" collapsed="false">
      <c r="A1846" s="2" t="str">
        <f aca="true">IF(C1846="","",INDIRECT("ZBUL3!B"&amp;C1846,1))</f>
        <v/>
      </c>
      <c r="B1846" s="2" t="str">
        <f aca="true">IF(C1846="","",INDIRECT("ZBUL3!E"&amp;C1846,1))</f>
        <v/>
      </c>
      <c r="C1846" s="11" t="str">
        <f aca="false">IFERROR(SMALL(ZBUL3!Z:Z,ROW()-1),"")</f>
        <v/>
      </c>
      <c r="D1846" s="11" t="str">
        <f aca="true">IF(C1846="","",IF(AND($G$1=B1846,SUM(INDIRECT(CONCATENATE("ZBUL3!F",C1846,":H",C1846),1))&gt;0),C1846,""))</f>
        <v/>
      </c>
      <c r="E1846" s="11" t="str">
        <f aca="true">IF(C1846="","",IF(AND($G$1=B1846,SUM(INDIRECT(CONCATENATE("ZBUL3!F",C1846,":H",C1846),1))=0),C1846,""))</f>
        <v/>
      </c>
    </row>
    <row r="1847" customFormat="false" ht="13.8" hidden="false" customHeight="false" outlineLevel="0" collapsed="false">
      <c r="A1847" s="2" t="str">
        <f aca="true">IF(C1847="","",INDIRECT("ZBUL3!B"&amp;C1847,1))</f>
        <v/>
      </c>
      <c r="B1847" s="2" t="str">
        <f aca="true">IF(C1847="","",INDIRECT("ZBUL3!E"&amp;C1847,1))</f>
        <v/>
      </c>
      <c r="C1847" s="11" t="str">
        <f aca="false">IFERROR(SMALL(ZBUL3!Z:Z,ROW()-1),"")</f>
        <v/>
      </c>
      <c r="D1847" s="11" t="str">
        <f aca="true">IF(C1847="","",IF(AND($G$1=B1847,SUM(INDIRECT(CONCATENATE("ZBUL3!F",C1847,":H",C1847),1))&gt;0),C1847,""))</f>
        <v/>
      </c>
      <c r="E1847" s="11" t="str">
        <f aca="true">IF(C1847="","",IF(AND($G$1=B1847,SUM(INDIRECT(CONCATENATE("ZBUL3!F",C1847,":H",C1847),1))=0),C1847,""))</f>
        <v/>
      </c>
    </row>
    <row r="1848" customFormat="false" ht="13.8" hidden="false" customHeight="false" outlineLevel="0" collapsed="false">
      <c r="A1848" s="2" t="str">
        <f aca="true">IF(C1848="","",INDIRECT("ZBUL3!B"&amp;C1848,1))</f>
        <v/>
      </c>
      <c r="B1848" s="2" t="str">
        <f aca="true">IF(C1848="","",INDIRECT("ZBUL3!E"&amp;C1848,1))</f>
        <v/>
      </c>
      <c r="C1848" s="11" t="str">
        <f aca="false">IFERROR(SMALL(ZBUL3!Z:Z,ROW()-1),"")</f>
        <v/>
      </c>
      <c r="D1848" s="11" t="str">
        <f aca="true">IF(C1848="","",IF(AND($G$1=B1848,SUM(INDIRECT(CONCATENATE("ZBUL3!F",C1848,":H",C1848),1))&gt;0),C1848,""))</f>
        <v/>
      </c>
      <c r="E1848" s="11" t="str">
        <f aca="true">IF(C1848="","",IF(AND($G$1=B1848,SUM(INDIRECT(CONCATENATE("ZBUL3!F",C1848,":H",C1848),1))=0),C1848,""))</f>
        <v/>
      </c>
    </row>
    <row r="1849" customFormat="false" ht="13.8" hidden="false" customHeight="false" outlineLevel="0" collapsed="false">
      <c r="A1849" s="2" t="str">
        <f aca="true">IF(C1849="","",INDIRECT("ZBUL3!B"&amp;C1849,1))</f>
        <v/>
      </c>
      <c r="B1849" s="2" t="str">
        <f aca="true">IF(C1849="","",INDIRECT("ZBUL3!E"&amp;C1849,1))</f>
        <v/>
      </c>
      <c r="C1849" s="11" t="str">
        <f aca="false">IFERROR(SMALL(ZBUL3!Z:Z,ROW()-1),"")</f>
        <v/>
      </c>
      <c r="D1849" s="11" t="str">
        <f aca="true">IF(C1849="","",IF(AND($G$1=B1849,SUM(INDIRECT(CONCATENATE("ZBUL3!F",C1849,":H",C1849),1))&gt;0),C1849,""))</f>
        <v/>
      </c>
      <c r="E1849" s="11" t="str">
        <f aca="true">IF(C1849="","",IF(AND($G$1=B1849,SUM(INDIRECT(CONCATENATE("ZBUL3!F",C1849,":H",C1849),1))=0),C1849,""))</f>
        <v/>
      </c>
    </row>
    <row r="1850" customFormat="false" ht="13.8" hidden="false" customHeight="false" outlineLevel="0" collapsed="false">
      <c r="A1850" s="2" t="str">
        <f aca="true">IF(C1850="","",INDIRECT("ZBUL3!B"&amp;C1850,1))</f>
        <v/>
      </c>
      <c r="B1850" s="2" t="str">
        <f aca="true">IF(C1850="","",INDIRECT("ZBUL3!E"&amp;C1850,1))</f>
        <v/>
      </c>
      <c r="C1850" s="11" t="str">
        <f aca="false">IFERROR(SMALL(ZBUL3!Z:Z,ROW()-1),"")</f>
        <v/>
      </c>
      <c r="D1850" s="11" t="str">
        <f aca="true">IF(C1850="","",IF(AND($G$1=B1850,SUM(INDIRECT(CONCATENATE("ZBUL3!F",C1850,":H",C1850),1))&gt;0),C1850,""))</f>
        <v/>
      </c>
      <c r="E1850" s="11" t="str">
        <f aca="true">IF(C1850="","",IF(AND($G$1=B1850,SUM(INDIRECT(CONCATENATE("ZBUL3!F",C1850,":H",C1850),1))=0),C1850,""))</f>
        <v/>
      </c>
    </row>
    <row r="1851" customFormat="false" ht="13.8" hidden="false" customHeight="false" outlineLevel="0" collapsed="false">
      <c r="A1851" s="2" t="str">
        <f aca="true">IF(C1851="","",INDIRECT("ZBUL3!B"&amp;C1851,1))</f>
        <v/>
      </c>
      <c r="B1851" s="2" t="str">
        <f aca="true">IF(C1851="","",INDIRECT("ZBUL3!E"&amp;C1851,1))</f>
        <v/>
      </c>
      <c r="C1851" s="11" t="str">
        <f aca="false">IFERROR(SMALL(ZBUL3!Z:Z,ROW()-1),"")</f>
        <v/>
      </c>
      <c r="D1851" s="11" t="str">
        <f aca="true">IF(C1851="","",IF(AND($G$1=B1851,SUM(INDIRECT(CONCATENATE("ZBUL3!F",C1851,":H",C1851),1))&gt;0),C1851,""))</f>
        <v/>
      </c>
      <c r="E1851" s="11" t="str">
        <f aca="true">IF(C1851="","",IF(AND($G$1=B1851,SUM(INDIRECT(CONCATENATE("ZBUL3!F",C1851,":H",C1851),1))=0),C1851,""))</f>
        <v/>
      </c>
    </row>
    <row r="1852" customFormat="false" ht="13.8" hidden="false" customHeight="false" outlineLevel="0" collapsed="false">
      <c r="A1852" s="2" t="str">
        <f aca="true">IF(C1852="","",INDIRECT("ZBUL3!B"&amp;C1852,1))</f>
        <v/>
      </c>
      <c r="B1852" s="2" t="str">
        <f aca="true">IF(C1852="","",INDIRECT("ZBUL3!E"&amp;C1852,1))</f>
        <v/>
      </c>
      <c r="C1852" s="11" t="str">
        <f aca="false">IFERROR(SMALL(ZBUL3!Z:Z,ROW()-1),"")</f>
        <v/>
      </c>
      <c r="D1852" s="11" t="str">
        <f aca="true">IF(C1852="","",IF(AND($G$1=B1852,SUM(INDIRECT(CONCATENATE("ZBUL3!F",C1852,":H",C1852),1))&gt;0),C1852,""))</f>
        <v/>
      </c>
      <c r="E1852" s="11" t="str">
        <f aca="true">IF(C1852="","",IF(AND($G$1=B1852,SUM(INDIRECT(CONCATENATE("ZBUL3!F",C1852,":H",C1852),1))=0),C1852,""))</f>
        <v/>
      </c>
    </row>
    <row r="1853" customFormat="false" ht="13.8" hidden="false" customHeight="false" outlineLevel="0" collapsed="false">
      <c r="A1853" s="2" t="str">
        <f aca="true">IF(C1853="","",INDIRECT("ZBUL3!B"&amp;C1853,1))</f>
        <v/>
      </c>
      <c r="B1853" s="2" t="str">
        <f aca="true">IF(C1853="","",INDIRECT("ZBUL3!E"&amp;C1853,1))</f>
        <v/>
      </c>
      <c r="C1853" s="11" t="str">
        <f aca="false">IFERROR(SMALL(ZBUL3!Z:Z,ROW()-1),"")</f>
        <v/>
      </c>
      <c r="D1853" s="11" t="str">
        <f aca="true">IF(C1853="","",IF(AND($G$1=B1853,SUM(INDIRECT(CONCATENATE("ZBUL3!F",C1853,":H",C1853),1))&gt;0),C1853,""))</f>
        <v/>
      </c>
      <c r="E1853" s="11" t="str">
        <f aca="true">IF(C1853="","",IF(AND($G$1=B1853,SUM(INDIRECT(CONCATENATE("ZBUL3!F",C1853,":H",C1853),1))=0),C1853,""))</f>
        <v/>
      </c>
    </row>
    <row r="1854" customFormat="false" ht="13.8" hidden="false" customHeight="false" outlineLevel="0" collapsed="false">
      <c r="A1854" s="2" t="str">
        <f aca="true">IF(C1854="","",INDIRECT("ZBUL3!B"&amp;C1854,1))</f>
        <v/>
      </c>
      <c r="B1854" s="2" t="str">
        <f aca="true">IF(C1854="","",INDIRECT("ZBUL3!E"&amp;C1854,1))</f>
        <v/>
      </c>
      <c r="C1854" s="11" t="str">
        <f aca="false">IFERROR(SMALL(ZBUL3!Z:Z,ROW()-1),"")</f>
        <v/>
      </c>
      <c r="D1854" s="11" t="str">
        <f aca="true">IF(C1854="","",IF(AND($G$1=B1854,SUM(INDIRECT(CONCATENATE("ZBUL3!F",C1854,":H",C1854),1))&gt;0),C1854,""))</f>
        <v/>
      </c>
      <c r="E1854" s="11" t="str">
        <f aca="true">IF(C1854="","",IF(AND($G$1=B1854,SUM(INDIRECT(CONCATENATE("ZBUL3!F",C1854,":H",C1854),1))=0),C1854,""))</f>
        <v/>
      </c>
    </row>
    <row r="1855" customFormat="false" ht="13.8" hidden="false" customHeight="false" outlineLevel="0" collapsed="false">
      <c r="A1855" s="2" t="str">
        <f aca="true">IF(C1855="","",INDIRECT("ZBUL3!B"&amp;C1855,1))</f>
        <v/>
      </c>
      <c r="B1855" s="2" t="str">
        <f aca="true">IF(C1855="","",INDIRECT("ZBUL3!E"&amp;C1855,1))</f>
        <v/>
      </c>
      <c r="C1855" s="11" t="str">
        <f aca="false">IFERROR(SMALL(ZBUL3!Z:Z,ROW()-1),"")</f>
        <v/>
      </c>
      <c r="D1855" s="11" t="str">
        <f aca="true">IF(C1855="","",IF(AND($G$1=B1855,SUM(INDIRECT(CONCATENATE("ZBUL3!F",C1855,":H",C1855),1))&gt;0),C1855,""))</f>
        <v/>
      </c>
      <c r="E1855" s="11" t="str">
        <f aca="true">IF(C1855="","",IF(AND($G$1=B1855,SUM(INDIRECT(CONCATENATE("ZBUL3!F",C1855,":H",C1855),1))=0),C1855,""))</f>
        <v/>
      </c>
    </row>
    <row r="1856" customFormat="false" ht="13.8" hidden="false" customHeight="false" outlineLevel="0" collapsed="false">
      <c r="A1856" s="2" t="str">
        <f aca="true">IF(C1856="","",INDIRECT("ZBUL3!B"&amp;C1856,1))</f>
        <v/>
      </c>
      <c r="B1856" s="2" t="str">
        <f aca="true">IF(C1856="","",INDIRECT("ZBUL3!E"&amp;C1856,1))</f>
        <v/>
      </c>
      <c r="C1856" s="11" t="str">
        <f aca="false">IFERROR(SMALL(ZBUL3!Z:Z,ROW()-1),"")</f>
        <v/>
      </c>
      <c r="D1856" s="11" t="str">
        <f aca="true">IF(C1856="","",IF(AND($G$1=B1856,SUM(INDIRECT(CONCATENATE("ZBUL3!F",C1856,":H",C1856),1))&gt;0),C1856,""))</f>
        <v/>
      </c>
      <c r="E1856" s="11" t="str">
        <f aca="true">IF(C1856="","",IF(AND($G$1=B1856,SUM(INDIRECT(CONCATENATE("ZBUL3!F",C1856,":H",C1856),1))=0),C1856,""))</f>
        <v/>
      </c>
    </row>
    <row r="1857" customFormat="false" ht="13.8" hidden="false" customHeight="false" outlineLevel="0" collapsed="false">
      <c r="A1857" s="2" t="str">
        <f aca="true">IF(C1857="","",INDIRECT("ZBUL3!B"&amp;C1857,1))</f>
        <v/>
      </c>
      <c r="B1857" s="2" t="str">
        <f aca="true">IF(C1857="","",INDIRECT("ZBUL3!E"&amp;C1857,1))</f>
        <v/>
      </c>
      <c r="C1857" s="11" t="str">
        <f aca="false">IFERROR(SMALL(ZBUL3!Z:Z,ROW()-1),"")</f>
        <v/>
      </c>
      <c r="D1857" s="11" t="str">
        <f aca="true">IF(C1857="","",IF(AND($G$1=B1857,SUM(INDIRECT(CONCATENATE("ZBUL3!F",C1857,":H",C1857),1))&gt;0),C1857,""))</f>
        <v/>
      </c>
      <c r="E1857" s="11" t="str">
        <f aca="true">IF(C1857="","",IF(AND($G$1=B1857,SUM(INDIRECT(CONCATENATE("ZBUL3!F",C1857,":H",C1857),1))=0),C1857,""))</f>
        <v/>
      </c>
    </row>
    <row r="1858" customFormat="false" ht="13.8" hidden="false" customHeight="false" outlineLevel="0" collapsed="false">
      <c r="A1858" s="2" t="str">
        <f aca="true">IF(C1858="","",INDIRECT("ZBUL3!B"&amp;C1858,1))</f>
        <v/>
      </c>
      <c r="B1858" s="2" t="str">
        <f aca="true">IF(C1858="","",INDIRECT("ZBUL3!E"&amp;C1858,1))</f>
        <v/>
      </c>
      <c r="C1858" s="11" t="str">
        <f aca="false">IFERROR(SMALL(ZBUL3!Z:Z,ROW()-1),"")</f>
        <v/>
      </c>
      <c r="D1858" s="11" t="str">
        <f aca="true">IF(C1858="","",IF(AND($G$1=B1858,SUM(INDIRECT(CONCATENATE("ZBUL3!F",C1858,":H",C1858),1))&gt;0),C1858,""))</f>
        <v/>
      </c>
      <c r="E1858" s="11" t="str">
        <f aca="true">IF(C1858="","",IF(AND($G$1=B1858,SUM(INDIRECT(CONCATENATE("ZBUL3!F",C1858,":H",C1858),1))=0),C1858,""))</f>
        <v/>
      </c>
    </row>
    <row r="1859" customFormat="false" ht="13.8" hidden="false" customHeight="false" outlineLevel="0" collapsed="false">
      <c r="A1859" s="2" t="str">
        <f aca="true">IF(C1859="","",INDIRECT("ZBUL3!B"&amp;C1859,1))</f>
        <v/>
      </c>
      <c r="B1859" s="2" t="str">
        <f aca="true">IF(C1859="","",INDIRECT("ZBUL3!E"&amp;C1859,1))</f>
        <v/>
      </c>
      <c r="C1859" s="11" t="str">
        <f aca="false">IFERROR(SMALL(ZBUL3!Z:Z,ROW()-1),"")</f>
        <v/>
      </c>
      <c r="D1859" s="11" t="str">
        <f aca="true">IF(C1859="","",IF(AND($G$1=B1859,SUM(INDIRECT(CONCATENATE("ZBUL3!F",C1859,":H",C1859),1))&gt;0),C1859,""))</f>
        <v/>
      </c>
      <c r="E1859" s="11" t="str">
        <f aca="true">IF(C1859="","",IF(AND($G$1=B1859,SUM(INDIRECT(CONCATENATE("ZBUL3!F",C1859,":H",C1859),1))=0),C1859,""))</f>
        <v/>
      </c>
    </row>
    <row r="1860" customFormat="false" ht="13.8" hidden="false" customHeight="false" outlineLevel="0" collapsed="false">
      <c r="A1860" s="2" t="str">
        <f aca="true">IF(C1860="","",INDIRECT("ZBUL3!B"&amp;C1860,1))</f>
        <v/>
      </c>
      <c r="B1860" s="2" t="str">
        <f aca="true">IF(C1860="","",INDIRECT("ZBUL3!E"&amp;C1860,1))</f>
        <v/>
      </c>
      <c r="C1860" s="11" t="str">
        <f aca="false">IFERROR(SMALL(ZBUL3!Z:Z,ROW()-1),"")</f>
        <v/>
      </c>
      <c r="D1860" s="11" t="str">
        <f aca="true">IF(C1860="","",IF(AND($G$1=B1860,SUM(INDIRECT(CONCATENATE("ZBUL3!F",C1860,":H",C1860),1))&gt;0),C1860,""))</f>
        <v/>
      </c>
      <c r="E1860" s="11" t="str">
        <f aca="true">IF(C1860="","",IF(AND($G$1=B1860,SUM(INDIRECT(CONCATENATE("ZBUL3!F",C1860,":H",C1860),1))=0),C1860,""))</f>
        <v/>
      </c>
    </row>
    <row r="1861" customFormat="false" ht="13.8" hidden="false" customHeight="false" outlineLevel="0" collapsed="false">
      <c r="A1861" s="2" t="str">
        <f aca="true">IF(C1861="","",INDIRECT("ZBUL3!B"&amp;C1861,1))</f>
        <v/>
      </c>
      <c r="B1861" s="2" t="str">
        <f aca="true">IF(C1861="","",INDIRECT("ZBUL3!E"&amp;C1861,1))</f>
        <v/>
      </c>
      <c r="C1861" s="11" t="str">
        <f aca="false">IFERROR(SMALL(ZBUL3!Z:Z,ROW()-1),"")</f>
        <v/>
      </c>
      <c r="D1861" s="11" t="str">
        <f aca="true">IF(C1861="","",IF(AND($G$1=B1861,SUM(INDIRECT(CONCATENATE("ZBUL3!F",C1861,":H",C1861),1))&gt;0),C1861,""))</f>
        <v/>
      </c>
      <c r="E1861" s="11" t="str">
        <f aca="true">IF(C1861="","",IF(AND($G$1=B1861,SUM(INDIRECT(CONCATENATE("ZBUL3!F",C1861,":H",C1861),1))=0),C1861,""))</f>
        <v/>
      </c>
    </row>
    <row r="1862" customFormat="false" ht="13.8" hidden="false" customHeight="false" outlineLevel="0" collapsed="false">
      <c r="A1862" s="2" t="str">
        <f aca="true">IF(C1862="","",INDIRECT("ZBUL3!B"&amp;C1862,1))</f>
        <v/>
      </c>
      <c r="B1862" s="2" t="str">
        <f aca="true">IF(C1862="","",INDIRECT("ZBUL3!E"&amp;C1862,1))</f>
        <v/>
      </c>
      <c r="C1862" s="11" t="str">
        <f aca="false">IFERROR(SMALL(ZBUL3!Z:Z,ROW()-1),"")</f>
        <v/>
      </c>
      <c r="D1862" s="11" t="str">
        <f aca="true">IF(C1862="","",IF(AND($G$1=B1862,SUM(INDIRECT(CONCATENATE("ZBUL3!F",C1862,":H",C1862),1))&gt;0),C1862,""))</f>
        <v/>
      </c>
      <c r="E1862" s="11" t="str">
        <f aca="true">IF(C1862="","",IF(AND($G$1=B1862,SUM(INDIRECT(CONCATENATE("ZBUL3!F",C1862,":H",C1862),1))=0),C1862,""))</f>
        <v/>
      </c>
    </row>
    <row r="1863" customFormat="false" ht="13.8" hidden="false" customHeight="false" outlineLevel="0" collapsed="false">
      <c r="A1863" s="2" t="str">
        <f aca="true">IF(C1863="","",INDIRECT("ZBUL3!B"&amp;C1863,1))</f>
        <v/>
      </c>
      <c r="B1863" s="2" t="str">
        <f aca="true">IF(C1863="","",INDIRECT("ZBUL3!E"&amp;C1863,1))</f>
        <v/>
      </c>
      <c r="C1863" s="11" t="str">
        <f aca="false">IFERROR(SMALL(ZBUL3!Z:Z,ROW()-1),"")</f>
        <v/>
      </c>
      <c r="D1863" s="11" t="str">
        <f aca="true">IF(C1863="","",IF(AND($G$1=B1863,SUM(INDIRECT(CONCATENATE("ZBUL3!F",C1863,":H",C1863),1))&gt;0),C1863,""))</f>
        <v/>
      </c>
      <c r="E1863" s="11" t="str">
        <f aca="true">IF(C1863="","",IF(AND($G$1=B1863,SUM(INDIRECT(CONCATENATE("ZBUL3!F",C1863,":H",C1863),1))=0),C1863,""))</f>
        <v/>
      </c>
    </row>
    <row r="1864" customFormat="false" ht="13.8" hidden="false" customHeight="false" outlineLevel="0" collapsed="false">
      <c r="A1864" s="2" t="str">
        <f aca="true">IF(C1864="","",INDIRECT("ZBUL3!B"&amp;C1864,1))</f>
        <v/>
      </c>
      <c r="B1864" s="2" t="str">
        <f aca="true">IF(C1864="","",INDIRECT("ZBUL3!E"&amp;C1864,1))</f>
        <v/>
      </c>
      <c r="C1864" s="11" t="str">
        <f aca="false">IFERROR(SMALL(ZBUL3!Z:Z,ROW()-1),"")</f>
        <v/>
      </c>
      <c r="D1864" s="11" t="str">
        <f aca="true">IF(C1864="","",IF(AND($G$1=B1864,SUM(INDIRECT(CONCATENATE("ZBUL3!F",C1864,":H",C1864),1))&gt;0),C1864,""))</f>
        <v/>
      </c>
      <c r="E1864" s="11" t="str">
        <f aca="true">IF(C1864="","",IF(AND($G$1=B1864,SUM(INDIRECT(CONCATENATE("ZBUL3!F",C1864,":H",C1864),1))=0),C1864,""))</f>
        <v/>
      </c>
    </row>
    <row r="1865" customFormat="false" ht="13.8" hidden="false" customHeight="false" outlineLevel="0" collapsed="false">
      <c r="A1865" s="2" t="str">
        <f aca="true">IF(C1865="","",INDIRECT("ZBUL3!B"&amp;C1865,1))</f>
        <v/>
      </c>
      <c r="B1865" s="2" t="str">
        <f aca="true">IF(C1865="","",INDIRECT("ZBUL3!E"&amp;C1865,1))</f>
        <v/>
      </c>
      <c r="C1865" s="11" t="str">
        <f aca="false">IFERROR(SMALL(ZBUL3!Z:Z,ROW()-1),"")</f>
        <v/>
      </c>
      <c r="D1865" s="11" t="str">
        <f aca="true">IF(C1865="","",IF(AND($G$1=B1865,SUM(INDIRECT(CONCATENATE("ZBUL3!F",C1865,":H",C1865),1))&gt;0),C1865,""))</f>
        <v/>
      </c>
      <c r="E1865" s="11" t="str">
        <f aca="true">IF(C1865="","",IF(AND($G$1=B1865,SUM(INDIRECT(CONCATENATE("ZBUL3!F",C1865,":H",C1865),1))=0),C1865,""))</f>
        <v/>
      </c>
    </row>
    <row r="1866" customFormat="false" ht="13.8" hidden="false" customHeight="false" outlineLevel="0" collapsed="false">
      <c r="A1866" s="2" t="str">
        <f aca="true">IF(C1866="","",INDIRECT("ZBUL3!B"&amp;C1866,1))</f>
        <v/>
      </c>
      <c r="B1866" s="2" t="str">
        <f aca="true">IF(C1866="","",INDIRECT("ZBUL3!E"&amp;C1866,1))</f>
        <v/>
      </c>
      <c r="C1866" s="11" t="str">
        <f aca="false">IFERROR(SMALL(ZBUL3!Z:Z,ROW()-1),"")</f>
        <v/>
      </c>
      <c r="D1866" s="11" t="str">
        <f aca="true">IF(C1866="","",IF(AND($G$1=B1866,SUM(INDIRECT(CONCATENATE("ZBUL3!F",C1866,":H",C1866),1))&gt;0),C1866,""))</f>
        <v/>
      </c>
      <c r="E1866" s="11" t="str">
        <f aca="true">IF(C1866="","",IF(AND($G$1=B1866,SUM(INDIRECT(CONCATENATE("ZBUL3!F",C1866,":H",C1866),1))=0),C1866,""))</f>
        <v/>
      </c>
    </row>
    <row r="1867" customFormat="false" ht="13.8" hidden="false" customHeight="false" outlineLevel="0" collapsed="false">
      <c r="A1867" s="2" t="str">
        <f aca="true">IF(C1867="","",INDIRECT("ZBUL3!B"&amp;C1867,1))</f>
        <v/>
      </c>
      <c r="B1867" s="2" t="str">
        <f aca="true">IF(C1867="","",INDIRECT("ZBUL3!E"&amp;C1867,1))</f>
        <v/>
      </c>
      <c r="C1867" s="11" t="str">
        <f aca="false">IFERROR(SMALL(ZBUL3!Z:Z,ROW()-1),"")</f>
        <v/>
      </c>
      <c r="D1867" s="11" t="str">
        <f aca="true">IF(C1867="","",IF(AND($G$1=B1867,SUM(INDIRECT(CONCATENATE("ZBUL3!F",C1867,":H",C1867),1))&gt;0),C1867,""))</f>
        <v/>
      </c>
      <c r="E1867" s="11" t="str">
        <f aca="true">IF(C1867="","",IF(AND($G$1=B1867,SUM(INDIRECT(CONCATENATE("ZBUL3!F",C1867,":H",C1867),1))=0),C1867,""))</f>
        <v/>
      </c>
    </row>
    <row r="1868" customFormat="false" ht="13.8" hidden="false" customHeight="false" outlineLevel="0" collapsed="false">
      <c r="A1868" s="2" t="str">
        <f aca="true">IF(C1868="","",INDIRECT("ZBUL3!B"&amp;C1868,1))</f>
        <v/>
      </c>
      <c r="B1868" s="2" t="str">
        <f aca="true">IF(C1868="","",INDIRECT("ZBUL3!E"&amp;C1868,1))</f>
        <v/>
      </c>
      <c r="C1868" s="11" t="str">
        <f aca="false">IFERROR(SMALL(ZBUL3!Z:Z,ROW()-1),"")</f>
        <v/>
      </c>
      <c r="D1868" s="11" t="str">
        <f aca="true">IF(C1868="","",IF(AND($G$1=B1868,SUM(INDIRECT(CONCATENATE("ZBUL3!F",C1868,":H",C1868),1))&gt;0),C1868,""))</f>
        <v/>
      </c>
      <c r="E1868" s="11" t="str">
        <f aca="true">IF(C1868="","",IF(AND($G$1=B1868,SUM(INDIRECT(CONCATENATE("ZBUL3!F",C1868,":H",C1868),1))=0),C1868,""))</f>
        <v/>
      </c>
    </row>
    <row r="1869" customFormat="false" ht="13.8" hidden="false" customHeight="false" outlineLevel="0" collapsed="false">
      <c r="A1869" s="2" t="str">
        <f aca="true">IF(C1869="","",INDIRECT("ZBUL3!B"&amp;C1869,1))</f>
        <v/>
      </c>
      <c r="B1869" s="2" t="str">
        <f aca="true">IF(C1869="","",INDIRECT("ZBUL3!E"&amp;C1869,1))</f>
        <v/>
      </c>
      <c r="C1869" s="11" t="str">
        <f aca="false">IFERROR(SMALL(ZBUL3!Z:Z,ROW()-1),"")</f>
        <v/>
      </c>
      <c r="D1869" s="11" t="str">
        <f aca="true">IF(C1869="","",IF(AND($G$1=B1869,SUM(INDIRECT(CONCATENATE("ZBUL3!F",C1869,":H",C1869),1))&gt;0),C1869,""))</f>
        <v/>
      </c>
      <c r="E1869" s="11" t="str">
        <f aca="true">IF(C1869="","",IF(AND($G$1=B1869,SUM(INDIRECT(CONCATENATE("ZBUL3!F",C1869,":H",C1869),1))=0),C1869,""))</f>
        <v/>
      </c>
    </row>
    <row r="1870" customFormat="false" ht="13.8" hidden="false" customHeight="false" outlineLevel="0" collapsed="false">
      <c r="A1870" s="2" t="str">
        <f aca="true">IF(C1870="","",INDIRECT("ZBUL3!B"&amp;C1870,1))</f>
        <v/>
      </c>
      <c r="B1870" s="2" t="str">
        <f aca="true">IF(C1870="","",INDIRECT("ZBUL3!E"&amp;C1870,1))</f>
        <v/>
      </c>
      <c r="C1870" s="11" t="str">
        <f aca="false">IFERROR(SMALL(ZBUL3!Z:Z,ROW()-1),"")</f>
        <v/>
      </c>
      <c r="D1870" s="11" t="str">
        <f aca="true">IF(C1870="","",IF(AND($G$1=B1870,SUM(INDIRECT(CONCATENATE("ZBUL3!F",C1870,":H",C1870),1))&gt;0),C1870,""))</f>
        <v/>
      </c>
      <c r="E1870" s="11" t="str">
        <f aca="true">IF(C1870="","",IF(AND($G$1=B1870,SUM(INDIRECT(CONCATENATE("ZBUL3!F",C1870,":H",C1870),1))=0),C1870,""))</f>
        <v/>
      </c>
    </row>
    <row r="1871" customFormat="false" ht="13.8" hidden="false" customHeight="false" outlineLevel="0" collapsed="false">
      <c r="A1871" s="2" t="str">
        <f aca="true">IF(C1871="","",INDIRECT("ZBUL3!B"&amp;C1871,1))</f>
        <v/>
      </c>
      <c r="B1871" s="2" t="str">
        <f aca="true">IF(C1871="","",INDIRECT("ZBUL3!E"&amp;C1871,1))</f>
        <v/>
      </c>
      <c r="C1871" s="11" t="str">
        <f aca="false">IFERROR(SMALL(ZBUL3!Z:Z,ROW()-1),"")</f>
        <v/>
      </c>
      <c r="D1871" s="11" t="str">
        <f aca="true">IF(C1871="","",IF(AND($G$1=B1871,SUM(INDIRECT(CONCATENATE("ZBUL3!F",C1871,":H",C1871),1))&gt;0),C1871,""))</f>
        <v/>
      </c>
      <c r="E1871" s="11" t="str">
        <f aca="true">IF(C1871="","",IF(AND($G$1=B1871,SUM(INDIRECT(CONCATENATE("ZBUL3!F",C1871,":H",C1871),1))=0),C1871,""))</f>
        <v/>
      </c>
    </row>
    <row r="1872" customFormat="false" ht="13.8" hidden="false" customHeight="false" outlineLevel="0" collapsed="false">
      <c r="A1872" s="2" t="str">
        <f aca="true">IF(C1872="","",INDIRECT("ZBUL3!B"&amp;C1872,1))</f>
        <v/>
      </c>
      <c r="B1872" s="2" t="str">
        <f aca="true">IF(C1872="","",INDIRECT("ZBUL3!E"&amp;C1872,1))</f>
        <v/>
      </c>
      <c r="C1872" s="11" t="str">
        <f aca="false">IFERROR(SMALL(ZBUL3!Z:Z,ROW()-1),"")</f>
        <v/>
      </c>
      <c r="D1872" s="11" t="str">
        <f aca="true">IF(C1872="","",IF(AND($G$1=B1872,SUM(INDIRECT(CONCATENATE("ZBUL3!F",C1872,":H",C1872),1))&gt;0),C1872,""))</f>
        <v/>
      </c>
      <c r="E1872" s="11" t="str">
        <f aca="true">IF(C1872="","",IF(AND($G$1=B1872,SUM(INDIRECT(CONCATENATE("ZBUL3!F",C1872,":H",C1872),1))=0),C1872,""))</f>
        <v/>
      </c>
    </row>
    <row r="1873" customFormat="false" ht="13.8" hidden="false" customHeight="false" outlineLevel="0" collapsed="false">
      <c r="A1873" s="2" t="str">
        <f aca="true">IF(C1873="","",INDIRECT("ZBUL3!B"&amp;C1873,1))</f>
        <v/>
      </c>
      <c r="B1873" s="2" t="str">
        <f aca="true">IF(C1873="","",INDIRECT("ZBUL3!E"&amp;C1873,1))</f>
        <v/>
      </c>
      <c r="C1873" s="11" t="str">
        <f aca="false">IFERROR(SMALL(ZBUL3!Z:Z,ROW()-1),"")</f>
        <v/>
      </c>
      <c r="D1873" s="11" t="str">
        <f aca="true">IF(C1873="","",IF(AND($G$1=B1873,SUM(INDIRECT(CONCATENATE("ZBUL3!F",C1873,":H",C1873),1))&gt;0),C1873,""))</f>
        <v/>
      </c>
      <c r="E1873" s="11" t="str">
        <f aca="true">IF(C1873="","",IF(AND($G$1=B1873,SUM(INDIRECT(CONCATENATE("ZBUL3!F",C1873,":H",C1873),1))=0),C1873,""))</f>
        <v/>
      </c>
    </row>
    <row r="1874" customFormat="false" ht="13.8" hidden="false" customHeight="false" outlineLevel="0" collapsed="false">
      <c r="A1874" s="2" t="str">
        <f aca="true">IF(C1874="","",INDIRECT("ZBUL3!B"&amp;C1874,1))</f>
        <v/>
      </c>
      <c r="B1874" s="2" t="str">
        <f aca="true">IF(C1874="","",INDIRECT("ZBUL3!E"&amp;C1874,1))</f>
        <v/>
      </c>
      <c r="C1874" s="11" t="str">
        <f aca="false">IFERROR(SMALL(ZBUL3!Z:Z,ROW()-1),"")</f>
        <v/>
      </c>
      <c r="D1874" s="11" t="str">
        <f aca="true">IF(C1874="","",IF(AND($G$1=B1874,SUM(INDIRECT(CONCATENATE("ZBUL3!F",C1874,":H",C1874),1))&gt;0),C1874,""))</f>
        <v/>
      </c>
      <c r="E1874" s="11" t="str">
        <f aca="true">IF(C1874="","",IF(AND($G$1=B1874,SUM(INDIRECT(CONCATENATE("ZBUL3!F",C1874,":H",C1874),1))=0),C1874,""))</f>
        <v/>
      </c>
    </row>
    <row r="1875" customFormat="false" ht="13.8" hidden="false" customHeight="false" outlineLevel="0" collapsed="false">
      <c r="A1875" s="2" t="str">
        <f aca="true">IF(C1875="","",INDIRECT("ZBUL3!B"&amp;C1875,1))</f>
        <v/>
      </c>
      <c r="B1875" s="2" t="str">
        <f aca="true">IF(C1875="","",INDIRECT("ZBUL3!E"&amp;C1875,1))</f>
        <v/>
      </c>
      <c r="C1875" s="11" t="str">
        <f aca="false">IFERROR(SMALL(ZBUL3!Z:Z,ROW()-1),"")</f>
        <v/>
      </c>
      <c r="D1875" s="11" t="str">
        <f aca="true">IF(C1875="","",IF(AND($G$1=B1875,SUM(INDIRECT(CONCATENATE("ZBUL3!F",C1875,":H",C1875),1))&gt;0),C1875,""))</f>
        <v/>
      </c>
      <c r="E1875" s="11" t="str">
        <f aca="true">IF(C1875="","",IF(AND($G$1=B1875,SUM(INDIRECT(CONCATENATE("ZBUL3!F",C1875,":H",C1875),1))=0),C1875,""))</f>
        <v/>
      </c>
    </row>
    <row r="1876" customFormat="false" ht="13.8" hidden="false" customHeight="false" outlineLevel="0" collapsed="false">
      <c r="A1876" s="2" t="str">
        <f aca="true">IF(C1876="","",INDIRECT("ZBUL3!B"&amp;C1876,1))</f>
        <v/>
      </c>
      <c r="B1876" s="2" t="str">
        <f aca="true">IF(C1876="","",INDIRECT("ZBUL3!E"&amp;C1876,1))</f>
        <v/>
      </c>
      <c r="C1876" s="11" t="str">
        <f aca="false">IFERROR(SMALL(ZBUL3!Z:Z,ROW()-1),"")</f>
        <v/>
      </c>
      <c r="D1876" s="11" t="str">
        <f aca="true">IF(C1876="","",IF(AND($G$1=B1876,SUM(INDIRECT(CONCATENATE("ZBUL3!F",C1876,":H",C1876),1))&gt;0),C1876,""))</f>
        <v/>
      </c>
      <c r="E1876" s="11" t="str">
        <f aca="true">IF(C1876="","",IF(AND($G$1=B1876,SUM(INDIRECT(CONCATENATE("ZBUL3!F",C1876,":H",C1876),1))=0),C1876,""))</f>
        <v/>
      </c>
    </row>
    <row r="1877" customFormat="false" ht="13.8" hidden="false" customHeight="false" outlineLevel="0" collapsed="false">
      <c r="A1877" s="2" t="str">
        <f aca="true">IF(C1877="","",INDIRECT("ZBUL3!B"&amp;C1877,1))</f>
        <v/>
      </c>
      <c r="B1877" s="2" t="str">
        <f aca="true">IF(C1877="","",INDIRECT("ZBUL3!E"&amp;C1877,1))</f>
        <v/>
      </c>
      <c r="C1877" s="11" t="str">
        <f aca="false">IFERROR(SMALL(ZBUL3!Z:Z,ROW()-1),"")</f>
        <v/>
      </c>
      <c r="D1877" s="11" t="str">
        <f aca="true">IF(C1877="","",IF(AND($G$1=B1877,SUM(INDIRECT(CONCATENATE("ZBUL3!F",C1877,":H",C1877),1))&gt;0),C1877,""))</f>
        <v/>
      </c>
      <c r="E1877" s="11" t="str">
        <f aca="true">IF(C1877="","",IF(AND($G$1=B1877,SUM(INDIRECT(CONCATENATE("ZBUL3!F",C1877,":H",C1877),1))=0),C1877,""))</f>
        <v/>
      </c>
    </row>
    <row r="1878" customFormat="false" ht="13.8" hidden="false" customHeight="false" outlineLevel="0" collapsed="false">
      <c r="A1878" s="2" t="str">
        <f aca="true">IF(C1878="","",INDIRECT("ZBUL3!B"&amp;C1878,1))</f>
        <v/>
      </c>
      <c r="B1878" s="2" t="str">
        <f aca="true">IF(C1878="","",INDIRECT("ZBUL3!E"&amp;C1878,1))</f>
        <v/>
      </c>
      <c r="C1878" s="11" t="str">
        <f aca="false">IFERROR(SMALL(ZBUL3!Z:Z,ROW()-1),"")</f>
        <v/>
      </c>
      <c r="D1878" s="11" t="str">
        <f aca="true">IF(C1878="","",IF(AND($G$1=B1878,SUM(INDIRECT(CONCATENATE("ZBUL3!F",C1878,":H",C1878),1))&gt;0),C1878,""))</f>
        <v/>
      </c>
      <c r="E1878" s="11" t="str">
        <f aca="true">IF(C1878="","",IF(AND($G$1=B1878,SUM(INDIRECT(CONCATENATE("ZBUL3!F",C1878,":H",C1878),1))=0),C1878,""))</f>
        <v/>
      </c>
    </row>
    <row r="1879" customFormat="false" ht="13.8" hidden="false" customHeight="false" outlineLevel="0" collapsed="false">
      <c r="A1879" s="2" t="str">
        <f aca="true">IF(C1879="","",INDIRECT("ZBUL3!B"&amp;C1879,1))</f>
        <v/>
      </c>
      <c r="B1879" s="2" t="str">
        <f aca="true">IF(C1879="","",INDIRECT("ZBUL3!E"&amp;C1879,1))</f>
        <v/>
      </c>
      <c r="C1879" s="11" t="str">
        <f aca="false">IFERROR(SMALL(ZBUL3!Z:Z,ROW()-1),"")</f>
        <v/>
      </c>
      <c r="D1879" s="11" t="str">
        <f aca="true">IF(C1879="","",IF(AND($G$1=B1879,SUM(INDIRECT(CONCATENATE("ZBUL3!F",C1879,":H",C1879),1))&gt;0),C1879,""))</f>
        <v/>
      </c>
      <c r="E1879" s="11" t="str">
        <f aca="true">IF(C1879="","",IF(AND($G$1=B1879,SUM(INDIRECT(CONCATENATE("ZBUL3!F",C1879,":H",C1879),1))=0),C1879,""))</f>
        <v/>
      </c>
    </row>
    <row r="1880" customFormat="false" ht="13.8" hidden="false" customHeight="false" outlineLevel="0" collapsed="false">
      <c r="A1880" s="2" t="str">
        <f aca="true">IF(C1880="","",INDIRECT("ZBUL3!B"&amp;C1880,1))</f>
        <v/>
      </c>
      <c r="B1880" s="2" t="str">
        <f aca="true">IF(C1880="","",INDIRECT("ZBUL3!E"&amp;C1880,1))</f>
        <v/>
      </c>
      <c r="C1880" s="11" t="str">
        <f aca="false">IFERROR(SMALL(ZBUL3!Z:Z,ROW()-1),"")</f>
        <v/>
      </c>
      <c r="D1880" s="11" t="str">
        <f aca="true">IF(C1880="","",IF(AND($G$1=B1880,SUM(INDIRECT(CONCATENATE("ZBUL3!F",C1880,":H",C1880),1))&gt;0),C1880,""))</f>
        <v/>
      </c>
      <c r="E1880" s="11" t="str">
        <f aca="true">IF(C1880="","",IF(AND($G$1=B1880,SUM(INDIRECT(CONCATENATE("ZBUL3!F",C1880,":H",C1880),1))=0),C1880,""))</f>
        <v/>
      </c>
    </row>
    <row r="1881" customFormat="false" ht="13.8" hidden="false" customHeight="false" outlineLevel="0" collapsed="false">
      <c r="A1881" s="2" t="str">
        <f aca="true">IF(C1881="","",INDIRECT("ZBUL3!B"&amp;C1881,1))</f>
        <v/>
      </c>
      <c r="B1881" s="2" t="str">
        <f aca="true">IF(C1881="","",INDIRECT("ZBUL3!E"&amp;C1881,1))</f>
        <v/>
      </c>
      <c r="C1881" s="11" t="str">
        <f aca="false">IFERROR(SMALL(ZBUL3!Z:Z,ROW()-1),"")</f>
        <v/>
      </c>
      <c r="D1881" s="11" t="str">
        <f aca="true">IF(C1881="","",IF(AND($G$1=B1881,SUM(INDIRECT(CONCATENATE("ZBUL3!F",C1881,":H",C1881),1))&gt;0),C1881,""))</f>
        <v/>
      </c>
      <c r="E1881" s="11" t="str">
        <f aca="true">IF(C1881="","",IF(AND($G$1=B1881,SUM(INDIRECT(CONCATENATE("ZBUL3!F",C1881,":H",C1881),1))=0),C1881,""))</f>
        <v/>
      </c>
    </row>
    <row r="1882" customFormat="false" ht="13.8" hidden="false" customHeight="false" outlineLevel="0" collapsed="false">
      <c r="A1882" s="2" t="str">
        <f aca="true">IF(C1882="","",INDIRECT("ZBUL3!B"&amp;C1882,1))</f>
        <v/>
      </c>
      <c r="B1882" s="2" t="str">
        <f aca="true">IF(C1882="","",INDIRECT("ZBUL3!E"&amp;C1882,1))</f>
        <v/>
      </c>
      <c r="C1882" s="11" t="str">
        <f aca="false">IFERROR(SMALL(ZBUL3!Z:Z,ROW()-1),"")</f>
        <v/>
      </c>
      <c r="D1882" s="11" t="str">
        <f aca="true">IF(C1882="","",IF(AND($G$1=B1882,SUM(INDIRECT(CONCATENATE("ZBUL3!F",C1882,":H",C1882),1))&gt;0),C1882,""))</f>
        <v/>
      </c>
      <c r="E1882" s="11" t="str">
        <f aca="true">IF(C1882="","",IF(AND($G$1=B1882,SUM(INDIRECT(CONCATENATE("ZBUL3!F",C1882,":H",C1882),1))=0),C1882,""))</f>
        <v/>
      </c>
    </row>
    <row r="1883" customFormat="false" ht="13.8" hidden="false" customHeight="false" outlineLevel="0" collapsed="false">
      <c r="A1883" s="2" t="str">
        <f aca="true">IF(C1883="","",INDIRECT("ZBUL3!B"&amp;C1883,1))</f>
        <v/>
      </c>
      <c r="B1883" s="2" t="str">
        <f aca="true">IF(C1883="","",INDIRECT("ZBUL3!E"&amp;C1883,1))</f>
        <v/>
      </c>
      <c r="C1883" s="11" t="str">
        <f aca="false">IFERROR(SMALL(ZBUL3!Z:Z,ROW()-1),"")</f>
        <v/>
      </c>
      <c r="D1883" s="11" t="str">
        <f aca="true">IF(C1883="","",IF(AND($G$1=B1883,SUM(INDIRECT(CONCATENATE("ZBUL3!F",C1883,":H",C1883),1))&gt;0),C1883,""))</f>
        <v/>
      </c>
      <c r="E1883" s="11" t="str">
        <f aca="true">IF(C1883="","",IF(AND($G$1=B1883,SUM(INDIRECT(CONCATENATE("ZBUL3!F",C1883,":H",C1883),1))=0),C1883,""))</f>
        <v/>
      </c>
    </row>
    <row r="1884" customFormat="false" ht="13.8" hidden="false" customHeight="false" outlineLevel="0" collapsed="false">
      <c r="A1884" s="2" t="str">
        <f aca="true">IF(C1884="","",INDIRECT("ZBUL3!B"&amp;C1884,1))</f>
        <v/>
      </c>
      <c r="B1884" s="2" t="str">
        <f aca="true">IF(C1884="","",INDIRECT("ZBUL3!E"&amp;C1884,1))</f>
        <v/>
      </c>
      <c r="C1884" s="11" t="str">
        <f aca="false">IFERROR(SMALL(ZBUL3!Z:Z,ROW()-1),"")</f>
        <v/>
      </c>
      <c r="D1884" s="11" t="str">
        <f aca="true">IF(C1884="","",IF(AND($G$1=B1884,SUM(INDIRECT(CONCATENATE("ZBUL3!F",C1884,":H",C1884),1))&gt;0),C1884,""))</f>
        <v/>
      </c>
      <c r="E1884" s="11" t="str">
        <f aca="true">IF(C1884="","",IF(AND($G$1=B1884,SUM(INDIRECT(CONCATENATE("ZBUL3!F",C1884,":H",C1884),1))=0),C1884,""))</f>
        <v/>
      </c>
    </row>
    <row r="1885" customFormat="false" ht="13.8" hidden="false" customHeight="false" outlineLevel="0" collapsed="false">
      <c r="A1885" s="2" t="str">
        <f aca="true">IF(C1885="","",INDIRECT("ZBUL3!B"&amp;C1885,1))</f>
        <v/>
      </c>
      <c r="B1885" s="2" t="str">
        <f aca="true">IF(C1885="","",INDIRECT("ZBUL3!E"&amp;C1885,1))</f>
        <v/>
      </c>
      <c r="C1885" s="11" t="str">
        <f aca="false">IFERROR(SMALL(ZBUL3!Z:Z,ROW()-1),"")</f>
        <v/>
      </c>
      <c r="D1885" s="11" t="str">
        <f aca="true">IF(C1885="","",IF(AND($G$1=B1885,SUM(INDIRECT(CONCATENATE("ZBUL3!F",C1885,":H",C1885),1))&gt;0),C1885,""))</f>
        <v/>
      </c>
      <c r="E1885" s="11" t="str">
        <f aca="true">IF(C1885="","",IF(AND($G$1=B1885,SUM(INDIRECT(CONCATENATE("ZBUL3!F",C1885,":H",C1885),1))=0),C1885,""))</f>
        <v/>
      </c>
    </row>
    <row r="1886" customFormat="false" ht="13.8" hidden="false" customHeight="false" outlineLevel="0" collapsed="false">
      <c r="A1886" s="2" t="str">
        <f aca="true">IF(C1886="","",INDIRECT("ZBUL3!B"&amp;C1886,1))</f>
        <v/>
      </c>
      <c r="B1886" s="2" t="str">
        <f aca="true">IF(C1886="","",INDIRECT("ZBUL3!E"&amp;C1886,1))</f>
        <v/>
      </c>
      <c r="C1886" s="11" t="str">
        <f aca="false">IFERROR(SMALL(ZBUL3!Z:Z,ROW()-1),"")</f>
        <v/>
      </c>
      <c r="D1886" s="11" t="str">
        <f aca="true">IF(C1886="","",IF(AND($G$1=B1886,SUM(INDIRECT(CONCATENATE("ZBUL3!F",C1886,":H",C1886),1))&gt;0),C1886,""))</f>
        <v/>
      </c>
      <c r="E1886" s="11" t="str">
        <f aca="true">IF(C1886="","",IF(AND($G$1=B1886,SUM(INDIRECT(CONCATENATE("ZBUL3!F",C1886,":H",C1886),1))=0),C1886,""))</f>
        <v/>
      </c>
    </row>
    <row r="1887" customFormat="false" ht="13.8" hidden="false" customHeight="false" outlineLevel="0" collapsed="false">
      <c r="A1887" s="2" t="str">
        <f aca="true">IF(C1887="","",INDIRECT("ZBUL3!B"&amp;C1887,1))</f>
        <v/>
      </c>
      <c r="B1887" s="2" t="str">
        <f aca="true">IF(C1887="","",INDIRECT("ZBUL3!E"&amp;C1887,1))</f>
        <v/>
      </c>
      <c r="C1887" s="11" t="str">
        <f aca="false">IFERROR(SMALL(ZBUL3!Z:Z,ROW()-1),"")</f>
        <v/>
      </c>
      <c r="D1887" s="11" t="str">
        <f aca="true">IF(C1887="","",IF(AND($G$1=B1887,SUM(INDIRECT(CONCATENATE("ZBUL3!F",C1887,":H",C1887),1))&gt;0),C1887,""))</f>
        <v/>
      </c>
      <c r="E1887" s="11" t="str">
        <f aca="true">IF(C1887="","",IF(AND($G$1=B1887,SUM(INDIRECT(CONCATENATE("ZBUL3!F",C1887,":H",C1887),1))=0),C1887,""))</f>
        <v/>
      </c>
    </row>
    <row r="1888" customFormat="false" ht="13.8" hidden="false" customHeight="false" outlineLevel="0" collapsed="false">
      <c r="A1888" s="2" t="str">
        <f aca="true">IF(C1888="","",INDIRECT("ZBUL3!B"&amp;C1888,1))</f>
        <v/>
      </c>
      <c r="B1888" s="2" t="str">
        <f aca="true">IF(C1888="","",INDIRECT("ZBUL3!E"&amp;C1888,1))</f>
        <v/>
      </c>
      <c r="C1888" s="11" t="str">
        <f aca="false">IFERROR(SMALL(ZBUL3!Z:Z,ROW()-1),"")</f>
        <v/>
      </c>
      <c r="D1888" s="11" t="str">
        <f aca="true">IF(C1888="","",IF(AND($G$1=B1888,SUM(INDIRECT(CONCATENATE("ZBUL3!F",C1888,":H",C1888),1))&gt;0),C1888,""))</f>
        <v/>
      </c>
      <c r="E1888" s="11" t="str">
        <f aca="true">IF(C1888="","",IF(AND($G$1=B1888,SUM(INDIRECT(CONCATENATE("ZBUL3!F",C1888,":H",C1888),1))=0),C1888,""))</f>
        <v/>
      </c>
    </row>
    <row r="1889" customFormat="false" ht="13.8" hidden="false" customHeight="false" outlineLevel="0" collapsed="false">
      <c r="A1889" s="2" t="str">
        <f aca="true">IF(C1889="","",INDIRECT("ZBUL3!B"&amp;C1889,1))</f>
        <v/>
      </c>
      <c r="B1889" s="2" t="str">
        <f aca="true">IF(C1889="","",INDIRECT("ZBUL3!E"&amp;C1889,1))</f>
        <v/>
      </c>
      <c r="C1889" s="11" t="str">
        <f aca="false">IFERROR(SMALL(ZBUL3!Z:Z,ROW()-1),"")</f>
        <v/>
      </c>
      <c r="D1889" s="11" t="str">
        <f aca="true">IF(C1889="","",IF(AND($G$1=B1889,SUM(INDIRECT(CONCATENATE("ZBUL3!F",C1889,":H",C1889),1))&gt;0),C1889,""))</f>
        <v/>
      </c>
      <c r="E1889" s="11" t="str">
        <f aca="true">IF(C1889="","",IF(AND($G$1=B1889,SUM(INDIRECT(CONCATENATE("ZBUL3!F",C1889,":H",C1889),1))=0),C1889,""))</f>
        <v/>
      </c>
    </row>
    <row r="1890" customFormat="false" ht="13.8" hidden="false" customHeight="false" outlineLevel="0" collapsed="false">
      <c r="A1890" s="2" t="str">
        <f aca="true">IF(C1890="","",INDIRECT("ZBUL3!B"&amp;C1890,1))</f>
        <v/>
      </c>
      <c r="B1890" s="2" t="str">
        <f aca="true">IF(C1890="","",INDIRECT("ZBUL3!E"&amp;C1890,1))</f>
        <v/>
      </c>
      <c r="C1890" s="11" t="str">
        <f aca="false">IFERROR(SMALL(ZBUL3!Z:Z,ROW()-1),"")</f>
        <v/>
      </c>
      <c r="D1890" s="11" t="str">
        <f aca="true">IF(C1890="","",IF(AND($G$1=B1890,SUM(INDIRECT(CONCATENATE("ZBUL3!F",C1890,":H",C1890),1))&gt;0),C1890,""))</f>
        <v/>
      </c>
      <c r="E1890" s="11" t="str">
        <f aca="true">IF(C1890="","",IF(AND($G$1=B1890,SUM(INDIRECT(CONCATENATE("ZBUL3!F",C1890,":H",C1890),1))=0),C1890,""))</f>
        <v/>
      </c>
    </row>
    <row r="1891" customFormat="false" ht="13.8" hidden="false" customHeight="false" outlineLevel="0" collapsed="false">
      <c r="A1891" s="2" t="str">
        <f aca="true">IF(C1891="","",INDIRECT("ZBUL3!B"&amp;C1891,1))</f>
        <v/>
      </c>
      <c r="B1891" s="2" t="str">
        <f aca="true">IF(C1891="","",INDIRECT("ZBUL3!E"&amp;C1891,1))</f>
        <v/>
      </c>
      <c r="C1891" s="11" t="str">
        <f aca="false">IFERROR(SMALL(ZBUL3!Z:Z,ROW()-1),"")</f>
        <v/>
      </c>
      <c r="D1891" s="11" t="str">
        <f aca="true">IF(C1891="","",IF(AND($G$1=B1891,SUM(INDIRECT(CONCATENATE("ZBUL3!F",C1891,":H",C1891),1))&gt;0),C1891,""))</f>
        <v/>
      </c>
      <c r="E1891" s="11" t="str">
        <f aca="true">IF(C1891="","",IF(AND($G$1=B1891,SUM(INDIRECT(CONCATENATE("ZBUL3!F",C1891,":H",C1891),1))=0),C1891,""))</f>
        <v/>
      </c>
    </row>
    <row r="1892" customFormat="false" ht="13.8" hidden="false" customHeight="false" outlineLevel="0" collapsed="false">
      <c r="A1892" s="2" t="str">
        <f aca="true">IF(C1892="","",INDIRECT("ZBUL3!B"&amp;C1892,1))</f>
        <v/>
      </c>
      <c r="B1892" s="2" t="str">
        <f aca="true">IF(C1892="","",INDIRECT("ZBUL3!E"&amp;C1892,1))</f>
        <v/>
      </c>
      <c r="C1892" s="11" t="str">
        <f aca="false">IFERROR(SMALL(ZBUL3!Z:Z,ROW()-1),"")</f>
        <v/>
      </c>
      <c r="D1892" s="11" t="str">
        <f aca="true">IF(C1892="","",IF(AND($G$1=B1892,SUM(INDIRECT(CONCATENATE("ZBUL3!F",C1892,":H",C1892),1))&gt;0),C1892,""))</f>
        <v/>
      </c>
      <c r="E1892" s="11" t="str">
        <f aca="true">IF(C1892="","",IF(AND($G$1=B1892,SUM(INDIRECT(CONCATENATE("ZBUL3!F",C1892,":H",C1892),1))=0),C1892,""))</f>
        <v/>
      </c>
    </row>
    <row r="1893" customFormat="false" ht="13.8" hidden="false" customHeight="false" outlineLevel="0" collapsed="false">
      <c r="A1893" s="2" t="str">
        <f aca="true">IF(C1893="","",INDIRECT("ZBUL3!B"&amp;C1893,1))</f>
        <v/>
      </c>
      <c r="B1893" s="2" t="str">
        <f aca="true">IF(C1893="","",INDIRECT("ZBUL3!E"&amp;C1893,1))</f>
        <v/>
      </c>
      <c r="C1893" s="11" t="str">
        <f aca="false">IFERROR(SMALL(ZBUL3!Z:Z,ROW()-1),"")</f>
        <v/>
      </c>
      <c r="D1893" s="11" t="str">
        <f aca="true">IF(C1893="","",IF(AND($G$1=B1893,SUM(INDIRECT(CONCATENATE("ZBUL3!F",C1893,":H",C1893),1))&gt;0),C1893,""))</f>
        <v/>
      </c>
      <c r="E1893" s="11" t="str">
        <f aca="true">IF(C1893="","",IF(AND($G$1=B1893,SUM(INDIRECT(CONCATENATE("ZBUL3!F",C1893,":H",C1893),1))=0),C1893,""))</f>
        <v/>
      </c>
    </row>
    <row r="1894" customFormat="false" ht="13.8" hidden="false" customHeight="false" outlineLevel="0" collapsed="false">
      <c r="A1894" s="2" t="str">
        <f aca="true">IF(C1894="","",INDIRECT("ZBUL3!B"&amp;C1894,1))</f>
        <v/>
      </c>
      <c r="B1894" s="2" t="str">
        <f aca="true">IF(C1894="","",INDIRECT("ZBUL3!E"&amp;C1894,1))</f>
        <v/>
      </c>
      <c r="C1894" s="11" t="str">
        <f aca="false">IFERROR(SMALL(ZBUL3!Z:Z,ROW()-1),"")</f>
        <v/>
      </c>
      <c r="D1894" s="11" t="str">
        <f aca="true">IF(C1894="","",IF(AND($G$1=B1894,SUM(INDIRECT(CONCATENATE("ZBUL3!F",C1894,":H",C1894),1))&gt;0),C1894,""))</f>
        <v/>
      </c>
      <c r="E1894" s="11" t="str">
        <f aca="true">IF(C1894="","",IF(AND($G$1=B1894,SUM(INDIRECT(CONCATENATE("ZBUL3!F",C1894,":H",C1894),1))=0),C1894,""))</f>
        <v/>
      </c>
    </row>
    <row r="1895" customFormat="false" ht="13.8" hidden="false" customHeight="false" outlineLevel="0" collapsed="false">
      <c r="A1895" s="2" t="str">
        <f aca="true">IF(C1895="","",INDIRECT("ZBUL3!B"&amp;C1895,1))</f>
        <v/>
      </c>
      <c r="B1895" s="2" t="str">
        <f aca="true">IF(C1895="","",INDIRECT("ZBUL3!E"&amp;C1895,1))</f>
        <v/>
      </c>
      <c r="C1895" s="11" t="str">
        <f aca="false">IFERROR(SMALL(ZBUL3!Z:Z,ROW()-1),"")</f>
        <v/>
      </c>
      <c r="D1895" s="11" t="str">
        <f aca="true">IF(C1895="","",IF(AND($G$1=B1895,SUM(INDIRECT(CONCATENATE("ZBUL3!F",C1895,":H",C1895),1))&gt;0),C1895,""))</f>
        <v/>
      </c>
      <c r="E1895" s="11" t="str">
        <f aca="true">IF(C1895="","",IF(AND($G$1=B1895,SUM(INDIRECT(CONCATENATE("ZBUL3!F",C1895,":H",C1895),1))=0),C1895,""))</f>
        <v/>
      </c>
    </row>
    <row r="1896" customFormat="false" ht="13.8" hidden="false" customHeight="false" outlineLevel="0" collapsed="false">
      <c r="A1896" s="2" t="str">
        <f aca="true">IF(C1896="","",INDIRECT("ZBUL3!B"&amp;C1896,1))</f>
        <v/>
      </c>
      <c r="B1896" s="2" t="str">
        <f aca="true">IF(C1896="","",INDIRECT("ZBUL3!E"&amp;C1896,1))</f>
        <v/>
      </c>
      <c r="C1896" s="11" t="str">
        <f aca="false">IFERROR(SMALL(ZBUL3!Z:Z,ROW()-1),"")</f>
        <v/>
      </c>
      <c r="D1896" s="11" t="str">
        <f aca="true">IF(C1896="","",IF(AND($G$1=B1896,SUM(INDIRECT(CONCATENATE("ZBUL3!F",C1896,":H",C1896),1))&gt;0),C1896,""))</f>
        <v/>
      </c>
      <c r="E1896" s="11" t="str">
        <f aca="true">IF(C1896="","",IF(AND($G$1=B1896,SUM(INDIRECT(CONCATENATE("ZBUL3!F",C1896,":H",C1896),1))=0),C1896,""))</f>
        <v/>
      </c>
    </row>
    <row r="1897" customFormat="false" ht="13.8" hidden="false" customHeight="false" outlineLevel="0" collapsed="false">
      <c r="A1897" s="2" t="str">
        <f aca="true">IF(C1897="","",INDIRECT("ZBUL3!B"&amp;C1897,1))</f>
        <v/>
      </c>
      <c r="B1897" s="2" t="str">
        <f aca="true">IF(C1897="","",INDIRECT("ZBUL3!E"&amp;C1897,1))</f>
        <v/>
      </c>
      <c r="C1897" s="11" t="str">
        <f aca="false">IFERROR(SMALL(ZBUL3!Z:Z,ROW()-1),"")</f>
        <v/>
      </c>
      <c r="D1897" s="11" t="str">
        <f aca="true">IF(C1897="","",IF(AND($G$1=B1897,SUM(INDIRECT(CONCATENATE("ZBUL3!F",C1897,":H",C1897),1))&gt;0),C1897,""))</f>
        <v/>
      </c>
      <c r="E1897" s="11" t="str">
        <f aca="true">IF(C1897="","",IF(AND($G$1=B1897,SUM(INDIRECT(CONCATENATE("ZBUL3!F",C1897,":H",C1897),1))=0),C1897,""))</f>
        <v/>
      </c>
    </row>
    <row r="1898" customFormat="false" ht="13.8" hidden="false" customHeight="false" outlineLevel="0" collapsed="false">
      <c r="A1898" s="2" t="str">
        <f aca="true">IF(C1898="","",INDIRECT("ZBUL3!B"&amp;C1898,1))</f>
        <v/>
      </c>
      <c r="B1898" s="2" t="str">
        <f aca="true">IF(C1898="","",INDIRECT("ZBUL3!E"&amp;C1898,1))</f>
        <v/>
      </c>
      <c r="C1898" s="11" t="str">
        <f aca="false">IFERROR(SMALL(ZBUL3!Z:Z,ROW()-1),"")</f>
        <v/>
      </c>
      <c r="D1898" s="11" t="str">
        <f aca="true">IF(C1898="","",IF(AND($G$1=B1898,SUM(INDIRECT(CONCATENATE("ZBUL3!F",C1898,":H",C1898),1))&gt;0),C1898,""))</f>
        <v/>
      </c>
      <c r="E1898" s="11" t="str">
        <f aca="true">IF(C1898="","",IF(AND($G$1=B1898,SUM(INDIRECT(CONCATENATE("ZBUL3!F",C1898,":H",C1898),1))=0),C1898,""))</f>
        <v/>
      </c>
    </row>
    <row r="1899" customFormat="false" ht="13.8" hidden="false" customHeight="false" outlineLevel="0" collapsed="false">
      <c r="A1899" s="2" t="str">
        <f aca="true">IF(C1899="","",INDIRECT("ZBUL3!B"&amp;C1899,1))</f>
        <v/>
      </c>
      <c r="B1899" s="2" t="str">
        <f aca="true">IF(C1899="","",INDIRECT("ZBUL3!E"&amp;C1899,1))</f>
        <v/>
      </c>
      <c r="C1899" s="11" t="str">
        <f aca="false">IFERROR(SMALL(ZBUL3!Z:Z,ROW()-1),"")</f>
        <v/>
      </c>
      <c r="D1899" s="11" t="str">
        <f aca="true">IF(C1899="","",IF(AND($G$1=B1899,SUM(INDIRECT(CONCATENATE("ZBUL3!F",C1899,":H",C1899),1))&gt;0),C1899,""))</f>
        <v/>
      </c>
      <c r="E1899" s="11" t="str">
        <f aca="true">IF(C1899="","",IF(AND($G$1=B1899,SUM(INDIRECT(CONCATENATE("ZBUL3!F",C1899,":H",C1899),1))=0),C1899,""))</f>
        <v/>
      </c>
    </row>
    <row r="1900" customFormat="false" ht="13.8" hidden="false" customHeight="false" outlineLevel="0" collapsed="false">
      <c r="A1900" s="2" t="str">
        <f aca="true">IF(C1900="","",INDIRECT("ZBUL3!B"&amp;C1900,1))</f>
        <v/>
      </c>
      <c r="B1900" s="2" t="str">
        <f aca="true">IF(C1900="","",INDIRECT("ZBUL3!E"&amp;C1900,1))</f>
        <v/>
      </c>
      <c r="C1900" s="11" t="str">
        <f aca="false">IFERROR(SMALL(ZBUL3!Z:Z,ROW()-1),"")</f>
        <v/>
      </c>
      <c r="D1900" s="11" t="str">
        <f aca="true">IF(C1900="","",IF(AND($G$1=B1900,SUM(INDIRECT(CONCATENATE("ZBUL3!F",C1900,":H",C1900),1))&gt;0),C1900,""))</f>
        <v/>
      </c>
      <c r="E1900" s="11" t="str">
        <f aca="true">IF(C1900="","",IF(AND($G$1=B1900,SUM(INDIRECT(CONCATENATE("ZBUL3!F",C1900,":H",C1900),1))=0),C1900,""))</f>
        <v/>
      </c>
    </row>
    <row r="1901" customFormat="false" ht="13.8" hidden="false" customHeight="false" outlineLevel="0" collapsed="false">
      <c r="A1901" s="2" t="str">
        <f aca="true">IF(C1901="","",INDIRECT("ZBUL3!B"&amp;C1901,1))</f>
        <v/>
      </c>
      <c r="B1901" s="2" t="str">
        <f aca="true">IF(C1901="","",INDIRECT("ZBUL3!E"&amp;C1901,1))</f>
        <v/>
      </c>
      <c r="C1901" s="11" t="str">
        <f aca="false">IFERROR(SMALL(ZBUL3!Z:Z,ROW()-1),"")</f>
        <v/>
      </c>
      <c r="D1901" s="11" t="str">
        <f aca="true">IF(C1901="","",IF(AND($G$1=B1901,SUM(INDIRECT(CONCATENATE("ZBUL3!F",C1901,":H",C1901),1))&gt;0),C1901,""))</f>
        <v/>
      </c>
      <c r="E1901" s="11" t="str">
        <f aca="true">IF(C1901="","",IF(AND($G$1=B1901,SUM(INDIRECT(CONCATENATE("ZBUL3!F",C1901,":H",C1901),1))=0),C1901,""))</f>
        <v/>
      </c>
    </row>
    <row r="1902" customFormat="false" ht="13.8" hidden="false" customHeight="false" outlineLevel="0" collapsed="false">
      <c r="A1902" s="2" t="str">
        <f aca="true">IF(C1902="","",INDIRECT("ZBUL3!B"&amp;C1902,1))</f>
        <v/>
      </c>
      <c r="B1902" s="2" t="str">
        <f aca="true">IF(C1902="","",INDIRECT("ZBUL3!E"&amp;C1902,1))</f>
        <v/>
      </c>
      <c r="C1902" s="11" t="str">
        <f aca="false">IFERROR(SMALL(ZBUL3!Z:Z,ROW()-1),"")</f>
        <v/>
      </c>
      <c r="D1902" s="11" t="str">
        <f aca="true">IF(C1902="","",IF(AND($G$1=B1902,SUM(INDIRECT(CONCATENATE("ZBUL3!F",C1902,":H",C1902),1))&gt;0),C1902,""))</f>
        <v/>
      </c>
      <c r="E1902" s="11" t="str">
        <f aca="true">IF(C1902="","",IF(AND($G$1=B1902,SUM(INDIRECT(CONCATENATE("ZBUL3!F",C1902,":H",C1902),1))=0),C1902,""))</f>
        <v/>
      </c>
    </row>
    <row r="1903" customFormat="false" ht="13.8" hidden="false" customHeight="false" outlineLevel="0" collapsed="false">
      <c r="A1903" s="2" t="str">
        <f aca="true">IF(C1903="","",INDIRECT("ZBUL3!B"&amp;C1903,1))</f>
        <v/>
      </c>
      <c r="B1903" s="2" t="str">
        <f aca="true">IF(C1903="","",INDIRECT("ZBUL3!E"&amp;C1903,1))</f>
        <v/>
      </c>
      <c r="C1903" s="11" t="str">
        <f aca="false">IFERROR(SMALL(ZBUL3!Z:Z,ROW()-1),"")</f>
        <v/>
      </c>
      <c r="D1903" s="11" t="str">
        <f aca="true">IF(C1903="","",IF(AND($G$1=B1903,SUM(INDIRECT(CONCATENATE("ZBUL3!F",C1903,":H",C1903),1))&gt;0),C1903,""))</f>
        <v/>
      </c>
      <c r="E1903" s="11" t="str">
        <f aca="true">IF(C1903="","",IF(AND($G$1=B1903,SUM(INDIRECT(CONCATENATE("ZBUL3!F",C1903,":H",C1903),1))=0),C1903,""))</f>
        <v/>
      </c>
    </row>
    <row r="1904" customFormat="false" ht="13.8" hidden="false" customHeight="false" outlineLevel="0" collapsed="false">
      <c r="A1904" s="2" t="str">
        <f aca="true">IF(C1904="","",INDIRECT("ZBUL3!B"&amp;C1904,1))</f>
        <v/>
      </c>
      <c r="B1904" s="2" t="str">
        <f aca="true">IF(C1904="","",INDIRECT("ZBUL3!E"&amp;C1904,1))</f>
        <v/>
      </c>
      <c r="C1904" s="11" t="str">
        <f aca="false">IFERROR(SMALL(ZBUL3!Z:Z,ROW()-1),"")</f>
        <v/>
      </c>
      <c r="D1904" s="11" t="str">
        <f aca="true">IF(C1904="","",IF(AND($G$1=B1904,SUM(INDIRECT(CONCATENATE("ZBUL3!F",C1904,":H",C1904),1))&gt;0),C1904,""))</f>
        <v/>
      </c>
      <c r="E1904" s="11" t="str">
        <f aca="true">IF(C1904="","",IF(AND($G$1=B1904,SUM(INDIRECT(CONCATENATE("ZBUL3!F",C1904,":H",C1904),1))=0),C1904,""))</f>
        <v/>
      </c>
    </row>
    <row r="1905" customFormat="false" ht="13.8" hidden="false" customHeight="false" outlineLevel="0" collapsed="false">
      <c r="A1905" s="2" t="str">
        <f aca="true">IF(C1905="","",INDIRECT("ZBUL3!B"&amp;C1905,1))</f>
        <v/>
      </c>
      <c r="B1905" s="2" t="str">
        <f aca="true">IF(C1905="","",INDIRECT("ZBUL3!E"&amp;C1905,1))</f>
        <v/>
      </c>
      <c r="C1905" s="11" t="str">
        <f aca="false">IFERROR(SMALL(ZBUL3!Z:Z,ROW()-1),"")</f>
        <v/>
      </c>
      <c r="D1905" s="11" t="str">
        <f aca="true">IF(C1905="","",IF(AND($G$1=B1905,SUM(INDIRECT(CONCATENATE("ZBUL3!F",C1905,":H",C1905),1))&gt;0),C1905,""))</f>
        <v/>
      </c>
      <c r="E1905" s="11" t="str">
        <f aca="true">IF(C1905="","",IF(AND($G$1=B1905,SUM(INDIRECT(CONCATENATE("ZBUL3!F",C1905,":H",C1905),1))=0),C1905,""))</f>
        <v/>
      </c>
    </row>
    <row r="1906" customFormat="false" ht="13.8" hidden="false" customHeight="false" outlineLevel="0" collapsed="false">
      <c r="A1906" s="2" t="str">
        <f aca="true">IF(C1906="","",INDIRECT("ZBUL3!B"&amp;C1906,1))</f>
        <v/>
      </c>
      <c r="B1906" s="2" t="str">
        <f aca="true">IF(C1906="","",INDIRECT("ZBUL3!E"&amp;C1906,1))</f>
        <v/>
      </c>
      <c r="C1906" s="11" t="str">
        <f aca="false">IFERROR(SMALL(ZBUL3!Z:Z,ROW()-1),"")</f>
        <v/>
      </c>
      <c r="D1906" s="11" t="str">
        <f aca="true">IF(C1906="","",IF(AND($G$1=B1906,SUM(INDIRECT(CONCATENATE("ZBUL3!F",C1906,":H",C1906),1))&gt;0),C1906,""))</f>
        <v/>
      </c>
      <c r="E1906" s="11" t="str">
        <f aca="true">IF(C1906="","",IF(AND($G$1=B1906,SUM(INDIRECT(CONCATENATE("ZBUL3!F",C1906,":H",C1906),1))=0),C1906,""))</f>
        <v/>
      </c>
    </row>
    <row r="1907" customFormat="false" ht="13.8" hidden="false" customHeight="false" outlineLevel="0" collapsed="false">
      <c r="A1907" s="2" t="str">
        <f aca="true">IF(C1907="","",INDIRECT("ZBUL3!B"&amp;C1907,1))</f>
        <v/>
      </c>
      <c r="B1907" s="2" t="str">
        <f aca="true">IF(C1907="","",INDIRECT("ZBUL3!E"&amp;C1907,1))</f>
        <v/>
      </c>
      <c r="C1907" s="11" t="str">
        <f aca="false">IFERROR(SMALL(ZBUL3!Z:Z,ROW()-1),"")</f>
        <v/>
      </c>
      <c r="D1907" s="11" t="str">
        <f aca="true">IF(C1907="","",IF(AND($G$1=B1907,SUM(INDIRECT(CONCATENATE("ZBUL3!F",C1907,":H",C1907),1))&gt;0),C1907,""))</f>
        <v/>
      </c>
      <c r="E1907" s="11" t="str">
        <f aca="true">IF(C1907="","",IF(AND($G$1=B1907,SUM(INDIRECT(CONCATENATE("ZBUL3!F",C1907,":H",C1907),1))=0),C1907,""))</f>
        <v/>
      </c>
    </row>
    <row r="1908" customFormat="false" ht="13.8" hidden="false" customHeight="false" outlineLevel="0" collapsed="false">
      <c r="A1908" s="2" t="str">
        <f aca="true">IF(C1908="","",INDIRECT("ZBUL3!B"&amp;C1908,1))</f>
        <v/>
      </c>
      <c r="B1908" s="2" t="str">
        <f aca="true">IF(C1908="","",INDIRECT("ZBUL3!E"&amp;C1908,1))</f>
        <v/>
      </c>
      <c r="C1908" s="11" t="str">
        <f aca="false">IFERROR(SMALL(ZBUL3!Z:Z,ROW()-1),"")</f>
        <v/>
      </c>
      <c r="D1908" s="11" t="str">
        <f aca="true">IF(C1908="","",IF(AND($G$1=B1908,SUM(INDIRECT(CONCATENATE("ZBUL3!F",C1908,":H",C1908),1))&gt;0),C1908,""))</f>
        <v/>
      </c>
      <c r="E1908" s="11" t="str">
        <f aca="true">IF(C1908="","",IF(AND($G$1=B1908,SUM(INDIRECT(CONCATENATE("ZBUL3!F",C1908,":H",C1908),1))=0),C1908,""))</f>
        <v/>
      </c>
    </row>
    <row r="1909" customFormat="false" ht="13.8" hidden="false" customHeight="false" outlineLevel="0" collapsed="false">
      <c r="A1909" s="2" t="str">
        <f aca="true">IF(C1909="","",INDIRECT("ZBUL3!B"&amp;C1909,1))</f>
        <v/>
      </c>
      <c r="B1909" s="2" t="str">
        <f aca="true">IF(C1909="","",INDIRECT("ZBUL3!E"&amp;C1909,1))</f>
        <v/>
      </c>
      <c r="C1909" s="11" t="str">
        <f aca="false">IFERROR(SMALL(ZBUL3!Z:Z,ROW()-1),"")</f>
        <v/>
      </c>
      <c r="D1909" s="11" t="str">
        <f aca="true">IF(C1909="","",IF(AND($G$1=B1909,SUM(INDIRECT(CONCATENATE("ZBUL3!F",C1909,":H",C1909),1))&gt;0),C1909,""))</f>
        <v/>
      </c>
      <c r="E1909" s="11" t="str">
        <f aca="true">IF(C1909="","",IF(AND($G$1=B1909,SUM(INDIRECT(CONCATENATE("ZBUL3!F",C1909,":H",C1909),1))=0),C1909,""))</f>
        <v/>
      </c>
    </row>
    <row r="1910" customFormat="false" ht="13.8" hidden="false" customHeight="false" outlineLevel="0" collapsed="false">
      <c r="A1910" s="2" t="str">
        <f aca="true">IF(C1910="","",INDIRECT("ZBUL3!B"&amp;C1910,1))</f>
        <v/>
      </c>
      <c r="B1910" s="2" t="str">
        <f aca="true">IF(C1910="","",INDIRECT("ZBUL3!E"&amp;C1910,1))</f>
        <v/>
      </c>
      <c r="C1910" s="11" t="str">
        <f aca="false">IFERROR(SMALL(ZBUL3!Z:Z,ROW()-1),"")</f>
        <v/>
      </c>
      <c r="D1910" s="11" t="str">
        <f aca="true">IF(C1910="","",IF(AND($G$1=B1910,SUM(INDIRECT(CONCATENATE("ZBUL3!F",C1910,":H",C1910),1))&gt;0),C1910,""))</f>
        <v/>
      </c>
      <c r="E1910" s="11" t="str">
        <f aca="true">IF(C1910="","",IF(AND($G$1=B1910,SUM(INDIRECT(CONCATENATE("ZBUL3!F",C1910,":H",C1910),1))=0),C1910,""))</f>
        <v/>
      </c>
    </row>
    <row r="1911" customFormat="false" ht="13.8" hidden="false" customHeight="false" outlineLevel="0" collapsed="false">
      <c r="A1911" s="2" t="str">
        <f aca="true">IF(C1911="","",INDIRECT("ZBUL3!B"&amp;C1911,1))</f>
        <v/>
      </c>
      <c r="B1911" s="2" t="str">
        <f aca="true">IF(C1911="","",INDIRECT("ZBUL3!E"&amp;C1911,1))</f>
        <v/>
      </c>
      <c r="C1911" s="11" t="str">
        <f aca="false">IFERROR(SMALL(ZBUL3!Z:Z,ROW()-1),"")</f>
        <v/>
      </c>
      <c r="D1911" s="11" t="str">
        <f aca="true">IF(C1911="","",IF(AND($G$1=B1911,SUM(INDIRECT(CONCATENATE("ZBUL3!F",C1911,":H",C1911),1))&gt;0),C1911,""))</f>
        <v/>
      </c>
      <c r="E1911" s="11" t="str">
        <f aca="true">IF(C1911="","",IF(AND($G$1=B1911,SUM(INDIRECT(CONCATENATE("ZBUL3!F",C1911,":H",C1911),1))=0),C1911,""))</f>
        <v/>
      </c>
    </row>
    <row r="1912" customFormat="false" ht="13.8" hidden="false" customHeight="false" outlineLevel="0" collapsed="false">
      <c r="A1912" s="2" t="str">
        <f aca="true">IF(C1912="","",INDIRECT("ZBUL3!B"&amp;C1912,1))</f>
        <v/>
      </c>
      <c r="B1912" s="2" t="str">
        <f aca="true">IF(C1912="","",INDIRECT("ZBUL3!E"&amp;C1912,1))</f>
        <v/>
      </c>
      <c r="C1912" s="11" t="str">
        <f aca="false">IFERROR(SMALL(ZBUL3!Z:Z,ROW()-1),"")</f>
        <v/>
      </c>
      <c r="D1912" s="11" t="str">
        <f aca="true">IF(C1912="","",IF(AND($G$1=B1912,SUM(INDIRECT(CONCATENATE("ZBUL3!F",C1912,":H",C1912),1))&gt;0),C1912,""))</f>
        <v/>
      </c>
      <c r="E1912" s="11" t="str">
        <f aca="true">IF(C1912="","",IF(AND($G$1=B1912,SUM(INDIRECT(CONCATENATE("ZBUL3!F",C1912,":H",C1912),1))=0),C1912,""))</f>
        <v/>
      </c>
    </row>
    <row r="1913" customFormat="false" ht="13.8" hidden="false" customHeight="false" outlineLevel="0" collapsed="false">
      <c r="A1913" s="2" t="str">
        <f aca="true">IF(C1913="","",INDIRECT("ZBUL3!B"&amp;C1913,1))</f>
        <v/>
      </c>
      <c r="B1913" s="2" t="str">
        <f aca="true">IF(C1913="","",INDIRECT("ZBUL3!E"&amp;C1913,1))</f>
        <v/>
      </c>
      <c r="C1913" s="11" t="str">
        <f aca="false">IFERROR(SMALL(ZBUL3!Z:Z,ROW()-1),"")</f>
        <v/>
      </c>
      <c r="D1913" s="11" t="str">
        <f aca="true">IF(C1913="","",IF(AND($G$1=B1913,SUM(INDIRECT(CONCATENATE("ZBUL3!F",C1913,":H",C1913),1))&gt;0),C1913,""))</f>
        <v/>
      </c>
      <c r="E1913" s="11" t="str">
        <f aca="true">IF(C1913="","",IF(AND($G$1=B1913,SUM(INDIRECT(CONCATENATE("ZBUL3!F",C1913,":H",C1913),1))=0),C1913,""))</f>
        <v/>
      </c>
    </row>
    <row r="1914" customFormat="false" ht="13.8" hidden="false" customHeight="false" outlineLevel="0" collapsed="false">
      <c r="A1914" s="2" t="str">
        <f aca="true">IF(C1914="","",INDIRECT("ZBUL3!B"&amp;C1914,1))</f>
        <v/>
      </c>
      <c r="B1914" s="2" t="str">
        <f aca="true">IF(C1914="","",INDIRECT("ZBUL3!E"&amp;C1914,1))</f>
        <v/>
      </c>
      <c r="C1914" s="11" t="str">
        <f aca="false">IFERROR(SMALL(ZBUL3!Z:Z,ROW()-1),"")</f>
        <v/>
      </c>
      <c r="D1914" s="11" t="str">
        <f aca="true">IF(C1914="","",IF(AND($G$1=B1914,SUM(INDIRECT(CONCATENATE("ZBUL3!F",C1914,":H",C1914),1))&gt;0),C1914,""))</f>
        <v/>
      </c>
      <c r="E1914" s="11" t="str">
        <f aca="true">IF(C1914="","",IF(AND($G$1=B1914,SUM(INDIRECT(CONCATENATE("ZBUL3!F",C1914,":H",C1914),1))=0),C1914,""))</f>
        <v/>
      </c>
    </row>
    <row r="1915" customFormat="false" ht="13.8" hidden="false" customHeight="false" outlineLevel="0" collapsed="false">
      <c r="A1915" s="2" t="str">
        <f aca="true">IF(C1915="","",INDIRECT("ZBUL3!B"&amp;C1915,1))</f>
        <v/>
      </c>
      <c r="B1915" s="2" t="str">
        <f aca="true">IF(C1915="","",INDIRECT("ZBUL3!E"&amp;C1915,1))</f>
        <v/>
      </c>
      <c r="C1915" s="11" t="str">
        <f aca="false">IFERROR(SMALL(ZBUL3!Z:Z,ROW()-1),"")</f>
        <v/>
      </c>
      <c r="D1915" s="11" t="str">
        <f aca="true">IF(C1915="","",IF(AND($G$1=B1915,SUM(INDIRECT(CONCATENATE("ZBUL3!F",C1915,":H",C1915),1))&gt;0),C1915,""))</f>
        <v/>
      </c>
      <c r="E1915" s="11" t="str">
        <f aca="true">IF(C1915="","",IF(AND($G$1=B1915,SUM(INDIRECT(CONCATENATE("ZBUL3!F",C1915,":H",C1915),1))=0),C1915,""))</f>
        <v/>
      </c>
    </row>
    <row r="1916" customFormat="false" ht="13.8" hidden="false" customHeight="false" outlineLevel="0" collapsed="false">
      <c r="A1916" s="2" t="str">
        <f aca="true">IF(C1916="","",INDIRECT("ZBUL3!B"&amp;C1916,1))</f>
        <v/>
      </c>
      <c r="B1916" s="2" t="str">
        <f aca="true">IF(C1916="","",INDIRECT("ZBUL3!E"&amp;C1916,1))</f>
        <v/>
      </c>
      <c r="C1916" s="11" t="str">
        <f aca="false">IFERROR(SMALL(ZBUL3!Z:Z,ROW()-1),"")</f>
        <v/>
      </c>
      <c r="D1916" s="11" t="str">
        <f aca="true">IF(C1916="","",IF(AND($G$1=B1916,SUM(INDIRECT(CONCATENATE("ZBUL3!F",C1916,":H",C1916),1))&gt;0),C1916,""))</f>
        <v/>
      </c>
      <c r="E1916" s="11" t="str">
        <f aca="true">IF(C1916="","",IF(AND($G$1=B1916,SUM(INDIRECT(CONCATENATE("ZBUL3!F",C1916,":H",C1916),1))=0),C1916,""))</f>
        <v/>
      </c>
    </row>
    <row r="1917" customFormat="false" ht="13.8" hidden="false" customHeight="false" outlineLevel="0" collapsed="false">
      <c r="A1917" s="2" t="str">
        <f aca="true">IF(C1917="","",INDIRECT("ZBUL3!B"&amp;C1917,1))</f>
        <v/>
      </c>
      <c r="B1917" s="2" t="str">
        <f aca="true">IF(C1917="","",INDIRECT("ZBUL3!E"&amp;C1917,1))</f>
        <v/>
      </c>
      <c r="C1917" s="11" t="str">
        <f aca="false">IFERROR(SMALL(ZBUL3!Z:Z,ROW()-1),"")</f>
        <v/>
      </c>
      <c r="D1917" s="11" t="str">
        <f aca="true">IF(C1917="","",IF(AND($G$1=B1917,SUM(INDIRECT(CONCATENATE("ZBUL3!F",C1917,":H",C1917),1))&gt;0),C1917,""))</f>
        <v/>
      </c>
      <c r="E1917" s="11" t="str">
        <f aca="true">IF(C1917="","",IF(AND($G$1=B1917,SUM(INDIRECT(CONCATENATE("ZBUL3!F",C1917,":H",C1917),1))=0),C1917,""))</f>
        <v/>
      </c>
    </row>
    <row r="1918" customFormat="false" ht="13.8" hidden="false" customHeight="false" outlineLevel="0" collapsed="false">
      <c r="A1918" s="2" t="str">
        <f aca="true">IF(C1918="","",INDIRECT("ZBUL3!B"&amp;C1918,1))</f>
        <v/>
      </c>
      <c r="B1918" s="2" t="str">
        <f aca="true">IF(C1918="","",INDIRECT("ZBUL3!E"&amp;C1918,1))</f>
        <v/>
      </c>
      <c r="C1918" s="11" t="str">
        <f aca="false">IFERROR(SMALL(ZBUL3!Z:Z,ROW()-1),"")</f>
        <v/>
      </c>
      <c r="D1918" s="11" t="str">
        <f aca="true">IF(C1918="","",IF(AND($G$1=B1918,SUM(INDIRECT(CONCATENATE("ZBUL3!F",C1918,":H",C1918),1))&gt;0),C1918,""))</f>
        <v/>
      </c>
      <c r="E1918" s="11" t="str">
        <f aca="true">IF(C1918="","",IF(AND($G$1=B1918,SUM(INDIRECT(CONCATENATE("ZBUL3!F",C1918,":H",C1918),1))=0),C1918,""))</f>
        <v/>
      </c>
    </row>
    <row r="1919" customFormat="false" ht="13.8" hidden="false" customHeight="false" outlineLevel="0" collapsed="false">
      <c r="A1919" s="2" t="str">
        <f aca="true">IF(C1919="","",INDIRECT("ZBUL3!B"&amp;C1919,1))</f>
        <v/>
      </c>
      <c r="B1919" s="2" t="str">
        <f aca="true">IF(C1919="","",INDIRECT("ZBUL3!E"&amp;C1919,1))</f>
        <v/>
      </c>
      <c r="C1919" s="11" t="str">
        <f aca="false">IFERROR(SMALL(ZBUL3!Z:Z,ROW()-1),"")</f>
        <v/>
      </c>
      <c r="D1919" s="11" t="str">
        <f aca="true">IF(C1919="","",IF(AND($G$1=B1919,SUM(INDIRECT(CONCATENATE("ZBUL3!F",C1919,":H",C1919),1))&gt;0),C1919,""))</f>
        <v/>
      </c>
      <c r="E1919" s="11" t="str">
        <f aca="true">IF(C1919="","",IF(AND($G$1=B1919,SUM(INDIRECT(CONCATENATE("ZBUL3!F",C1919,":H",C1919),1))=0),C1919,""))</f>
        <v/>
      </c>
    </row>
    <row r="1920" customFormat="false" ht="13.8" hidden="false" customHeight="false" outlineLevel="0" collapsed="false">
      <c r="A1920" s="2" t="str">
        <f aca="true">IF(C1920="","",INDIRECT("ZBUL3!B"&amp;C1920,1))</f>
        <v/>
      </c>
      <c r="B1920" s="2" t="str">
        <f aca="true">IF(C1920="","",INDIRECT("ZBUL3!E"&amp;C1920,1))</f>
        <v/>
      </c>
      <c r="C1920" s="11" t="str">
        <f aca="false">IFERROR(SMALL(ZBUL3!Z:Z,ROW()-1),"")</f>
        <v/>
      </c>
      <c r="D1920" s="11" t="str">
        <f aca="true">IF(C1920="","",IF(AND($G$1=B1920,SUM(INDIRECT(CONCATENATE("ZBUL3!F",C1920,":H",C1920),1))&gt;0),C1920,""))</f>
        <v/>
      </c>
      <c r="E1920" s="11" t="str">
        <f aca="true">IF(C1920="","",IF(AND($G$1=B1920,SUM(INDIRECT(CONCATENATE("ZBUL3!F",C1920,":H",C1920),1))=0),C1920,""))</f>
        <v/>
      </c>
    </row>
    <row r="1921" customFormat="false" ht="13.8" hidden="false" customHeight="false" outlineLevel="0" collapsed="false">
      <c r="A1921" s="2" t="str">
        <f aca="true">IF(C1921="","",INDIRECT("ZBUL3!B"&amp;C1921,1))</f>
        <v/>
      </c>
      <c r="B1921" s="2" t="str">
        <f aca="true">IF(C1921="","",INDIRECT("ZBUL3!E"&amp;C1921,1))</f>
        <v/>
      </c>
      <c r="C1921" s="11" t="str">
        <f aca="false">IFERROR(SMALL(ZBUL3!Z:Z,ROW()-1),"")</f>
        <v/>
      </c>
      <c r="D1921" s="11" t="str">
        <f aca="true">IF(C1921="","",IF(AND($G$1=B1921,SUM(INDIRECT(CONCATENATE("ZBUL3!F",C1921,":H",C1921),1))&gt;0),C1921,""))</f>
        <v/>
      </c>
      <c r="E1921" s="11" t="str">
        <f aca="true">IF(C1921="","",IF(AND($G$1=B1921,SUM(INDIRECT(CONCATENATE("ZBUL3!F",C1921,":H",C1921),1))=0),C1921,""))</f>
        <v/>
      </c>
    </row>
    <row r="1922" customFormat="false" ht="13.8" hidden="false" customHeight="false" outlineLevel="0" collapsed="false">
      <c r="A1922" s="2" t="str">
        <f aca="true">IF(C1922="","",INDIRECT("ZBUL3!B"&amp;C1922,1))</f>
        <v/>
      </c>
      <c r="B1922" s="2" t="str">
        <f aca="true">IF(C1922="","",INDIRECT("ZBUL3!E"&amp;C1922,1))</f>
        <v/>
      </c>
      <c r="C1922" s="11" t="str">
        <f aca="false">IFERROR(SMALL(ZBUL3!Z:Z,ROW()-1),"")</f>
        <v/>
      </c>
      <c r="D1922" s="11" t="str">
        <f aca="true">IF(C1922="","",IF(AND($G$1=B1922,SUM(INDIRECT(CONCATENATE("ZBUL3!F",C1922,":H",C1922),1))&gt;0),C1922,""))</f>
        <v/>
      </c>
      <c r="E1922" s="11" t="str">
        <f aca="true">IF(C1922="","",IF(AND($G$1=B1922,SUM(INDIRECT(CONCATENATE("ZBUL3!F",C1922,":H",C1922),1))=0),C1922,""))</f>
        <v/>
      </c>
    </row>
    <row r="1923" customFormat="false" ht="13.8" hidden="false" customHeight="false" outlineLevel="0" collapsed="false">
      <c r="A1923" s="2" t="str">
        <f aca="true">IF(C1923="","",INDIRECT("ZBUL3!B"&amp;C1923,1))</f>
        <v/>
      </c>
      <c r="B1923" s="2" t="str">
        <f aca="true">IF(C1923="","",INDIRECT("ZBUL3!E"&amp;C1923,1))</f>
        <v/>
      </c>
      <c r="C1923" s="11" t="str">
        <f aca="false">IFERROR(SMALL(ZBUL3!Z:Z,ROW()-1),"")</f>
        <v/>
      </c>
      <c r="D1923" s="11" t="str">
        <f aca="true">IF(C1923="","",IF(AND($G$1=B1923,SUM(INDIRECT(CONCATENATE("ZBUL3!F",C1923,":H",C1923),1))&gt;0),C1923,""))</f>
        <v/>
      </c>
      <c r="E1923" s="11" t="str">
        <f aca="true">IF(C1923="","",IF(AND($G$1=B1923,SUM(INDIRECT(CONCATENATE("ZBUL3!F",C1923,":H",C1923),1))=0),C1923,""))</f>
        <v/>
      </c>
    </row>
    <row r="1924" customFormat="false" ht="13.8" hidden="false" customHeight="false" outlineLevel="0" collapsed="false">
      <c r="A1924" s="2" t="str">
        <f aca="true">IF(C1924="","",INDIRECT("ZBUL3!B"&amp;C1924,1))</f>
        <v/>
      </c>
      <c r="B1924" s="2" t="str">
        <f aca="true">IF(C1924="","",INDIRECT("ZBUL3!E"&amp;C1924,1))</f>
        <v/>
      </c>
      <c r="C1924" s="11" t="str">
        <f aca="false">IFERROR(SMALL(ZBUL3!Z:Z,ROW()-1),"")</f>
        <v/>
      </c>
      <c r="D1924" s="11" t="str">
        <f aca="true">IF(C1924="","",IF(AND($G$1=B1924,SUM(INDIRECT(CONCATENATE("ZBUL3!F",C1924,":H",C1924),1))&gt;0),C1924,""))</f>
        <v/>
      </c>
      <c r="E1924" s="11" t="str">
        <f aca="true">IF(C1924="","",IF(AND($G$1=B1924,SUM(INDIRECT(CONCATENATE("ZBUL3!F",C1924,":H",C1924),1))=0),C1924,""))</f>
        <v/>
      </c>
    </row>
    <row r="1925" customFormat="false" ht="13.8" hidden="false" customHeight="false" outlineLevel="0" collapsed="false">
      <c r="A1925" s="2" t="str">
        <f aca="true">IF(C1925="","",INDIRECT("ZBUL3!B"&amp;C1925,1))</f>
        <v/>
      </c>
      <c r="B1925" s="2" t="str">
        <f aca="true">IF(C1925="","",INDIRECT("ZBUL3!E"&amp;C1925,1))</f>
        <v/>
      </c>
      <c r="C1925" s="11" t="str">
        <f aca="false">IFERROR(SMALL(ZBUL3!Z:Z,ROW()-1),"")</f>
        <v/>
      </c>
      <c r="D1925" s="11" t="str">
        <f aca="true">IF(C1925="","",IF(AND($G$1=B1925,SUM(INDIRECT(CONCATENATE("ZBUL3!F",C1925,":H",C1925),1))&gt;0),C1925,""))</f>
        <v/>
      </c>
      <c r="E1925" s="11" t="str">
        <f aca="true">IF(C1925="","",IF(AND($G$1=B1925,SUM(INDIRECT(CONCATENATE("ZBUL3!F",C1925,":H",C1925),1))=0),C1925,""))</f>
        <v/>
      </c>
    </row>
    <row r="1926" customFormat="false" ht="13.8" hidden="false" customHeight="false" outlineLevel="0" collapsed="false">
      <c r="A1926" s="2" t="str">
        <f aca="true">IF(C1926="","",INDIRECT("ZBUL3!B"&amp;C1926,1))</f>
        <v/>
      </c>
      <c r="B1926" s="2" t="str">
        <f aca="true">IF(C1926="","",INDIRECT("ZBUL3!E"&amp;C1926,1))</f>
        <v/>
      </c>
      <c r="C1926" s="11" t="str">
        <f aca="false">IFERROR(SMALL(ZBUL3!Z:Z,ROW()-1),"")</f>
        <v/>
      </c>
      <c r="D1926" s="11" t="str">
        <f aca="true">IF(C1926="","",IF(AND($G$1=B1926,SUM(INDIRECT(CONCATENATE("ZBUL3!F",C1926,":H",C1926),1))&gt;0),C1926,""))</f>
        <v/>
      </c>
      <c r="E1926" s="11" t="str">
        <f aca="true">IF(C1926="","",IF(AND($G$1=B1926,SUM(INDIRECT(CONCATENATE("ZBUL3!F",C1926,":H",C1926),1))=0),C1926,""))</f>
        <v/>
      </c>
    </row>
    <row r="1927" customFormat="false" ht="13.8" hidden="false" customHeight="false" outlineLevel="0" collapsed="false">
      <c r="A1927" s="2" t="str">
        <f aca="true">IF(C1927="","",INDIRECT("ZBUL3!B"&amp;C1927,1))</f>
        <v/>
      </c>
      <c r="B1927" s="2" t="str">
        <f aca="true">IF(C1927="","",INDIRECT("ZBUL3!E"&amp;C1927,1))</f>
        <v/>
      </c>
      <c r="C1927" s="11" t="str">
        <f aca="false">IFERROR(SMALL(ZBUL3!Z:Z,ROW()-1),"")</f>
        <v/>
      </c>
      <c r="D1927" s="11" t="str">
        <f aca="true">IF(C1927="","",IF(AND($G$1=B1927,SUM(INDIRECT(CONCATENATE("ZBUL3!F",C1927,":H",C1927),1))&gt;0),C1927,""))</f>
        <v/>
      </c>
      <c r="E1927" s="11" t="str">
        <f aca="true">IF(C1927="","",IF(AND($G$1=B1927,SUM(INDIRECT(CONCATENATE("ZBUL3!F",C1927,":H",C1927),1))=0),C1927,""))</f>
        <v/>
      </c>
    </row>
    <row r="1928" customFormat="false" ht="13.8" hidden="false" customHeight="false" outlineLevel="0" collapsed="false">
      <c r="A1928" s="2" t="str">
        <f aca="true">IF(C1928="","",INDIRECT("ZBUL3!B"&amp;C1928,1))</f>
        <v/>
      </c>
      <c r="B1928" s="2" t="str">
        <f aca="true">IF(C1928="","",INDIRECT("ZBUL3!E"&amp;C1928,1))</f>
        <v/>
      </c>
      <c r="C1928" s="11" t="str">
        <f aca="false">IFERROR(SMALL(ZBUL3!Z:Z,ROW()-1),"")</f>
        <v/>
      </c>
      <c r="D1928" s="11" t="str">
        <f aca="true">IF(C1928="","",IF(AND($G$1=B1928,SUM(INDIRECT(CONCATENATE("ZBUL3!F",C1928,":H",C1928),1))&gt;0),C1928,""))</f>
        <v/>
      </c>
      <c r="E1928" s="11" t="str">
        <f aca="true">IF(C1928="","",IF(AND($G$1=B1928,SUM(INDIRECT(CONCATENATE("ZBUL3!F",C1928,":H",C1928),1))=0),C1928,""))</f>
        <v/>
      </c>
    </row>
    <row r="1929" customFormat="false" ht="13.8" hidden="false" customHeight="false" outlineLevel="0" collapsed="false">
      <c r="A1929" s="2" t="str">
        <f aca="true">IF(C1929="","",INDIRECT("ZBUL3!B"&amp;C1929,1))</f>
        <v/>
      </c>
      <c r="B1929" s="2" t="str">
        <f aca="true">IF(C1929="","",INDIRECT("ZBUL3!E"&amp;C1929,1))</f>
        <v/>
      </c>
      <c r="C1929" s="11" t="str">
        <f aca="false">IFERROR(SMALL(ZBUL3!Z:Z,ROW()-1),"")</f>
        <v/>
      </c>
      <c r="D1929" s="11" t="str">
        <f aca="true">IF(C1929="","",IF(AND($G$1=B1929,SUM(INDIRECT(CONCATENATE("ZBUL3!F",C1929,":H",C1929),1))&gt;0),C1929,""))</f>
        <v/>
      </c>
      <c r="E1929" s="11" t="str">
        <f aca="true">IF(C1929="","",IF(AND($G$1=B1929,SUM(INDIRECT(CONCATENATE("ZBUL3!F",C1929,":H",C1929),1))=0),C1929,""))</f>
        <v/>
      </c>
    </row>
    <row r="1930" customFormat="false" ht="13.8" hidden="false" customHeight="false" outlineLevel="0" collapsed="false">
      <c r="A1930" s="2" t="str">
        <f aca="true">IF(C1930="","",INDIRECT("ZBUL3!B"&amp;C1930,1))</f>
        <v/>
      </c>
      <c r="B1930" s="2" t="str">
        <f aca="true">IF(C1930="","",INDIRECT("ZBUL3!E"&amp;C1930,1))</f>
        <v/>
      </c>
      <c r="C1930" s="11" t="str">
        <f aca="false">IFERROR(SMALL(ZBUL3!Z:Z,ROW()-1),"")</f>
        <v/>
      </c>
      <c r="D1930" s="11" t="str">
        <f aca="true">IF(C1930="","",IF(AND($G$1=B1930,SUM(INDIRECT(CONCATENATE("ZBUL3!F",C1930,":H",C1930),1))&gt;0),C1930,""))</f>
        <v/>
      </c>
      <c r="E1930" s="11" t="str">
        <f aca="true">IF(C1930="","",IF(AND($G$1=B1930,SUM(INDIRECT(CONCATENATE("ZBUL3!F",C1930,":H",C1930),1))=0),C1930,""))</f>
        <v/>
      </c>
    </row>
    <row r="1931" customFormat="false" ht="13.8" hidden="false" customHeight="false" outlineLevel="0" collapsed="false">
      <c r="A1931" s="2" t="str">
        <f aca="true">IF(C1931="","",INDIRECT("ZBUL3!B"&amp;C1931,1))</f>
        <v/>
      </c>
      <c r="B1931" s="2" t="str">
        <f aca="true">IF(C1931="","",INDIRECT("ZBUL3!E"&amp;C1931,1))</f>
        <v/>
      </c>
      <c r="C1931" s="11" t="str">
        <f aca="false">IFERROR(SMALL(ZBUL3!Z:Z,ROW()-1),"")</f>
        <v/>
      </c>
      <c r="D1931" s="11" t="str">
        <f aca="true">IF(C1931="","",IF(AND($G$1=B1931,SUM(INDIRECT(CONCATENATE("ZBUL3!F",C1931,":H",C1931),1))&gt;0),C1931,""))</f>
        <v/>
      </c>
      <c r="E1931" s="11" t="str">
        <f aca="true">IF(C1931="","",IF(AND($G$1=B1931,SUM(INDIRECT(CONCATENATE("ZBUL3!F",C1931,":H",C1931),1))=0),C1931,""))</f>
        <v/>
      </c>
    </row>
    <row r="1932" customFormat="false" ht="13.8" hidden="false" customHeight="false" outlineLevel="0" collapsed="false">
      <c r="A1932" s="2" t="str">
        <f aca="true">IF(C1932="","",INDIRECT("ZBUL3!B"&amp;C1932,1))</f>
        <v/>
      </c>
      <c r="B1932" s="2" t="str">
        <f aca="true">IF(C1932="","",INDIRECT("ZBUL3!E"&amp;C1932,1))</f>
        <v/>
      </c>
      <c r="C1932" s="11" t="str">
        <f aca="false">IFERROR(SMALL(ZBUL3!Z:Z,ROW()-1),"")</f>
        <v/>
      </c>
      <c r="D1932" s="11" t="str">
        <f aca="true">IF(C1932="","",IF(AND($G$1=B1932,SUM(INDIRECT(CONCATENATE("ZBUL3!F",C1932,":H",C1932),1))&gt;0),C1932,""))</f>
        <v/>
      </c>
      <c r="E1932" s="11" t="str">
        <f aca="true">IF(C1932="","",IF(AND($G$1=B1932,SUM(INDIRECT(CONCATENATE("ZBUL3!F",C1932,":H",C1932),1))=0),C1932,""))</f>
        <v/>
      </c>
    </row>
    <row r="1933" customFormat="false" ht="13.8" hidden="false" customHeight="false" outlineLevel="0" collapsed="false">
      <c r="A1933" s="2" t="str">
        <f aca="true">IF(C1933="","",INDIRECT("ZBUL3!B"&amp;C1933,1))</f>
        <v/>
      </c>
      <c r="B1933" s="2" t="str">
        <f aca="true">IF(C1933="","",INDIRECT("ZBUL3!E"&amp;C1933,1))</f>
        <v/>
      </c>
      <c r="C1933" s="11" t="str">
        <f aca="false">IFERROR(SMALL(ZBUL3!Z:Z,ROW()-1),"")</f>
        <v/>
      </c>
      <c r="D1933" s="11" t="str">
        <f aca="true">IF(C1933="","",IF(AND($G$1=B1933,SUM(INDIRECT(CONCATENATE("ZBUL3!F",C1933,":H",C1933),1))&gt;0),C1933,""))</f>
        <v/>
      </c>
      <c r="E1933" s="11" t="str">
        <f aca="true">IF(C1933="","",IF(AND($G$1=B1933,SUM(INDIRECT(CONCATENATE("ZBUL3!F",C1933,":H",C1933),1))=0),C1933,""))</f>
        <v/>
      </c>
    </row>
    <row r="1934" customFormat="false" ht="13.8" hidden="false" customHeight="false" outlineLevel="0" collapsed="false">
      <c r="A1934" s="2" t="str">
        <f aca="true">IF(C1934="","",INDIRECT("ZBUL3!B"&amp;C1934,1))</f>
        <v/>
      </c>
      <c r="B1934" s="2" t="str">
        <f aca="true">IF(C1934="","",INDIRECT("ZBUL3!E"&amp;C1934,1))</f>
        <v/>
      </c>
      <c r="C1934" s="11" t="str">
        <f aca="false">IFERROR(SMALL(ZBUL3!Z:Z,ROW()-1),"")</f>
        <v/>
      </c>
      <c r="D1934" s="11" t="str">
        <f aca="true">IF(C1934="","",IF(AND($G$1=B1934,SUM(INDIRECT(CONCATENATE("ZBUL3!F",C1934,":H",C1934),1))&gt;0),C1934,""))</f>
        <v/>
      </c>
      <c r="E1934" s="11" t="str">
        <f aca="true">IF(C1934="","",IF(AND($G$1=B1934,SUM(INDIRECT(CONCATENATE("ZBUL3!F",C1934,":H",C1934),1))=0),C1934,""))</f>
        <v/>
      </c>
    </row>
    <row r="1935" customFormat="false" ht="13.8" hidden="false" customHeight="false" outlineLevel="0" collapsed="false">
      <c r="A1935" s="2" t="str">
        <f aca="true">IF(C1935="","",INDIRECT("ZBUL3!B"&amp;C1935,1))</f>
        <v/>
      </c>
      <c r="B1935" s="2" t="str">
        <f aca="true">IF(C1935="","",INDIRECT("ZBUL3!E"&amp;C1935,1))</f>
        <v/>
      </c>
      <c r="C1935" s="11" t="str">
        <f aca="false">IFERROR(SMALL(ZBUL3!Z:Z,ROW()-1),"")</f>
        <v/>
      </c>
      <c r="D1935" s="11" t="str">
        <f aca="true">IF(C1935="","",IF(AND($G$1=B1935,SUM(INDIRECT(CONCATENATE("ZBUL3!F",C1935,":H",C1935),1))&gt;0),C1935,""))</f>
        <v/>
      </c>
      <c r="E1935" s="11" t="str">
        <f aca="true">IF(C1935="","",IF(AND($G$1=B1935,SUM(INDIRECT(CONCATENATE("ZBUL3!F",C1935,":H",C1935),1))=0),C1935,""))</f>
        <v/>
      </c>
    </row>
    <row r="1936" customFormat="false" ht="13.8" hidden="false" customHeight="false" outlineLevel="0" collapsed="false">
      <c r="A1936" s="2" t="str">
        <f aca="true">IF(C1936="","",INDIRECT("ZBUL3!B"&amp;C1936,1))</f>
        <v/>
      </c>
      <c r="B1936" s="2" t="str">
        <f aca="true">IF(C1936="","",INDIRECT("ZBUL3!E"&amp;C1936,1))</f>
        <v/>
      </c>
      <c r="C1936" s="11" t="str">
        <f aca="false">IFERROR(SMALL(ZBUL3!Z:Z,ROW()-1),"")</f>
        <v/>
      </c>
      <c r="D1936" s="11" t="str">
        <f aca="true">IF(C1936="","",IF(AND($G$1=B1936,SUM(INDIRECT(CONCATENATE("ZBUL3!F",C1936,":H",C1936),1))&gt;0),C1936,""))</f>
        <v/>
      </c>
      <c r="E1936" s="11" t="str">
        <f aca="true">IF(C1936="","",IF(AND($G$1=B1936,SUM(INDIRECT(CONCATENATE("ZBUL3!F",C1936,":H",C1936),1))=0),C1936,""))</f>
        <v/>
      </c>
    </row>
    <row r="1937" customFormat="false" ht="13.8" hidden="false" customHeight="false" outlineLevel="0" collapsed="false">
      <c r="A1937" s="2" t="str">
        <f aca="true">IF(C1937="","",INDIRECT("ZBUL3!B"&amp;C1937,1))</f>
        <v/>
      </c>
      <c r="B1937" s="2" t="str">
        <f aca="true">IF(C1937="","",INDIRECT("ZBUL3!E"&amp;C1937,1))</f>
        <v/>
      </c>
      <c r="C1937" s="11" t="str">
        <f aca="false">IFERROR(SMALL(ZBUL3!Z:Z,ROW()-1),"")</f>
        <v/>
      </c>
      <c r="D1937" s="11" t="str">
        <f aca="true">IF(C1937="","",IF(AND($G$1=B1937,SUM(INDIRECT(CONCATENATE("ZBUL3!F",C1937,":H",C1937),1))&gt;0),C1937,""))</f>
        <v/>
      </c>
      <c r="E1937" s="11" t="str">
        <f aca="true">IF(C1937="","",IF(AND($G$1=B1937,SUM(INDIRECT(CONCATENATE("ZBUL3!F",C1937,":H",C1937),1))=0),C1937,""))</f>
        <v/>
      </c>
    </row>
    <row r="1938" customFormat="false" ht="13.8" hidden="false" customHeight="false" outlineLevel="0" collapsed="false">
      <c r="A1938" s="2" t="str">
        <f aca="true">IF(C1938="","",INDIRECT("ZBUL3!B"&amp;C1938,1))</f>
        <v/>
      </c>
      <c r="B1938" s="2" t="str">
        <f aca="true">IF(C1938="","",INDIRECT("ZBUL3!E"&amp;C1938,1))</f>
        <v/>
      </c>
      <c r="C1938" s="11" t="str">
        <f aca="false">IFERROR(SMALL(ZBUL3!Z:Z,ROW()-1),"")</f>
        <v/>
      </c>
      <c r="D1938" s="11" t="str">
        <f aca="true">IF(C1938="","",IF(AND($G$1=B1938,SUM(INDIRECT(CONCATENATE("ZBUL3!F",C1938,":H",C1938),1))&gt;0),C1938,""))</f>
        <v/>
      </c>
      <c r="E1938" s="11" t="str">
        <f aca="true">IF(C1938="","",IF(AND($G$1=B1938,SUM(INDIRECT(CONCATENATE("ZBUL3!F",C1938,":H",C1938),1))=0),C1938,""))</f>
        <v/>
      </c>
    </row>
    <row r="1939" customFormat="false" ht="13.8" hidden="false" customHeight="false" outlineLevel="0" collapsed="false">
      <c r="A1939" s="2" t="str">
        <f aca="true">IF(C1939="","",INDIRECT("ZBUL3!B"&amp;C1939,1))</f>
        <v/>
      </c>
      <c r="B1939" s="2" t="str">
        <f aca="true">IF(C1939="","",INDIRECT("ZBUL3!E"&amp;C1939,1))</f>
        <v/>
      </c>
      <c r="C1939" s="11" t="str">
        <f aca="false">IFERROR(SMALL(ZBUL3!Z:Z,ROW()-1),"")</f>
        <v/>
      </c>
      <c r="D1939" s="11" t="str">
        <f aca="true">IF(C1939="","",IF(AND($G$1=B1939,SUM(INDIRECT(CONCATENATE("ZBUL3!F",C1939,":H",C1939),1))&gt;0),C1939,""))</f>
        <v/>
      </c>
      <c r="E1939" s="11" t="str">
        <f aca="true">IF(C1939="","",IF(AND($G$1=B1939,SUM(INDIRECT(CONCATENATE("ZBUL3!F",C1939,":H",C1939),1))=0),C1939,""))</f>
        <v/>
      </c>
    </row>
    <row r="1940" customFormat="false" ht="13.8" hidden="false" customHeight="false" outlineLevel="0" collapsed="false">
      <c r="A1940" s="2" t="str">
        <f aca="true">IF(C1940="","",INDIRECT("ZBUL3!B"&amp;C1940,1))</f>
        <v/>
      </c>
      <c r="B1940" s="2" t="str">
        <f aca="true">IF(C1940="","",INDIRECT("ZBUL3!E"&amp;C1940,1))</f>
        <v/>
      </c>
      <c r="C1940" s="11" t="str">
        <f aca="false">IFERROR(SMALL(ZBUL3!Z:Z,ROW()-1),"")</f>
        <v/>
      </c>
      <c r="D1940" s="11" t="str">
        <f aca="true">IF(C1940="","",IF(AND($G$1=B1940,SUM(INDIRECT(CONCATENATE("ZBUL3!F",C1940,":H",C1940),1))&gt;0),C1940,""))</f>
        <v/>
      </c>
      <c r="E1940" s="11" t="str">
        <f aca="true">IF(C1940="","",IF(AND($G$1=B1940,SUM(INDIRECT(CONCATENATE("ZBUL3!F",C1940,":H",C1940),1))=0),C1940,""))</f>
        <v/>
      </c>
    </row>
    <row r="1941" customFormat="false" ht="13.8" hidden="false" customHeight="false" outlineLevel="0" collapsed="false">
      <c r="A1941" s="2" t="str">
        <f aca="true">IF(C1941="","",INDIRECT("ZBUL3!B"&amp;C1941,1))</f>
        <v/>
      </c>
      <c r="B1941" s="2" t="str">
        <f aca="true">IF(C1941="","",INDIRECT("ZBUL3!E"&amp;C1941,1))</f>
        <v/>
      </c>
      <c r="C1941" s="11" t="str">
        <f aca="false">IFERROR(SMALL(ZBUL3!Z:Z,ROW()-1),"")</f>
        <v/>
      </c>
      <c r="D1941" s="11" t="str">
        <f aca="true">IF(C1941="","",IF(AND($G$1=B1941,SUM(INDIRECT(CONCATENATE("ZBUL3!F",C1941,":H",C1941),1))&gt;0),C1941,""))</f>
        <v/>
      </c>
      <c r="E1941" s="11" t="str">
        <f aca="true">IF(C1941="","",IF(AND($G$1=B1941,SUM(INDIRECT(CONCATENATE("ZBUL3!F",C1941,":H",C1941),1))=0),C1941,""))</f>
        <v/>
      </c>
    </row>
    <row r="1942" customFormat="false" ht="13.8" hidden="false" customHeight="false" outlineLevel="0" collapsed="false">
      <c r="A1942" s="2" t="str">
        <f aca="true">IF(C1942="","",INDIRECT("ZBUL3!B"&amp;C1942,1))</f>
        <v/>
      </c>
      <c r="B1942" s="2" t="str">
        <f aca="true">IF(C1942="","",INDIRECT("ZBUL3!E"&amp;C1942,1))</f>
        <v/>
      </c>
      <c r="C1942" s="11" t="str">
        <f aca="false">IFERROR(SMALL(ZBUL3!Z:Z,ROW()-1),"")</f>
        <v/>
      </c>
      <c r="D1942" s="11" t="str">
        <f aca="true">IF(C1942="","",IF(AND($G$1=B1942,SUM(INDIRECT(CONCATENATE("ZBUL3!F",C1942,":H",C1942),1))&gt;0),C1942,""))</f>
        <v/>
      </c>
      <c r="E1942" s="11" t="str">
        <f aca="true">IF(C1942="","",IF(AND($G$1=B1942,SUM(INDIRECT(CONCATENATE("ZBUL3!F",C1942,":H",C1942),1))=0),C1942,""))</f>
        <v/>
      </c>
    </row>
    <row r="1943" customFormat="false" ht="13.8" hidden="false" customHeight="false" outlineLevel="0" collapsed="false">
      <c r="A1943" s="2" t="str">
        <f aca="true">IF(C1943="","",INDIRECT("ZBUL3!B"&amp;C1943,1))</f>
        <v/>
      </c>
      <c r="B1943" s="2" t="str">
        <f aca="true">IF(C1943="","",INDIRECT("ZBUL3!E"&amp;C1943,1))</f>
        <v/>
      </c>
      <c r="C1943" s="11" t="str">
        <f aca="false">IFERROR(SMALL(ZBUL3!Z:Z,ROW()-1),"")</f>
        <v/>
      </c>
      <c r="D1943" s="11" t="str">
        <f aca="true">IF(C1943="","",IF(AND($G$1=B1943,SUM(INDIRECT(CONCATENATE("ZBUL3!F",C1943,":H",C1943),1))&gt;0),C1943,""))</f>
        <v/>
      </c>
      <c r="E1943" s="11" t="str">
        <f aca="true">IF(C1943="","",IF(AND($G$1=B1943,SUM(INDIRECT(CONCATENATE("ZBUL3!F",C1943,":H",C1943),1))=0),C1943,""))</f>
        <v/>
      </c>
    </row>
    <row r="1944" customFormat="false" ht="13.8" hidden="false" customHeight="false" outlineLevel="0" collapsed="false">
      <c r="A1944" s="2" t="str">
        <f aca="true">IF(C1944="","",INDIRECT("ZBUL3!B"&amp;C1944,1))</f>
        <v/>
      </c>
      <c r="B1944" s="2" t="str">
        <f aca="true">IF(C1944="","",INDIRECT("ZBUL3!E"&amp;C1944,1))</f>
        <v/>
      </c>
      <c r="C1944" s="11" t="str">
        <f aca="false">IFERROR(SMALL(ZBUL3!Z:Z,ROW()-1),"")</f>
        <v/>
      </c>
      <c r="D1944" s="11" t="str">
        <f aca="true">IF(C1944="","",IF(AND($G$1=B1944,SUM(INDIRECT(CONCATENATE("ZBUL3!F",C1944,":H",C1944),1))&gt;0),C1944,""))</f>
        <v/>
      </c>
      <c r="E1944" s="11" t="str">
        <f aca="true">IF(C1944="","",IF(AND($G$1=B1944,SUM(INDIRECT(CONCATENATE("ZBUL3!F",C1944,":H",C1944),1))=0),C1944,""))</f>
        <v/>
      </c>
    </row>
    <row r="1945" customFormat="false" ht="13.8" hidden="false" customHeight="false" outlineLevel="0" collapsed="false">
      <c r="A1945" s="2" t="str">
        <f aca="true">IF(C1945="","",INDIRECT("ZBUL3!B"&amp;C1945,1))</f>
        <v/>
      </c>
      <c r="B1945" s="2" t="str">
        <f aca="true">IF(C1945="","",INDIRECT("ZBUL3!E"&amp;C1945,1))</f>
        <v/>
      </c>
      <c r="C1945" s="11" t="str">
        <f aca="false">IFERROR(SMALL(ZBUL3!Z:Z,ROW()-1),"")</f>
        <v/>
      </c>
      <c r="D1945" s="11" t="str">
        <f aca="true">IF(C1945="","",IF(AND($G$1=B1945,SUM(INDIRECT(CONCATENATE("ZBUL3!F",C1945,":H",C1945),1))&gt;0),C1945,""))</f>
        <v/>
      </c>
      <c r="E1945" s="11" t="str">
        <f aca="true">IF(C1945="","",IF(AND($G$1=B1945,SUM(INDIRECT(CONCATENATE("ZBUL3!F",C1945,":H",C1945),1))=0),C1945,""))</f>
        <v/>
      </c>
    </row>
    <row r="1946" customFormat="false" ht="13.8" hidden="false" customHeight="false" outlineLevel="0" collapsed="false">
      <c r="A1946" s="2" t="str">
        <f aca="true">IF(C1946="","",INDIRECT("ZBUL3!B"&amp;C1946,1))</f>
        <v/>
      </c>
      <c r="B1946" s="2" t="str">
        <f aca="true">IF(C1946="","",INDIRECT("ZBUL3!E"&amp;C1946,1))</f>
        <v/>
      </c>
      <c r="C1946" s="11" t="str">
        <f aca="false">IFERROR(SMALL(ZBUL3!Z:Z,ROW()-1),"")</f>
        <v/>
      </c>
      <c r="D1946" s="11" t="str">
        <f aca="true">IF(C1946="","",IF(AND($G$1=B1946,SUM(INDIRECT(CONCATENATE("ZBUL3!F",C1946,":H",C1946),1))&gt;0),C1946,""))</f>
        <v/>
      </c>
      <c r="E1946" s="11" t="str">
        <f aca="true">IF(C1946="","",IF(AND($G$1=B1946,SUM(INDIRECT(CONCATENATE("ZBUL3!F",C1946,":H",C1946),1))=0),C1946,""))</f>
        <v/>
      </c>
    </row>
    <row r="1947" customFormat="false" ht="13.8" hidden="false" customHeight="false" outlineLevel="0" collapsed="false">
      <c r="A1947" s="2" t="str">
        <f aca="true">IF(C1947="","",INDIRECT("ZBUL3!B"&amp;C1947,1))</f>
        <v/>
      </c>
      <c r="B1947" s="2" t="str">
        <f aca="true">IF(C1947="","",INDIRECT("ZBUL3!E"&amp;C1947,1))</f>
        <v/>
      </c>
      <c r="C1947" s="11" t="str">
        <f aca="false">IFERROR(SMALL(ZBUL3!Z:Z,ROW()-1),"")</f>
        <v/>
      </c>
      <c r="D1947" s="11" t="str">
        <f aca="true">IF(C1947="","",IF(AND($G$1=B1947,SUM(INDIRECT(CONCATENATE("ZBUL3!F",C1947,":H",C1947),1))&gt;0),C1947,""))</f>
        <v/>
      </c>
      <c r="E1947" s="11" t="str">
        <f aca="true">IF(C1947="","",IF(AND($G$1=B1947,SUM(INDIRECT(CONCATENATE("ZBUL3!F",C1947,":H",C1947),1))=0),C1947,""))</f>
        <v/>
      </c>
    </row>
    <row r="1948" customFormat="false" ht="13.8" hidden="false" customHeight="false" outlineLevel="0" collapsed="false">
      <c r="A1948" s="2" t="str">
        <f aca="true">IF(C1948="","",INDIRECT("ZBUL3!B"&amp;C1948,1))</f>
        <v/>
      </c>
      <c r="B1948" s="2" t="str">
        <f aca="true">IF(C1948="","",INDIRECT("ZBUL3!E"&amp;C1948,1))</f>
        <v/>
      </c>
      <c r="C1948" s="11" t="str">
        <f aca="false">IFERROR(SMALL(ZBUL3!Z:Z,ROW()-1),"")</f>
        <v/>
      </c>
      <c r="D1948" s="11" t="str">
        <f aca="true">IF(C1948="","",IF(AND($G$1=B1948,SUM(INDIRECT(CONCATENATE("ZBUL3!F",C1948,":H",C1948),1))&gt;0),C1948,""))</f>
        <v/>
      </c>
      <c r="E1948" s="11" t="str">
        <f aca="true">IF(C1948="","",IF(AND($G$1=B1948,SUM(INDIRECT(CONCATENATE("ZBUL3!F",C1948,":H",C1948),1))=0),C1948,""))</f>
        <v/>
      </c>
    </row>
    <row r="1949" customFormat="false" ht="13.8" hidden="false" customHeight="false" outlineLevel="0" collapsed="false">
      <c r="A1949" s="2" t="str">
        <f aca="true">IF(C1949="","",INDIRECT("ZBUL3!B"&amp;C1949,1))</f>
        <v/>
      </c>
      <c r="B1949" s="2" t="str">
        <f aca="true">IF(C1949="","",INDIRECT("ZBUL3!E"&amp;C1949,1))</f>
        <v/>
      </c>
      <c r="C1949" s="11" t="str">
        <f aca="false">IFERROR(SMALL(ZBUL3!Z:Z,ROW()-1),"")</f>
        <v/>
      </c>
      <c r="D1949" s="11" t="str">
        <f aca="true">IF(C1949="","",IF(AND($G$1=B1949,SUM(INDIRECT(CONCATENATE("ZBUL3!F",C1949,":H",C1949),1))&gt;0),C1949,""))</f>
        <v/>
      </c>
      <c r="E1949" s="11" t="str">
        <f aca="true">IF(C1949="","",IF(AND($G$1=B1949,SUM(INDIRECT(CONCATENATE("ZBUL3!F",C1949,":H",C1949),1))=0),C1949,""))</f>
        <v/>
      </c>
    </row>
    <row r="1950" customFormat="false" ht="13.8" hidden="false" customHeight="false" outlineLevel="0" collapsed="false">
      <c r="A1950" s="2" t="str">
        <f aca="true">IF(C1950="","",INDIRECT("ZBUL3!B"&amp;C1950,1))</f>
        <v/>
      </c>
      <c r="B1950" s="2" t="str">
        <f aca="true">IF(C1950="","",INDIRECT("ZBUL3!E"&amp;C1950,1))</f>
        <v/>
      </c>
      <c r="C1950" s="11" t="str">
        <f aca="false">IFERROR(SMALL(ZBUL3!Z:Z,ROW()-1),"")</f>
        <v/>
      </c>
      <c r="D1950" s="11" t="str">
        <f aca="true">IF(C1950="","",IF(AND($G$1=B1950,SUM(INDIRECT(CONCATENATE("ZBUL3!F",C1950,":H",C1950),1))&gt;0),C1950,""))</f>
        <v/>
      </c>
      <c r="E1950" s="11" t="str">
        <f aca="true">IF(C1950="","",IF(AND($G$1=B1950,SUM(INDIRECT(CONCATENATE("ZBUL3!F",C1950,":H",C1950),1))=0),C1950,""))</f>
        <v/>
      </c>
    </row>
    <row r="1951" customFormat="false" ht="13.8" hidden="false" customHeight="false" outlineLevel="0" collapsed="false">
      <c r="A1951" s="2" t="str">
        <f aca="true">IF(C1951="","",INDIRECT("ZBUL3!B"&amp;C1951,1))</f>
        <v/>
      </c>
      <c r="B1951" s="2" t="str">
        <f aca="true">IF(C1951="","",INDIRECT("ZBUL3!E"&amp;C1951,1))</f>
        <v/>
      </c>
      <c r="C1951" s="11" t="str">
        <f aca="false">IFERROR(SMALL(ZBUL3!Z:Z,ROW()-1),"")</f>
        <v/>
      </c>
      <c r="D1951" s="11" t="str">
        <f aca="true">IF(C1951="","",IF(AND($G$1=B1951,SUM(INDIRECT(CONCATENATE("ZBUL3!F",C1951,":H",C1951),1))&gt;0),C1951,""))</f>
        <v/>
      </c>
      <c r="E1951" s="11" t="str">
        <f aca="true">IF(C1951="","",IF(AND($G$1=B1951,SUM(INDIRECT(CONCATENATE("ZBUL3!F",C1951,":H",C1951),1))=0),C1951,""))</f>
        <v/>
      </c>
    </row>
    <row r="1952" customFormat="false" ht="13.8" hidden="false" customHeight="false" outlineLevel="0" collapsed="false">
      <c r="A1952" s="2" t="str">
        <f aca="true">IF(C1952="","",INDIRECT("ZBUL3!B"&amp;C1952,1))</f>
        <v/>
      </c>
      <c r="B1952" s="2" t="str">
        <f aca="true">IF(C1952="","",INDIRECT("ZBUL3!E"&amp;C1952,1))</f>
        <v/>
      </c>
      <c r="C1952" s="11" t="str">
        <f aca="false">IFERROR(SMALL(ZBUL3!Z:Z,ROW()-1),"")</f>
        <v/>
      </c>
      <c r="D1952" s="11" t="str">
        <f aca="true">IF(C1952="","",IF(AND($G$1=B1952,SUM(INDIRECT(CONCATENATE("ZBUL3!F",C1952,":H",C1952),1))&gt;0),C1952,""))</f>
        <v/>
      </c>
      <c r="E1952" s="11" t="str">
        <f aca="true">IF(C1952="","",IF(AND($G$1=B1952,SUM(INDIRECT(CONCATENATE("ZBUL3!F",C1952,":H",C1952),1))=0),C1952,""))</f>
        <v/>
      </c>
    </row>
    <row r="1953" customFormat="false" ht="13.8" hidden="false" customHeight="false" outlineLevel="0" collapsed="false">
      <c r="A1953" s="2" t="str">
        <f aca="true">IF(C1953="","",INDIRECT("ZBUL3!B"&amp;C1953,1))</f>
        <v/>
      </c>
      <c r="B1953" s="2" t="str">
        <f aca="true">IF(C1953="","",INDIRECT("ZBUL3!E"&amp;C1953,1))</f>
        <v/>
      </c>
      <c r="C1953" s="11" t="str">
        <f aca="false">IFERROR(SMALL(ZBUL3!Z:Z,ROW()-1),"")</f>
        <v/>
      </c>
      <c r="D1953" s="11" t="str">
        <f aca="true">IF(C1953="","",IF(AND($G$1=B1953,SUM(INDIRECT(CONCATENATE("ZBUL3!F",C1953,":H",C1953),1))&gt;0),C1953,""))</f>
        <v/>
      </c>
      <c r="E1953" s="11" t="str">
        <f aca="true">IF(C1953="","",IF(AND($G$1=B1953,SUM(INDIRECT(CONCATENATE("ZBUL3!F",C1953,":H",C1953),1))=0),C1953,""))</f>
        <v/>
      </c>
    </row>
    <row r="1954" customFormat="false" ht="13.8" hidden="false" customHeight="false" outlineLevel="0" collapsed="false">
      <c r="A1954" s="2" t="str">
        <f aca="true">IF(C1954="","",INDIRECT("ZBUL3!B"&amp;C1954,1))</f>
        <v/>
      </c>
      <c r="B1954" s="2" t="str">
        <f aca="true">IF(C1954="","",INDIRECT("ZBUL3!E"&amp;C1954,1))</f>
        <v/>
      </c>
      <c r="C1954" s="11" t="str">
        <f aca="false">IFERROR(SMALL(ZBUL3!Z:Z,ROW()-1),"")</f>
        <v/>
      </c>
      <c r="D1954" s="11" t="str">
        <f aca="true">IF(C1954="","",IF(AND($G$1=B1954,SUM(INDIRECT(CONCATENATE("ZBUL3!F",C1954,":H",C1954),1))&gt;0),C1954,""))</f>
        <v/>
      </c>
      <c r="E1954" s="11" t="str">
        <f aca="true">IF(C1954="","",IF(AND($G$1=B1954,SUM(INDIRECT(CONCATENATE("ZBUL3!F",C1954,":H",C1954),1))=0),C1954,""))</f>
        <v/>
      </c>
    </row>
    <row r="1955" customFormat="false" ht="13.8" hidden="false" customHeight="false" outlineLevel="0" collapsed="false">
      <c r="A1955" s="2" t="str">
        <f aca="true">IF(C1955="","",INDIRECT("ZBUL3!B"&amp;C1955,1))</f>
        <v/>
      </c>
      <c r="B1955" s="2" t="str">
        <f aca="true">IF(C1955="","",INDIRECT("ZBUL3!E"&amp;C1955,1))</f>
        <v/>
      </c>
      <c r="C1955" s="11" t="str">
        <f aca="false">IFERROR(SMALL(ZBUL3!Z:Z,ROW()-1),"")</f>
        <v/>
      </c>
      <c r="D1955" s="11" t="str">
        <f aca="true">IF(C1955="","",IF(AND($G$1=B1955,SUM(INDIRECT(CONCATENATE("ZBUL3!F",C1955,":H",C1955),1))&gt;0),C1955,""))</f>
        <v/>
      </c>
      <c r="E1955" s="11" t="str">
        <f aca="true">IF(C1955="","",IF(AND($G$1=B1955,SUM(INDIRECT(CONCATENATE("ZBUL3!F",C1955,":H",C1955),1))=0),C1955,""))</f>
        <v/>
      </c>
    </row>
    <row r="1956" customFormat="false" ht="13.8" hidden="false" customHeight="false" outlineLevel="0" collapsed="false">
      <c r="A1956" s="2" t="str">
        <f aca="true">IF(C1956="","",INDIRECT("ZBUL3!B"&amp;C1956,1))</f>
        <v/>
      </c>
      <c r="B1956" s="2" t="str">
        <f aca="true">IF(C1956="","",INDIRECT("ZBUL3!E"&amp;C1956,1))</f>
        <v/>
      </c>
      <c r="C1956" s="11" t="str">
        <f aca="false">IFERROR(SMALL(ZBUL3!Z:Z,ROW()-1),"")</f>
        <v/>
      </c>
      <c r="D1956" s="11" t="str">
        <f aca="true">IF(C1956="","",IF(AND($G$1=B1956,SUM(INDIRECT(CONCATENATE("ZBUL3!F",C1956,":H",C1956),1))&gt;0),C1956,""))</f>
        <v/>
      </c>
      <c r="E1956" s="11" t="str">
        <f aca="true">IF(C1956="","",IF(AND($G$1=B1956,SUM(INDIRECT(CONCATENATE("ZBUL3!F",C1956,":H",C1956),1))=0),C1956,""))</f>
        <v/>
      </c>
    </row>
    <row r="1957" customFormat="false" ht="13.8" hidden="false" customHeight="false" outlineLevel="0" collapsed="false">
      <c r="A1957" s="2" t="str">
        <f aca="true">IF(C1957="","",INDIRECT("ZBUL3!B"&amp;C1957,1))</f>
        <v/>
      </c>
      <c r="B1957" s="2" t="str">
        <f aca="true">IF(C1957="","",INDIRECT("ZBUL3!E"&amp;C1957,1))</f>
        <v/>
      </c>
      <c r="C1957" s="11" t="str">
        <f aca="false">IFERROR(SMALL(ZBUL3!Z:Z,ROW()-1),"")</f>
        <v/>
      </c>
      <c r="D1957" s="11" t="str">
        <f aca="true">IF(C1957="","",IF(AND($G$1=B1957,SUM(INDIRECT(CONCATENATE("ZBUL3!F",C1957,":H",C1957),1))&gt;0),C1957,""))</f>
        <v/>
      </c>
      <c r="E1957" s="11" t="str">
        <f aca="true">IF(C1957="","",IF(AND($G$1=B1957,SUM(INDIRECT(CONCATENATE("ZBUL3!F",C1957,":H",C1957),1))=0),C1957,""))</f>
        <v/>
      </c>
    </row>
    <row r="1958" customFormat="false" ht="13.8" hidden="false" customHeight="false" outlineLevel="0" collapsed="false">
      <c r="A1958" s="2" t="str">
        <f aca="true">IF(C1958="","",INDIRECT("ZBUL3!B"&amp;C1958,1))</f>
        <v/>
      </c>
      <c r="B1958" s="2" t="str">
        <f aca="true">IF(C1958="","",INDIRECT("ZBUL3!E"&amp;C1958,1))</f>
        <v/>
      </c>
      <c r="C1958" s="11" t="str">
        <f aca="false">IFERROR(SMALL(ZBUL3!Z:Z,ROW()-1),"")</f>
        <v/>
      </c>
      <c r="D1958" s="11" t="str">
        <f aca="true">IF(C1958="","",IF(AND($G$1=B1958,SUM(INDIRECT(CONCATENATE("ZBUL3!F",C1958,":H",C1958),1))&gt;0),C1958,""))</f>
        <v/>
      </c>
      <c r="E1958" s="11" t="str">
        <f aca="true">IF(C1958="","",IF(AND($G$1=B1958,SUM(INDIRECT(CONCATENATE("ZBUL3!F",C1958,":H",C1958),1))=0),C1958,""))</f>
        <v/>
      </c>
    </row>
    <row r="1959" customFormat="false" ht="13.8" hidden="false" customHeight="false" outlineLevel="0" collapsed="false">
      <c r="A1959" s="2" t="str">
        <f aca="true">IF(C1959="","",INDIRECT("ZBUL3!B"&amp;C1959,1))</f>
        <v/>
      </c>
      <c r="B1959" s="2" t="str">
        <f aca="true">IF(C1959="","",INDIRECT("ZBUL3!E"&amp;C1959,1))</f>
        <v/>
      </c>
      <c r="C1959" s="11" t="str">
        <f aca="false">IFERROR(SMALL(ZBUL3!Z:Z,ROW()-1),"")</f>
        <v/>
      </c>
      <c r="D1959" s="11" t="str">
        <f aca="true">IF(C1959="","",IF(AND($G$1=B1959,SUM(INDIRECT(CONCATENATE("ZBUL3!F",C1959,":H",C1959),1))&gt;0),C1959,""))</f>
        <v/>
      </c>
      <c r="E1959" s="11" t="str">
        <f aca="true">IF(C1959="","",IF(AND($G$1=B1959,SUM(INDIRECT(CONCATENATE("ZBUL3!F",C1959,":H",C1959),1))=0),C1959,""))</f>
        <v/>
      </c>
    </row>
    <row r="1960" customFormat="false" ht="13.8" hidden="false" customHeight="false" outlineLevel="0" collapsed="false">
      <c r="A1960" s="2" t="str">
        <f aca="true">IF(C1960="","",INDIRECT("ZBUL3!B"&amp;C1960,1))</f>
        <v/>
      </c>
      <c r="B1960" s="2" t="str">
        <f aca="true">IF(C1960="","",INDIRECT("ZBUL3!E"&amp;C1960,1))</f>
        <v/>
      </c>
      <c r="C1960" s="11" t="str">
        <f aca="false">IFERROR(SMALL(ZBUL3!Z:Z,ROW()-1),"")</f>
        <v/>
      </c>
      <c r="D1960" s="11" t="str">
        <f aca="true">IF(C1960="","",IF(AND($G$1=B1960,SUM(INDIRECT(CONCATENATE("ZBUL3!F",C1960,":H",C1960),1))&gt;0),C1960,""))</f>
        <v/>
      </c>
      <c r="E1960" s="11" t="str">
        <f aca="true">IF(C1960="","",IF(AND($G$1=B1960,SUM(INDIRECT(CONCATENATE("ZBUL3!F",C1960,":H",C1960),1))=0),C1960,""))</f>
        <v/>
      </c>
    </row>
    <row r="1961" customFormat="false" ht="13.8" hidden="false" customHeight="false" outlineLevel="0" collapsed="false">
      <c r="A1961" s="2" t="str">
        <f aca="true">IF(C1961="","",INDIRECT("ZBUL3!B"&amp;C1961,1))</f>
        <v/>
      </c>
      <c r="B1961" s="2" t="str">
        <f aca="true">IF(C1961="","",INDIRECT("ZBUL3!E"&amp;C1961,1))</f>
        <v/>
      </c>
      <c r="C1961" s="11" t="str">
        <f aca="false">IFERROR(SMALL(ZBUL3!Z:Z,ROW()-1),"")</f>
        <v/>
      </c>
      <c r="D1961" s="11" t="str">
        <f aca="true">IF(C1961="","",IF(AND($G$1=B1961,SUM(INDIRECT(CONCATENATE("ZBUL3!F",C1961,":H",C1961),1))&gt;0),C1961,""))</f>
        <v/>
      </c>
      <c r="E1961" s="11" t="str">
        <f aca="true">IF(C1961="","",IF(AND($G$1=B1961,SUM(INDIRECT(CONCATENATE("ZBUL3!F",C1961,":H",C1961),1))=0),C1961,""))</f>
        <v/>
      </c>
    </row>
    <row r="1962" customFormat="false" ht="13.8" hidden="false" customHeight="false" outlineLevel="0" collapsed="false">
      <c r="A1962" s="2" t="str">
        <f aca="true">IF(C1962="","",INDIRECT("ZBUL3!B"&amp;C1962,1))</f>
        <v/>
      </c>
      <c r="B1962" s="2" t="str">
        <f aca="true">IF(C1962="","",INDIRECT("ZBUL3!E"&amp;C1962,1))</f>
        <v/>
      </c>
      <c r="C1962" s="11" t="str">
        <f aca="false">IFERROR(SMALL(ZBUL3!Z:Z,ROW()-1),"")</f>
        <v/>
      </c>
      <c r="D1962" s="11" t="str">
        <f aca="true">IF(C1962="","",IF(AND($G$1=B1962,SUM(INDIRECT(CONCATENATE("ZBUL3!F",C1962,":H",C1962),1))&gt;0),C1962,""))</f>
        <v/>
      </c>
      <c r="E1962" s="11" t="str">
        <f aca="true">IF(C1962="","",IF(AND($G$1=B1962,SUM(INDIRECT(CONCATENATE("ZBUL3!F",C1962,":H",C1962),1))=0),C1962,""))</f>
        <v/>
      </c>
    </row>
    <row r="1963" customFormat="false" ht="13.8" hidden="false" customHeight="false" outlineLevel="0" collapsed="false">
      <c r="A1963" s="2" t="str">
        <f aca="true">IF(C1963="","",INDIRECT("ZBUL3!B"&amp;C1963,1))</f>
        <v/>
      </c>
      <c r="B1963" s="2" t="str">
        <f aca="true">IF(C1963="","",INDIRECT("ZBUL3!E"&amp;C1963,1))</f>
        <v/>
      </c>
      <c r="C1963" s="11" t="str">
        <f aca="false">IFERROR(SMALL(ZBUL3!Z:Z,ROW()-1),"")</f>
        <v/>
      </c>
      <c r="D1963" s="11" t="str">
        <f aca="true">IF(C1963="","",IF(AND($G$1=B1963,SUM(INDIRECT(CONCATENATE("ZBUL3!F",C1963,":H",C1963),1))&gt;0),C1963,""))</f>
        <v/>
      </c>
      <c r="E1963" s="11" t="str">
        <f aca="true">IF(C1963="","",IF(AND($G$1=B1963,SUM(INDIRECT(CONCATENATE("ZBUL3!F",C1963,":H",C1963),1))=0),C1963,""))</f>
        <v/>
      </c>
    </row>
    <row r="1964" customFormat="false" ht="13.8" hidden="false" customHeight="false" outlineLevel="0" collapsed="false">
      <c r="A1964" s="2" t="str">
        <f aca="true">IF(C1964="","",INDIRECT("ZBUL3!B"&amp;C1964,1))</f>
        <v/>
      </c>
      <c r="B1964" s="2" t="str">
        <f aca="true">IF(C1964="","",INDIRECT("ZBUL3!E"&amp;C1964,1))</f>
        <v/>
      </c>
      <c r="C1964" s="11" t="str">
        <f aca="false">IFERROR(SMALL(ZBUL3!Z:Z,ROW()-1),"")</f>
        <v/>
      </c>
      <c r="D1964" s="11" t="str">
        <f aca="true">IF(C1964="","",IF(AND($G$1=B1964,SUM(INDIRECT(CONCATENATE("ZBUL3!F",C1964,":H",C1964),1))&gt;0),C1964,""))</f>
        <v/>
      </c>
      <c r="E1964" s="11" t="str">
        <f aca="true">IF(C1964="","",IF(AND($G$1=B1964,SUM(INDIRECT(CONCATENATE("ZBUL3!F",C1964,":H",C1964),1))=0),C1964,""))</f>
        <v/>
      </c>
    </row>
    <row r="1965" customFormat="false" ht="13.8" hidden="false" customHeight="false" outlineLevel="0" collapsed="false">
      <c r="A1965" s="2" t="str">
        <f aca="true">IF(C1965="","",INDIRECT("ZBUL3!B"&amp;C1965,1))</f>
        <v/>
      </c>
      <c r="B1965" s="2" t="str">
        <f aca="true">IF(C1965="","",INDIRECT("ZBUL3!E"&amp;C1965,1))</f>
        <v/>
      </c>
      <c r="C1965" s="11" t="str">
        <f aca="false">IFERROR(SMALL(ZBUL3!Z:Z,ROW()-1),"")</f>
        <v/>
      </c>
      <c r="D1965" s="11" t="str">
        <f aca="true">IF(C1965="","",IF(AND($G$1=B1965,SUM(INDIRECT(CONCATENATE("ZBUL3!F",C1965,":H",C1965),1))&gt;0),C1965,""))</f>
        <v/>
      </c>
      <c r="E1965" s="11" t="str">
        <f aca="true">IF(C1965="","",IF(AND($G$1=B1965,SUM(INDIRECT(CONCATENATE("ZBUL3!F",C1965,":H",C1965),1))=0),C1965,""))</f>
        <v/>
      </c>
    </row>
    <row r="1966" customFormat="false" ht="13.8" hidden="false" customHeight="false" outlineLevel="0" collapsed="false">
      <c r="A1966" s="2" t="str">
        <f aca="true">IF(C1966="","",INDIRECT("ZBUL3!B"&amp;C1966,1))</f>
        <v/>
      </c>
      <c r="B1966" s="2" t="str">
        <f aca="true">IF(C1966="","",INDIRECT("ZBUL3!E"&amp;C1966,1))</f>
        <v/>
      </c>
      <c r="C1966" s="11" t="str">
        <f aca="false">IFERROR(SMALL(ZBUL3!Z:Z,ROW()-1),"")</f>
        <v/>
      </c>
      <c r="D1966" s="11" t="str">
        <f aca="true">IF(C1966="","",IF(AND($G$1=B1966,SUM(INDIRECT(CONCATENATE("ZBUL3!F",C1966,":H",C1966),1))&gt;0),C1966,""))</f>
        <v/>
      </c>
      <c r="E1966" s="11" t="str">
        <f aca="true">IF(C1966="","",IF(AND($G$1=B1966,SUM(INDIRECT(CONCATENATE("ZBUL3!F",C1966,":H",C1966),1))=0),C1966,""))</f>
        <v/>
      </c>
    </row>
    <row r="1967" customFormat="false" ht="13.8" hidden="false" customHeight="false" outlineLevel="0" collapsed="false">
      <c r="A1967" s="2" t="str">
        <f aca="true">IF(C1967="","",INDIRECT("ZBUL3!B"&amp;C1967,1))</f>
        <v/>
      </c>
      <c r="B1967" s="2" t="str">
        <f aca="true">IF(C1967="","",INDIRECT("ZBUL3!E"&amp;C1967,1))</f>
        <v/>
      </c>
      <c r="C1967" s="11" t="str">
        <f aca="false">IFERROR(SMALL(ZBUL3!Z:Z,ROW()-1),"")</f>
        <v/>
      </c>
      <c r="D1967" s="11" t="str">
        <f aca="true">IF(C1967="","",IF(AND($G$1=B1967,SUM(INDIRECT(CONCATENATE("ZBUL3!F",C1967,":H",C1967),1))&gt;0),C1967,""))</f>
        <v/>
      </c>
      <c r="E1967" s="11" t="str">
        <f aca="true">IF(C1967="","",IF(AND($G$1=B1967,SUM(INDIRECT(CONCATENATE("ZBUL3!F",C1967,":H",C1967),1))=0),C1967,""))</f>
        <v/>
      </c>
    </row>
    <row r="1968" customFormat="false" ht="13.8" hidden="false" customHeight="false" outlineLevel="0" collapsed="false">
      <c r="A1968" s="2" t="str">
        <f aca="true">IF(C1968="","",INDIRECT("ZBUL3!B"&amp;C1968,1))</f>
        <v/>
      </c>
      <c r="B1968" s="2" t="str">
        <f aca="true">IF(C1968="","",INDIRECT("ZBUL3!E"&amp;C1968,1))</f>
        <v/>
      </c>
      <c r="C1968" s="11" t="str">
        <f aca="false">IFERROR(SMALL(ZBUL3!Z:Z,ROW()-1),"")</f>
        <v/>
      </c>
      <c r="D1968" s="11" t="str">
        <f aca="true">IF(C1968="","",IF(AND($G$1=B1968,SUM(INDIRECT(CONCATENATE("ZBUL3!F",C1968,":H",C1968),1))&gt;0),C1968,""))</f>
        <v/>
      </c>
      <c r="E1968" s="11" t="str">
        <f aca="true">IF(C1968="","",IF(AND($G$1=B1968,SUM(INDIRECT(CONCATENATE("ZBUL3!F",C1968,":H",C1968),1))=0),C1968,""))</f>
        <v/>
      </c>
    </row>
    <row r="1969" customFormat="false" ht="13.8" hidden="false" customHeight="false" outlineLevel="0" collapsed="false">
      <c r="A1969" s="2" t="str">
        <f aca="true">IF(C1969="","",INDIRECT("ZBUL3!B"&amp;C1969,1))</f>
        <v/>
      </c>
      <c r="B1969" s="2" t="str">
        <f aca="true">IF(C1969="","",INDIRECT("ZBUL3!E"&amp;C1969,1))</f>
        <v/>
      </c>
      <c r="C1969" s="11" t="str">
        <f aca="false">IFERROR(SMALL(ZBUL3!Z:Z,ROW()-1),"")</f>
        <v/>
      </c>
      <c r="D1969" s="11" t="str">
        <f aca="true">IF(C1969="","",IF(AND($G$1=B1969,SUM(INDIRECT(CONCATENATE("ZBUL3!F",C1969,":H",C1969),1))&gt;0),C1969,""))</f>
        <v/>
      </c>
      <c r="E1969" s="11" t="str">
        <f aca="true">IF(C1969="","",IF(AND($G$1=B1969,SUM(INDIRECT(CONCATENATE("ZBUL3!F",C1969,":H",C1969),1))=0),C1969,""))</f>
        <v/>
      </c>
    </row>
    <row r="1970" customFormat="false" ht="13.8" hidden="false" customHeight="false" outlineLevel="0" collapsed="false">
      <c r="A1970" s="2" t="str">
        <f aca="true">IF(C1970="","",INDIRECT("ZBUL3!B"&amp;C1970,1))</f>
        <v/>
      </c>
      <c r="B1970" s="2" t="str">
        <f aca="true">IF(C1970="","",INDIRECT("ZBUL3!E"&amp;C1970,1))</f>
        <v/>
      </c>
      <c r="C1970" s="11" t="str">
        <f aca="false">IFERROR(SMALL(ZBUL3!Z:Z,ROW()-1),"")</f>
        <v/>
      </c>
      <c r="D1970" s="11" t="str">
        <f aca="true">IF(C1970="","",IF(AND($G$1=B1970,SUM(INDIRECT(CONCATENATE("ZBUL3!F",C1970,":H",C1970),1))&gt;0),C1970,""))</f>
        <v/>
      </c>
      <c r="E1970" s="11" t="str">
        <f aca="true">IF(C1970="","",IF(AND($G$1=B1970,SUM(INDIRECT(CONCATENATE("ZBUL3!F",C1970,":H",C1970),1))=0),C1970,""))</f>
        <v/>
      </c>
    </row>
    <row r="1971" customFormat="false" ht="13.8" hidden="false" customHeight="false" outlineLevel="0" collapsed="false">
      <c r="A1971" s="2" t="str">
        <f aca="true">IF(C1971="","",INDIRECT("ZBUL3!B"&amp;C1971,1))</f>
        <v/>
      </c>
      <c r="B1971" s="2" t="str">
        <f aca="true">IF(C1971="","",INDIRECT("ZBUL3!E"&amp;C1971,1))</f>
        <v/>
      </c>
      <c r="C1971" s="11" t="str">
        <f aca="false">IFERROR(SMALL(ZBUL3!Z:Z,ROW()-1),"")</f>
        <v/>
      </c>
      <c r="D1971" s="11" t="str">
        <f aca="true">IF(C1971="","",IF(AND($G$1=B1971,SUM(INDIRECT(CONCATENATE("ZBUL3!F",C1971,":H",C1971),1))&gt;0),C1971,""))</f>
        <v/>
      </c>
      <c r="E1971" s="11" t="str">
        <f aca="true">IF(C1971="","",IF(AND($G$1=B1971,SUM(INDIRECT(CONCATENATE("ZBUL3!F",C1971,":H",C1971),1))=0),C1971,""))</f>
        <v/>
      </c>
    </row>
    <row r="1972" customFormat="false" ht="13.8" hidden="false" customHeight="false" outlineLevel="0" collapsed="false">
      <c r="A1972" s="2" t="str">
        <f aca="true">IF(C1972="","",INDIRECT("ZBUL3!B"&amp;C1972,1))</f>
        <v/>
      </c>
      <c r="B1972" s="2" t="str">
        <f aca="true">IF(C1972="","",INDIRECT("ZBUL3!E"&amp;C1972,1))</f>
        <v/>
      </c>
      <c r="C1972" s="11" t="str">
        <f aca="false">IFERROR(SMALL(ZBUL3!Z:Z,ROW()-1),"")</f>
        <v/>
      </c>
      <c r="D1972" s="11" t="str">
        <f aca="true">IF(C1972="","",IF(AND($G$1=B1972,SUM(INDIRECT(CONCATENATE("ZBUL3!F",C1972,":H",C1972),1))&gt;0),C1972,""))</f>
        <v/>
      </c>
      <c r="E1972" s="11" t="str">
        <f aca="true">IF(C1972="","",IF(AND($G$1=B1972,SUM(INDIRECT(CONCATENATE("ZBUL3!F",C1972,":H",C1972),1))=0),C1972,""))</f>
        <v/>
      </c>
    </row>
    <row r="1973" customFormat="false" ht="13.8" hidden="false" customHeight="false" outlineLevel="0" collapsed="false">
      <c r="A1973" s="2" t="str">
        <f aca="true">IF(C1973="","",INDIRECT("ZBUL3!B"&amp;C1973,1))</f>
        <v/>
      </c>
      <c r="B1973" s="2" t="str">
        <f aca="true">IF(C1973="","",INDIRECT("ZBUL3!E"&amp;C1973,1))</f>
        <v/>
      </c>
      <c r="C1973" s="11" t="str">
        <f aca="false">IFERROR(SMALL(ZBUL3!Z:Z,ROW()-1),"")</f>
        <v/>
      </c>
      <c r="D1973" s="11" t="str">
        <f aca="true">IF(C1973="","",IF(AND($G$1=B1973,SUM(INDIRECT(CONCATENATE("ZBUL3!F",C1973,":H",C1973),1))&gt;0),C1973,""))</f>
        <v/>
      </c>
      <c r="E1973" s="11" t="str">
        <f aca="true">IF(C1973="","",IF(AND($G$1=B1973,SUM(INDIRECT(CONCATENATE("ZBUL3!F",C1973,":H",C1973),1))=0),C1973,""))</f>
        <v/>
      </c>
    </row>
    <row r="1974" customFormat="false" ht="13.8" hidden="false" customHeight="false" outlineLevel="0" collapsed="false">
      <c r="A1974" s="2" t="str">
        <f aca="true">IF(C1974="","",INDIRECT("ZBUL3!B"&amp;C1974,1))</f>
        <v/>
      </c>
      <c r="B1974" s="2" t="str">
        <f aca="true">IF(C1974="","",INDIRECT("ZBUL3!E"&amp;C1974,1))</f>
        <v/>
      </c>
      <c r="C1974" s="11" t="str">
        <f aca="false">IFERROR(SMALL(ZBUL3!Z:Z,ROW()-1),"")</f>
        <v/>
      </c>
      <c r="D1974" s="11" t="str">
        <f aca="true">IF(C1974="","",IF(AND($G$1=B1974,SUM(INDIRECT(CONCATENATE("ZBUL3!F",C1974,":H",C1974),1))&gt;0),C1974,""))</f>
        <v/>
      </c>
      <c r="E1974" s="11" t="str">
        <f aca="true">IF(C1974="","",IF(AND($G$1=B1974,SUM(INDIRECT(CONCATENATE("ZBUL3!F",C1974,":H",C1974),1))=0),C1974,""))</f>
        <v/>
      </c>
    </row>
    <row r="1975" customFormat="false" ht="13.8" hidden="false" customHeight="false" outlineLevel="0" collapsed="false">
      <c r="A1975" s="2" t="str">
        <f aca="true">IF(C1975="","",INDIRECT("ZBUL3!B"&amp;C1975,1))</f>
        <v/>
      </c>
      <c r="B1975" s="2" t="str">
        <f aca="true">IF(C1975="","",INDIRECT("ZBUL3!E"&amp;C1975,1))</f>
        <v/>
      </c>
      <c r="C1975" s="11" t="str">
        <f aca="false">IFERROR(SMALL(ZBUL3!Z:Z,ROW()-1),"")</f>
        <v/>
      </c>
      <c r="D1975" s="11" t="str">
        <f aca="true">IF(C1975="","",IF(AND($G$1=B1975,SUM(INDIRECT(CONCATENATE("ZBUL3!F",C1975,":H",C1975),1))&gt;0),C1975,""))</f>
        <v/>
      </c>
      <c r="E1975" s="11" t="str">
        <f aca="true">IF(C1975="","",IF(AND($G$1=B1975,SUM(INDIRECT(CONCATENATE("ZBUL3!F",C1975,":H",C1975),1))=0),C1975,""))</f>
        <v/>
      </c>
    </row>
    <row r="1976" customFormat="false" ht="13.8" hidden="false" customHeight="false" outlineLevel="0" collapsed="false">
      <c r="A1976" s="2" t="str">
        <f aca="true">IF(C1976="","",INDIRECT("ZBUL3!B"&amp;C1976,1))</f>
        <v/>
      </c>
      <c r="B1976" s="2" t="str">
        <f aca="true">IF(C1976="","",INDIRECT("ZBUL3!E"&amp;C1976,1))</f>
        <v/>
      </c>
      <c r="C1976" s="11" t="str">
        <f aca="false">IFERROR(SMALL(ZBUL3!Z:Z,ROW()-1),"")</f>
        <v/>
      </c>
      <c r="D1976" s="11" t="str">
        <f aca="true">IF(C1976="","",IF(AND($G$1=B1976,SUM(INDIRECT(CONCATENATE("ZBUL3!F",C1976,":H",C1976),1))&gt;0),C1976,""))</f>
        <v/>
      </c>
      <c r="E1976" s="11" t="str">
        <f aca="true">IF(C1976="","",IF(AND($G$1=B1976,SUM(INDIRECT(CONCATENATE("ZBUL3!F",C1976,":H",C1976),1))=0),C1976,""))</f>
        <v/>
      </c>
    </row>
    <row r="1977" customFormat="false" ht="13.8" hidden="false" customHeight="false" outlineLevel="0" collapsed="false">
      <c r="A1977" s="2" t="str">
        <f aca="true">IF(C1977="","",INDIRECT("ZBUL3!B"&amp;C1977,1))</f>
        <v/>
      </c>
      <c r="B1977" s="2" t="str">
        <f aca="true">IF(C1977="","",INDIRECT("ZBUL3!E"&amp;C1977,1))</f>
        <v/>
      </c>
      <c r="C1977" s="11" t="str">
        <f aca="false">IFERROR(SMALL(ZBUL3!Z:Z,ROW()-1),"")</f>
        <v/>
      </c>
      <c r="D1977" s="11" t="str">
        <f aca="true">IF(C1977="","",IF(AND($G$1=B1977,SUM(INDIRECT(CONCATENATE("ZBUL3!F",C1977,":H",C1977),1))&gt;0),C1977,""))</f>
        <v/>
      </c>
      <c r="E1977" s="11" t="str">
        <f aca="true">IF(C1977="","",IF(AND($G$1=B1977,SUM(INDIRECT(CONCATENATE("ZBUL3!F",C1977,":H",C1977),1))=0),C1977,""))</f>
        <v/>
      </c>
    </row>
    <row r="1978" customFormat="false" ht="13.8" hidden="false" customHeight="false" outlineLevel="0" collapsed="false">
      <c r="A1978" s="2" t="str">
        <f aca="true">IF(C1978="","",INDIRECT("ZBUL3!B"&amp;C1978,1))</f>
        <v/>
      </c>
      <c r="B1978" s="2" t="str">
        <f aca="true">IF(C1978="","",INDIRECT("ZBUL3!E"&amp;C1978,1))</f>
        <v/>
      </c>
      <c r="C1978" s="11" t="str">
        <f aca="false">IFERROR(SMALL(ZBUL3!Z:Z,ROW()-1),"")</f>
        <v/>
      </c>
      <c r="D1978" s="11" t="str">
        <f aca="true">IF(C1978="","",IF(AND($G$1=B1978,SUM(INDIRECT(CONCATENATE("ZBUL3!F",C1978,":H",C1978),1))&gt;0),C1978,""))</f>
        <v/>
      </c>
      <c r="E1978" s="11" t="str">
        <f aca="true">IF(C1978="","",IF(AND($G$1=B1978,SUM(INDIRECT(CONCATENATE("ZBUL3!F",C1978,":H",C1978),1))=0),C1978,""))</f>
        <v/>
      </c>
    </row>
    <row r="1979" customFormat="false" ht="13.8" hidden="false" customHeight="false" outlineLevel="0" collapsed="false">
      <c r="A1979" s="2" t="str">
        <f aca="true">IF(C1979="","",INDIRECT("ZBUL3!B"&amp;C1979,1))</f>
        <v/>
      </c>
      <c r="B1979" s="2" t="str">
        <f aca="true">IF(C1979="","",INDIRECT("ZBUL3!E"&amp;C1979,1))</f>
        <v/>
      </c>
      <c r="C1979" s="11" t="str">
        <f aca="false">IFERROR(SMALL(ZBUL3!Z:Z,ROW()-1),"")</f>
        <v/>
      </c>
      <c r="D1979" s="11" t="str">
        <f aca="true">IF(C1979="","",IF(AND($G$1=B1979,SUM(INDIRECT(CONCATENATE("ZBUL3!F",C1979,":H",C1979),1))&gt;0),C1979,""))</f>
        <v/>
      </c>
      <c r="E1979" s="11" t="str">
        <f aca="true">IF(C1979="","",IF(AND($G$1=B1979,SUM(INDIRECT(CONCATENATE("ZBUL3!F",C1979,":H",C1979),1))=0),C1979,""))</f>
        <v/>
      </c>
    </row>
    <row r="1980" customFormat="false" ht="13.8" hidden="false" customHeight="false" outlineLevel="0" collapsed="false">
      <c r="A1980" s="2" t="str">
        <f aca="true">IF(C1980="","",INDIRECT("ZBUL3!B"&amp;C1980,1))</f>
        <v/>
      </c>
      <c r="B1980" s="2" t="str">
        <f aca="true">IF(C1980="","",INDIRECT("ZBUL3!E"&amp;C1980,1))</f>
        <v/>
      </c>
      <c r="C1980" s="11" t="str">
        <f aca="false">IFERROR(SMALL(ZBUL3!Z:Z,ROW()-1),"")</f>
        <v/>
      </c>
      <c r="D1980" s="11" t="str">
        <f aca="true">IF(C1980="","",IF(AND($G$1=B1980,SUM(INDIRECT(CONCATENATE("ZBUL3!F",C1980,":H",C1980),1))&gt;0),C1980,""))</f>
        <v/>
      </c>
      <c r="E1980" s="11" t="str">
        <f aca="true">IF(C1980="","",IF(AND($G$1=B1980,SUM(INDIRECT(CONCATENATE("ZBUL3!F",C1980,":H",C1980),1))=0),C1980,""))</f>
        <v/>
      </c>
    </row>
    <row r="1981" customFormat="false" ht="13.8" hidden="false" customHeight="false" outlineLevel="0" collapsed="false">
      <c r="A1981" s="2" t="str">
        <f aca="true">IF(C1981="","",INDIRECT("ZBUL3!B"&amp;C1981,1))</f>
        <v/>
      </c>
      <c r="B1981" s="2" t="str">
        <f aca="true">IF(C1981="","",INDIRECT("ZBUL3!E"&amp;C1981,1))</f>
        <v/>
      </c>
      <c r="C1981" s="11" t="str">
        <f aca="false">IFERROR(SMALL(ZBUL3!Z:Z,ROW()-1),"")</f>
        <v/>
      </c>
      <c r="D1981" s="11" t="str">
        <f aca="true">IF(C1981="","",IF(AND($G$1=B1981,SUM(INDIRECT(CONCATENATE("ZBUL3!F",C1981,":H",C1981),1))&gt;0),C1981,""))</f>
        <v/>
      </c>
      <c r="E1981" s="11" t="str">
        <f aca="true">IF(C1981="","",IF(AND($G$1=B1981,SUM(INDIRECT(CONCATENATE("ZBUL3!F",C1981,":H",C1981),1))=0),C1981,""))</f>
        <v/>
      </c>
    </row>
    <row r="1982" customFormat="false" ht="13.8" hidden="false" customHeight="false" outlineLevel="0" collapsed="false">
      <c r="A1982" s="2" t="str">
        <f aca="true">IF(C1982="","",INDIRECT("ZBUL3!B"&amp;C1982,1))</f>
        <v/>
      </c>
      <c r="B1982" s="2" t="str">
        <f aca="true">IF(C1982="","",INDIRECT("ZBUL3!E"&amp;C1982,1))</f>
        <v/>
      </c>
      <c r="C1982" s="11" t="str">
        <f aca="false">IFERROR(SMALL(ZBUL3!Z:Z,ROW()-1),"")</f>
        <v/>
      </c>
      <c r="D1982" s="11" t="str">
        <f aca="true">IF(C1982="","",IF(AND($G$1=B1982,SUM(INDIRECT(CONCATENATE("ZBUL3!F",C1982,":H",C1982),1))&gt;0),C1982,""))</f>
        <v/>
      </c>
      <c r="E1982" s="11" t="str">
        <f aca="true">IF(C1982="","",IF(AND($G$1=B1982,SUM(INDIRECT(CONCATENATE("ZBUL3!F",C1982,":H",C1982),1))=0),C1982,""))</f>
        <v/>
      </c>
    </row>
    <row r="1983" customFormat="false" ht="13.8" hidden="false" customHeight="false" outlineLevel="0" collapsed="false">
      <c r="A1983" s="2" t="str">
        <f aca="true">IF(C1983="","",INDIRECT("ZBUL3!B"&amp;C1983,1))</f>
        <v/>
      </c>
      <c r="B1983" s="2" t="str">
        <f aca="true">IF(C1983="","",INDIRECT("ZBUL3!E"&amp;C1983,1))</f>
        <v/>
      </c>
      <c r="C1983" s="11" t="str">
        <f aca="false">IFERROR(SMALL(ZBUL3!Z:Z,ROW()-1),"")</f>
        <v/>
      </c>
      <c r="D1983" s="11" t="str">
        <f aca="true">IF(C1983="","",IF(AND($G$1=B1983,SUM(INDIRECT(CONCATENATE("ZBUL3!F",C1983,":H",C1983),1))&gt;0),C1983,""))</f>
        <v/>
      </c>
      <c r="E1983" s="11" t="str">
        <f aca="true">IF(C1983="","",IF(AND($G$1=B1983,SUM(INDIRECT(CONCATENATE("ZBUL3!F",C1983,":H",C1983),1))=0),C1983,""))</f>
        <v/>
      </c>
    </row>
    <row r="1984" customFormat="false" ht="13.8" hidden="false" customHeight="false" outlineLevel="0" collapsed="false">
      <c r="A1984" s="2" t="str">
        <f aca="true">IF(C1984="","",INDIRECT("ZBUL3!B"&amp;C1984,1))</f>
        <v/>
      </c>
      <c r="B1984" s="2" t="str">
        <f aca="true">IF(C1984="","",INDIRECT("ZBUL3!E"&amp;C1984,1))</f>
        <v/>
      </c>
      <c r="C1984" s="11" t="str">
        <f aca="false">IFERROR(SMALL(ZBUL3!Z:Z,ROW()-1),"")</f>
        <v/>
      </c>
      <c r="D1984" s="11" t="str">
        <f aca="true">IF(C1984="","",IF(AND($G$1=B1984,SUM(INDIRECT(CONCATENATE("ZBUL3!F",C1984,":H",C1984),1))&gt;0),C1984,""))</f>
        <v/>
      </c>
      <c r="E1984" s="11" t="str">
        <f aca="true">IF(C1984="","",IF(AND($G$1=B1984,SUM(INDIRECT(CONCATENATE("ZBUL3!F",C1984,":H",C1984),1))=0),C1984,""))</f>
        <v/>
      </c>
    </row>
    <row r="1985" customFormat="false" ht="13.8" hidden="false" customHeight="false" outlineLevel="0" collapsed="false">
      <c r="A1985" s="2" t="str">
        <f aca="true">IF(C1985="","",INDIRECT("ZBUL3!B"&amp;C1985,1))</f>
        <v/>
      </c>
      <c r="B1985" s="2" t="str">
        <f aca="true">IF(C1985="","",INDIRECT("ZBUL3!E"&amp;C1985,1))</f>
        <v/>
      </c>
      <c r="C1985" s="11" t="str">
        <f aca="false">IFERROR(SMALL(ZBUL3!Z:Z,ROW()-1),"")</f>
        <v/>
      </c>
      <c r="D1985" s="11" t="str">
        <f aca="true">IF(C1985="","",IF(AND($G$1=B1985,SUM(INDIRECT(CONCATENATE("ZBUL3!F",C1985,":H",C1985),1))&gt;0),C1985,""))</f>
        <v/>
      </c>
      <c r="E1985" s="11" t="str">
        <f aca="true">IF(C1985="","",IF(AND($G$1=B1985,SUM(INDIRECT(CONCATENATE("ZBUL3!F",C1985,":H",C1985),1))=0),C1985,""))</f>
        <v/>
      </c>
    </row>
    <row r="1986" customFormat="false" ht="13.8" hidden="false" customHeight="false" outlineLevel="0" collapsed="false">
      <c r="A1986" s="2" t="str">
        <f aca="true">IF(C1986="","",INDIRECT("ZBUL3!B"&amp;C1986,1))</f>
        <v/>
      </c>
      <c r="B1986" s="2" t="str">
        <f aca="true">IF(C1986="","",INDIRECT("ZBUL3!E"&amp;C1986,1))</f>
        <v/>
      </c>
      <c r="C1986" s="11" t="str">
        <f aca="false">IFERROR(SMALL(ZBUL3!Z:Z,ROW()-1),"")</f>
        <v/>
      </c>
      <c r="D1986" s="11" t="str">
        <f aca="true">IF(C1986="","",IF(AND($G$1=B1986,SUM(INDIRECT(CONCATENATE("ZBUL3!F",C1986,":H",C1986),1))&gt;0),C1986,""))</f>
        <v/>
      </c>
      <c r="E1986" s="11" t="str">
        <f aca="true">IF(C1986="","",IF(AND($G$1=B1986,SUM(INDIRECT(CONCATENATE("ZBUL3!F",C1986,":H",C1986),1))=0),C1986,""))</f>
        <v/>
      </c>
    </row>
    <row r="1987" customFormat="false" ht="13.8" hidden="false" customHeight="false" outlineLevel="0" collapsed="false">
      <c r="A1987" s="2" t="str">
        <f aca="true">IF(C1987="","",INDIRECT("ZBUL3!B"&amp;C1987,1))</f>
        <v/>
      </c>
      <c r="B1987" s="2" t="str">
        <f aca="true">IF(C1987="","",INDIRECT("ZBUL3!E"&amp;C1987,1))</f>
        <v/>
      </c>
      <c r="C1987" s="11" t="str">
        <f aca="false">IFERROR(SMALL(ZBUL3!Z:Z,ROW()-1),"")</f>
        <v/>
      </c>
      <c r="D1987" s="11" t="str">
        <f aca="true">IF(C1987="","",IF(AND($G$1=B1987,SUM(INDIRECT(CONCATENATE("ZBUL3!F",C1987,":H",C1987),1))&gt;0),C1987,""))</f>
        <v/>
      </c>
      <c r="E1987" s="11" t="str">
        <f aca="true">IF(C1987="","",IF(AND($G$1=B1987,SUM(INDIRECT(CONCATENATE("ZBUL3!F",C1987,":H",C1987),1))=0),C1987,""))</f>
        <v/>
      </c>
    </row>
    <row r="1988" customFormat="false" ht="13.8" hidden="false" customHeight="false" outlineLevel="0" collapsed="false">
      <c r="A1988" s="2" t="str">
        <f aca="true">IF(C1988="","",INDIRECT("ZBUL3!B"&amp;C1988,1))</f>
        <v/>
      </c>
      <c r="B1988" s="2" t="str">
        <f aca="true">IF(C1988="","",INDIRECT("ZBUL3!E"&amp;C1988,1))</f>
        <v/>
      </c>
      <c r="C1988" s="11" t="str">
        <f aca="false">IFERROR(SMALL(ZBUL3!Z:Z,ROW()-1),"")</f>
        <v/>
      </c>
      <c r="D1988" s="11" t="str">
        <f aca="true">IF(C1988="","",IF(AND($G$1=B1988,SUM(INDIRECT(CONCATENATE("ZBUL3!F",C1988,":H",C1988),1))&gt;0),C1988,""))</f>
        <v/>
      </c>
      <c r="E1988" s="11" t="str">
        <f aca="true">IF(C1988="","",IF(AND($G$1=B1988,SUM(INDIRECT(CONCATENATE("ZBUL3!F",C1988,":H",C1988),1))=0),C1988,""))</f>
        <v/>
      </c>
    </row>
    <row r="1989" customFormat="false" ht="13.8" hidden="false" customHeight="false" outlineLevel="0" collapsed="false">
      <c r="A1989" s="2" t="str">
        <f aca="true">IF(C1989="","",INDIRECT("ZBUL3!B"&amp;C1989,1))</f>
        <v/>
      </c>
      <c r="B1989" s="2" t="str">
        <f aca="true">IF(C1989="","",INDIRECT("ZBUL3!E"&amp;C1989,1))</f>
        <v/>
      </c>
      <c r="C1989" s="11" t="str">
        <f aca="false">IFERROR(SMALL(ZBUL3!Z:Z,ROW()-1),"")</f>
        <v/>
      </c>
      <c r="D1989" s="11" t="str">
        <f aca="true">IF(C1989="","",IF(AND($G$1=B1989,SUM(INDIRECT(CONCATENATE("ZBUL3!F",C1989,":H",C1989),1))&gt;0),C1989,""))</f>
        <v/>
      </c>
      <c r="E1989" s="11" t="str">
        <f aca="true">IF(C1989="","",IF(AND($G$1=B1989,SUM(INDIRECT(CONCATENATE("ZBUL3!F",C1989,":H",C1989),1))=0),C1989,""))</f>
        <v/>
      </c>
    </row>
    <row r="1990" customFormat="false" ht="13.8" hidden="false" customHeight="false" outlineLevel="0" collapsed="false">
      <c r="A1990" s="2" t="str">
        <f aca="true">IF(C1990="","",INDIRECT("ZBUL3!B"&amp;C1990,1))</f>
        <v/>
      </c>
      <c r="B1990" s="2" t="str">
        <f aca="true">IF(C1990="","",INDIRECT("ZBUL3!E"&amp;C1990,1))</f>
        <v/>
      </c>
      <c r="C1990" s="11" t="str">
        <f aca="false">IFERROR(SMALL(ZBUL3!Z:Z,ROW()-1),"")</f>
        <v/>
      </c>
      <c r="D1990" s="11" t="str">
        <f aca="true">IF(C1990="","",IF(AND($G$1=B1990,SUM(INDIRECT(CONCATENATE("ZBUL3!F",C1990,":H",C1990),1))&gt;0),C1990,""))</f>
        <v/>
      </c>
      <c r="E1990" s="11" t="str">
        <f aca="true">IF(C1990="","",IF(AND($G$1=B1990,SUM(INDIRECT(CONCATENATE("ZBUL3!F",C1990,":H",C1990),1))=0),C1990,""))</f>
        <v/>
      </c>
    </row>
    <row r="1991" customFormat="false" ht="13.8" hidden="false" customHeight="false" outlineLevel="0" collapsed="false">
      <c r="A1991" s="2" t="str">
        <f aca="true">IF(C1991="","",INDIRECT("ZBUL3!B"&amp;C1991,1))</f>
        <v/>
      </c>
      <c r="B1991" s="2" t="str">
        <f aca="true">IF(C1991="","",INDIRECT("ZBUL3!E"&amp;C1991,1))</f>
        <v/>
      </c>
      <c r="C1991" s="11" t="str">
        <f aca="false">IFERROR(SMALL(ZBUL3!Z:Z,ROW()-1),"")</f>
        <v/>
      </c>
      <c r="D1991" s="11" t="str">
        <f aca="true">IF(C1991="","",IF(AND($G$1=B1991,SUM(INDIRECT(CONCATENATE("ZBUL3!F",C1991,":H",C1991),1))&gt;0),C1991,""))</f>
        <v/>
      </c>
      <c r="E1991" s="11" t="str">
        <f aca="true">IF(C1991="","",IF(AND($G$1=B1991,SUM(INDIRECT(CONCATENATE("ZBUL3!F",C1991,":H",C1991),1))=0),C1991,""))</f>
        <v/>
      </c>
    </row>
    <row r="1992" customFormat="false" ht="13.8" hidden="false" customHeight="false" outlineLevel="0" collapsed="false">
      <c r="A1992" s="2" t="str">
        <f aca="true">IF(C1992="","",INDIRECT("ZBUL3!B"&amp;C1992,1))</f>
        <v/>
      </c>
      <c r="B1992" s="2" t="str">
        <f aca="true">IF(C1992="","",INDIRECT("ZBUL3!E"&amp;C1992,1))</f>
        <v/>
      </c>
      <c r="C1992" s="11" t="str">
        <f aca="false">IFERROR(SMALL(ZBUL3!Z:Z,ROW()-1),"")</f>
        <v/>
      </c>
      <c r="D1992" s="11" t="str">
        <f aca="true">IF(C1992="","",IF(AND($G$1=B1992,SUM(INDIRECT(CONCATENATE("ZBUL3!F",C1992,":H",C1992),1))&gt;0),C1992,""))</f>
        <v/>
      </c>
      <c r="E1992" s="11" t="str">
        <f aca="true">IF(C1992="","",IF(AND($G$1=B1992,SUM(INDIRECT(CONCATENATE("ZBUL3!F",C1992,":H",C1992),1))=0),C1992,""))</f>
        <v/>
      </c>
    </row>
    <row r="1993" customFormat="false" ht="13.8" hidden="false" customHeight="false" outlineLevel="0" collapsed="false">
      <c r="A1993" s="2" t="str">
        <f aca="true">IF(C1993="","",INDIRECT("ZBUL3!B"&amp;C1993,1))</f>
        <v/>
      </c>
      <c r="B1993" s="2" t="str">
        <f aca="true">IF(C1993="","",INDIRECT("ZBUL3!E"&amp;C1993,1))</f>
        <v/>
      </c>
      <c r="C1993" s="11" t="str">
        <f aca="false">IFERROR(SMALL(ZBUL3!Z:Z,ROW()-1),"")</f>
        <v/>
      </c>
      <c r="D1993" s="11" t="str">
        <f aca="true">IF(C1993="","",IF(AND($G$1=B1993,SUM(INDIRECT(CONCATENATE("ZBUL3!F",C1993,":H",C1993),1))&gt;0),C1993,""))</f>
        <v/>
      </c>
      <c r="E1993" s="11" t="str">
        <f aca="true">IF(C1993="","",IF(AND($G$1=B1993,SUM(INDIRECT(CONCATENATE("ZBUL3!F",C1993,":H",C1993),1))=0),C1993,""))</f>
        <v/>
      </c>
    </row>
    <row r="1994" customFormat="false" ht="13.8" hidden="false" customHeight="false" outlineLevel="0" collapsed="false">
      <c r="A1994" s="2" t="str">
        <f aca="true">IF(C1994="","",INDIRECT("ZBUL3!B"&amp;C1994,1))</f>
        <v/>
      </c>
      <c r="B1994" s="2" t="str">
        <f aca="true">IF(C1994="","",INDIRECT("ZBUL3!E"&amp;C1994,1))</f>
        <v/>
      </c>
      <c r="C1994" s="11" t="str">
        <f aca="false">IFERROR(SMALL(ZBUL3!Z:Z,ROW()-1),"")</f>
        <v/>
      </c>
      <c r="D1994" s="11" t="str">
        <f aca="true">IF(C1994="","",IF(AND($G$1=B1994,SUM(INDIRECT(CONCATENATE("ZBUL3!F",C1994,":H",C1994),1))&gt;0),C1994,""))</f>
        <v/>
      </c>
      <c r="E1994" s="11" t="str">
        <f aca="true">IF(C1994="","",IF(AND($G$1=B1994,SUM(INDIRECT(CONCATENATE("ZBUL3!F",C1994,":H",C1994),1))=0),C1994,""))</f>
        <v/>
      </c>
    </row>
    <row r="1995" customFormat="false" ht="13.8" hidden="false" customHeight="false" outlineLevel="0" collapsed="false">
      <c r="A1995" s="2" t="str">
        <f aca="true">IF(C1995="","",INDIRECT("ZBUL3!B"&amp;C1995,1))</f>
        <v/>
      </c>
      <c r="B1995" s="2" t="str">
        <f aca="true">IF(C1995="","",INDIRECT("ZBUL3!E"&amp;C1995,1))</f>
        <v/>
      </c>
      <c r="C1995" s="11" t="str">
        <f aca="false">IFERROR(SMALL(ZBUL3!Z:Z,ROW()-1),"")</f>
        <v/>
      </c>
      <c r="D1995" s="11" t="str">
        <f aca="true">IF(C1995="","",IF(AND($G$1=B1995,SUM(INDIRECT(CONCATENATE("ZBUL3!F",C1995,":H",C1995),1))&gt;0),C1995,""))</f>
        <v/>
      </c>
      <c r="E1995" s="11" t="str">
        <f aca="true">IF(C1995="","",IF(AND($G$1=B1995,SUM(INDIRECT(CONCATENATE("ZBUL3!F",C1995,":H",C1995),1))=0),C1995,""))</f>
        <v/>
      </c>
    </row>
    <row r="1996" customFormat="false" ht="13.8" hidden="false" customHeight="false" outlineLevel="0" collapsed="false">
      <c r="A1996" s="2" t="str">
        <f aca="true">IF(C1996="","",INDIRECT("ZBUL3!B"&amp;C1996,1))</f>
        <v/>
      </c>
      <c r="B1996" s="2" t="str">
        <f aca="true">IF(C1996="","",INDIRECT("ZBUL3!E"&amp;C1996,1))</f>
        <v/>
      </c>
      <c r="C1996" s="11" t="str">
        <f aca="false">IFERROR(SMALL(ZBUL3!Z:Z,ROW()-1),"")</f>
        <v/>
      </c>
      <c r="D1996" s="11" t="str">
        <f aca="true">IF(C1996="","",IF(AND($G$1=B1996,SUM(INDIRECT(CONCATENATE("ZBUL3!F",C1996,":H",C1996),1))&gt;0),C1996,""))</f>
        <v/>
      </c>
      <c r="E1996" s="11" t="str">
        <f aca="true">IF(C1996="","",IF(AND($G$1=B1996,SUM(INDIRECT(CONCATENATE("ZBUL3!F",C1996,":H",C1996),1))=0),C1996,""))</f>
        <v/>
      </c>
    </row>
    <row r="1997" customFormat="false" ht="13.8" hidden="false" customHeight="false" outlineLevel="0" collapsed="false">
      <c r="A1997" s="2" t="str">
        <f aca="true">IF(C1997="","",INDIRECT("ZBUL3!B"&amp;C1997,1))</f>
        <v/>
      </c>
      <c r="B1997" s="2" t="str">
        <f aca="true">IF(C1997="","",INDIRECT("ZBUL3!E"&amp;C1997,1))</f>
        <v/>
      </c>
      <c r="C1997" s="11" t="str">
        <f aca="false">IFERROR(SMALL(ZBUL3!Z:Z,ROW()-1),"")</f>
        <v/>
      </c>
      <c r="D1997" s="11" t="str">
        <f aca="true">IF(C1997="","",IF(AND($G$1=B1997,SUM(INDIRECT(CONCATENATE("ZBUL3!F",C1997,":H",C1997),1))&gt;0),C1997,""))</f>
        <v/>
      </c>
      <c r="E1997" s="11" t="str">
        <f aca="true">IF(C1997="","",IF(AND($G$1=B1997,SUM(INDIRECT(CONCATENATE("ZBUL3!F",C1997,":H",C1997),1))=0),C1997,""))</f>
        <v/>
      </c>
    </row>
    <row r="1998" customFormat="false" ht="13.8" hidden="false" customHeight="false" outlineLevel="0" collapsed="false">
      <c r="A1998" s="2" t="str">
        <f aca="true">IF(C1998="","",INDIRECT("ZBUL3!B"&amp;C1998,1))</f>
        <v/>
      </c>
      <c r="B1998" s="2" t="str">
        <f aca="true">IF(C1998="","",INDIRECT("ZBUL3!E"&amp;C1998,1))</f>
        <v/>
      </c>
      <c r="C1998" s="11" t="str">
        <f aca="false">IFERROR(SMALL(ZBUL3!Z:Z,ROW()-1),"")</f>
        <v/>
      </c>
      <c r="D1998" s="11" t="str">
        <f aca="true">IF(C1998="","",IF(AND($G$1=B1998,SUM(INDIRECT(CONCATENATE("ZBUL3!F",C1998,":H",C1998),1))&gt;0),C1998,""))</f>
        <v/>
      </c>
      <c r="E1998" s="11" t="str">
        <f aca="true">IF(C1998="","",IF(AND($G$1=B1998,SUM(INDIRECT(CONCATENATE("ZBUL3!F",C1998,":H",C1998),1))=0),C1998,""))</f>
        <v/>
      </c>
    </row>
    <row r="1999" customFormat="false" ht="13.8" hidden="false" customHeight="false" outlineLevel="0" collapsed="false">
      <c r="A1999" s="2" t="str">
        <f aca="true">IF(C1999="","",INDIRECT("ZBUL3!B"&amp;C1999,1))</f>
        <v/>
      </c>
      <c r="B1999" s="2" t="str">
        <f aca="true">IF(C1999="","",INDIRECT("ZBUL3!E"&amp;C1999,1))</f>
        <v/>
      </c>
      <c r="C1999" s="11" t="str">
        <f aca="false">IFERROR(SMALL(ZBUL3!Z:Z,ROW()-1),"")</f>
        <v/>
      </c>
      <c r="D1999" s="11" t="str">
        <f aca="true">IF(C1999="","",IF(AND($G$1=B1999,SUM(INDIRECT(CONCATENATE("ZBUL3!F",C1999,":H",C1999),1))&gt;0),C1999,""))</f>
        <v/>
      </c>
      <c r="E1999" s="11" t="str">
        <f aca="true">IF(C1999="","",IF(AND($G$1=B1999,SUM(INDIRECT(CONCATENATE("ZBUL3!F",C1999,":H",C1999),1))=0),C1999,""))</f>
        <v/>
      </c>
    </row>
    <row r="2000" customFormat="false" ht="13.8" hidden="false" customHeight="false" outlineLevel="0" collapsed="false">
      <c r="A2000" s="2" t="str">
        <f aca="true">IF(C2000="","",INDIRECT("ZBUL3!B"&amp;C2000,1))</f>
        <v/>
      </c>
      <c r="B2000" s="2" t="str">
        <f aca="true">IF(C2000="","",INDIRECT("ZBUL3!E"&amp;C2000,1))</f>
        <v/>
      </c>
      <c r="C2000" s="11" t="str">
        <f aca="false">IFERROR(SMALL(ZBUL3!Z:Z,ROW()-1),"")</f>
        <v/>
      </c>
      <c r="D2000" s="11" t="str">
        <f aca="true">IF(C2000="","",IF(AND($G$1=B2000,SUM(INDIRECT(CONCATENATE("ZBUL3!F",C2000,":H",C2000),1))&gt;0),C2000,""))</f>
        <v/>
      </c>
      <c r="E2000" s="11" t="str">
        <f aca="true">IF(C2000="","",IF(AND($G$1=B2000,SUM(INDIRECT(CONCATENATE("ZBUL3!F",C2000,":H",C2000),1))=0),C2000,""))</f>
        <v/>
      </c>
    </row>
    <row r="2001" customFormat="false" ht="13.8" hidden="false" customHeight="false" outlineLevel="0" collapsed="false">
      <c r="A2001" s="2" t="str">
        <f aca="true">IF(C2001="","",INDIRECT("ZBUL3!B"&amp;C2001,1))</f>
        <v/>
      </c>
      <c r="B2001" s="2" t="str">
        <f aca="true">IF(C2001="","",INDIRECT("ZBUL3!E"&amp;C2001,1))</f>
        <v/>
      </c>
      <c r="C2001" s="11" t="str">
        <f aca="false">IFERROR(SMALL(ZBUL3!Z:Z,ROW()-1),"")</f>
        <v/>
      </c>
      <c r="D2001" s="11" t="str">
        <f aca="true">IF(C2001="","",IF(AND($G$1=B2001,SUM(INDIRECT(CONCATENATE("ZBUL3!F",C2001,":H",C2001),1))&gt;0),C2001,""))</f>
        <v/>
      </c>
      <c r="E2001" s="11" t="str">
        <f aca="true">IF(C2001="","",IF(AND($G$1=B2001,SUM(INDIRECT(CONCATENATE("ZBUL3!F",C2001,":H",C2001),1))=0),C2001,""))</f>
        <v/>
      </c>
    </row>
    <row r="2002" customFormat="false" ht="13.8" hidden="false" customHeight="false" outlineLevel="0" collapsed="false">
      <c r="A2002" s="2" t="str">
        <f aca="true">IF(C2002="","",INDIRECT("ZBUL3!B"&amp;C2002,1))</f>
        <v/>
      </c>
      <c r="B2002" s="2" t="str">
        <f aca="true">IF(C2002="","",INDIRECT("ZBUL3!E"&amp;C2002,1))</f>
        <v/>
      </c>
      <c r="C2002" s="11" t="str">
        <f aca="false">IFERROR(SMALL(ZBUL3!Z:Z,ROW()-1),"")</f>
        <v/>
      </c>
      <c r="D2002" s="11" t="str">
        <f aca="true">IF(C2002="","",IF(AND($G$1=B2002,SUM(INDIRECT(CONCATENATE("ZBUL3!F",C2002,":H",C2002),1))&gt;0),C2002,""))</f>
        <v/>
      </c>
      <c r="E2002" s="11" t="str">
        <f aca="true">IF(C2002="","",IF(AND($G$1=B2002,SUM(INDIRECT(CONCATENATE("ZBUL3!F",C2002,":H",C2002),1))=0),C2002,""))</f>
        <v/>
      </c>
    </row>
    <row r="2003" customFormat="false" ht="13.8" hidden="false" customHeight="false" outlineLevel="0" collapsed="false">
      <c r="A2003" s="2" t="str">
        <f aca="true">IF(C2003="","",INDIRECT("ZBUL3!B"&amp;C2003,1))</f>
        <v/>
      </c>
      <c r="B2003" s="2" t="str">
        <f aca="true">IF(C2003="","",INDIRECT("ZBUL3!E"&amp;C2003,1))</f>
        <v/>
      </c>
      <c r="C2003" s="11" t="str">
        <f aca="false">IFERROR(SMALL(ZBUL3!Z:Z,ROW()-1),"")</f>
        <v/>
      </c>
      <c r="D2003" s="11" t="str">
        <f aca="true">IF(C2003="","",IF(AND($G$1=B2003,SUM(INDIRECT(CONCATENATE("ZBUL3!F",C2003,":H",C2003),1))&gt;0),C2003,""))</f>
        <v/>
      </c>
      <c r="E2003" s="11" t="str">
        <f aca="true">IF(C2003="","",IF(AND($G$1=B2003,SUM(INDIRECT(CONCATENATE("ZBUL3!F",C2003,":H",C2003),1))=0),C2003,""))</f>
        <v/>
      </c>
    </row>
    <row r="2004" customFormat="false" ht="13.8" hidden="false" customHeight="false" outlineLevel="0" collapsed="false">
      <c r="A2004" s="2" t="str">
        <f aca="true">IF(C2004="","",INDIRECT("ZBUL3!B"&amp;C2004,1))</f>
        <v/>
      </c>
      <c r="B2004" s="2" t="str">
        <f aca="true">IF(C2004="","",INDIRECT("ZBUL3!E"&amp;C2004,1))</f>
        <v/>
      </c>
      <c r="C2004" s="11" t="str">
        <f aca="false">IFERROR(SMALL(ZBUL3!Z:Z,ROW()-1),"")</f>
        <v/>
      </c>
      <c r="D2004" s="11" t="str">
        <f aca="true">IF(C2004="","",IF(AND($G$1=B2004,SUM(INDIRECT(CONCATENATE("ZBUL3!F",C2004,":H",C2004),1))&gt;0),C2004,""))</f>
        <v/>
      </c>
      <c r="E2004" s="11" t="str">
        <f aca="true">IF(C2004="","",IF(AND($G$1=B2004,SUM(INDIRECT(CONCATENATE("ZBUL3!F",C2004,":H",C2004),1))=0),C2004,""))</f>
        <v/>
      </c>
    </row>
    <row r="2005" customFormat="false" ht="13.8" hidden="false" customHeight="false" outlineLevel="0" collapsed="false">
      <c r="A2005" s="2" t="str">
        <f aca="true">IF(C2005="","",INDIRECT("ZBUL3!B"&amp;C2005,1))</f>
        <v/>
      </c>
      <c r="B2005" s="2" t="str">
        <f aca="true">IF(C2005="","",INDIRECT("ZBUL3!E"&amp;C2005,1))</f>
        <v/>
      </c>
      <c r="C2005" s="11" t="str">
        <f aca="false">IFERROR(SMALL(ZBUL3!Z:Z,ROW()-1),"")</f>
        <v/>
      </c>
      <c r="D2005" s="11" t="str">
        <f aca="true">IF(C2005="","",IF(AND($G$1=B2005,SUM(INDIRECT(CONCATENATE("ZBUL3!F",C2005,":H",C2005),1))&gt;0),C2005,""))</f>
        <v/>
      </c>
      <c r="E2005" s="11" t="str">
        <f aca="true">IF(C2005="","",IF(AND($G$1=B2005,SUM(INDIRECT(CONCATENATE("ZBUL3!F",C2005,":H",C2005),1))=0),C2005,""))</f>
        <v/>
      </c>
    </row>
    <row r="2006" customFormat="false" ht="13.8" hidden="false" customHeight="false" outlineLevel="0" collapsed="false">
      <c r="A2006" s="2" t="str">
        <f aca="true">IF(C2006="","",INDIRECT("ZBUL3!B"&amp;C2006,1))</f>
        <v/>
      </c>
      <c r="B2006" s="2" t="str">
        <f aca="true">IF(C2006="","",INDIRECT("ZBUL3!E"&amp;C2006,1))</f>
        <v/>
      </c>
      <c r="C2006" s="11" t="str">
        <f aca="false">IFERROR(SMALL(ZBUL3!Z:Z,ROW()-1),"")</f>
        <v/>
      </c>
      <c r="D2006" s="11" t="str">
        <f aca="true">IF(C2006="","",IF(AND($G$1=B2006,SUM(INDIRECT(CONCATENATE("ZBUL3!F",C2006,":H",C2006),1))&gt;0),C2006,""))</f>
        <v/>
      </c>
      <c r="E2006" s="11" t="str">
        <f aca="true">IF(C2006="","",IF(AND($G$1=B2006,SUM(INDIRECT(CONCATENATE("ZBUL3!F",C2006,":H",C2006),1))=0),C2006,""))</f>
        <v/>
      </c>
    </row>
    <row r="2007" customFormat="false" ht="13.8" hidden="false" customHeight="false" outlineLevel="0" collapsed="false">
      <c r="A2007" s="2" t="str">
        <f aca="true">IF(C2007="","",INDIRECT("ZBUL3!B"&amp;C2007,1))</f>
        <v/>
      </c>
      <c r="B2007" s="2" t="str">
        <f aca="true">IF(C2007="","",INDIRECT("ZBUL3!E"&amp;C2007,1))</f>
        <v/>
      </c>
      <c r="C2007" s="11" t="str">
        <f aca="false">IFERROR(SMALL(ZBUL3!Z:Z,ROW()-1),"")</f>
        <v/>
      </c>
      <c r="D2007" s="11" t="str">
        <f aca="true">IF(C2007="","",IF(AND($G$1=B2007,SUM(INDIRECT(CONCATENATE("ZBUL3!F",C2007,":H",C2007),1))&gt;0),C2007,""))</f>
        <v/>
      </c>
      <c r="E2007" s="11" t="str">
        <f aca="true">IF(C2007="","",IF(AND($G$1=B2007,SUM(INDIRECT(CONCATENATE("ZBUL3!F",C2007,":H",C2007),1))=0),C2007,""))</f>
        <v/>
      </c>
    </row>
    <row r="2008" customFormat="false" ht="13.8" hidden="false" customHeight="false" outlineLevel="0" collapsed="false">
      <c r="A2008" s="2" t="str">
        <f aca="true">IF(C2008="","",INDIRECT("ZBUL3!B"&amp;C2008,1))</f>
        <v/>
      </c>
      <c r="B2008" s="2" t="str">
        <f aca="true">IF(C2008="","",INDIRECT("ZBUL3!E"&amp;C2008,1))</f>
        <v/>
      </c>
      <c r="C2008" s="11" t="str">
        <f aca="false">IFERROR(SMALL(ZBUL3!Z:Z,ROW()-1),"")</f>
        <v/>
      </c>
      <c r="D2008" s="11" t="str">
        <f aca="true">IF(C2008="","",IF(AND($G$1=B2008,SUM(INDIRECT(CONCATENATE("ZBUL3!F",C2008,":H",C2008),1))&gt;0),C2008,""))</f>
        <v/>
      </c>
      <c r="E2008" s="11" t="str">
        <f aca="true">IF(C2008="","",IF(AND($G$1=B2008,SUM(INDIRECT(CONCATENATE("ZBUL3!F",C2008,":H",C2008),1))=0),C2008,""))</f>
        <v/>
      </c>
    </row>
    <row r="2009" customFormat="false" ht="13.8" hidden="false" customHeight="false" outlineLevel="0" collapsed="false">
      <c r="A2009" s="2" t="str">
        <f aca="true">IF(C2009="","",INDIRECT("ZBUL3!B"&amp;C2009,1))</f>
        <v/>
      </c>
      <c r="B2009" s="2" t="str">
        <f aca="true">IF(C2009="","",INDIRECT("ZBUL3!E"&amp;C2009,1))</f>
        <v/>
      </c>
      <c r="C2009" s="11" t="str">
        <f aca="false">IFERROR(SMALL(ZBUL3!Z:Z,ROW()-1),"")</f>
        <v/>
      </c>
      <c r="D2009" s="11" t="str">
        <f aca="true">IF(C2009="","",IF(AND($G$1=B2009,SUM(INDIRECT(CONCATENATE("ZBUL3!F",C2009,":H",C2009),1))&gt;0),C2009,""))</f>
        <v/>
      </c>
      <c r="E2009" s="11" t="str">
        <f aca="true">IF(C2009="","",IF(AND($G$1=B2009,SUM(INDIRECT(CONCATENATE("ZBUL3!F",C2009,":H",C2009),1))=0),C2009,""))</f>
        <v/>
      </c>
    </row>
    <row r="2010" customFormat="false" ht="13.8" hidden="false" customHeight="false" outlineLevel="0" collapsed="false">
      <c r="A2010" s="2" t="str">
        <f aca="true">IF(C2010="","",INDIRECT("ZBUL3!B"&amp;C2010,1))</f>
        <v/>
      </c>
      <c r="B2010" s="2" t="str">
        <f aca="true">IF(C2010="","",INDIRECT("ZBUL3!E"&amp;C2010,1))</f>
        <v/>
      </c>
      <c r="C2010" s="11" t="str">
        <f aca="false">IFERROR(SMALL(ZBUL3!Z:Z,ROW()-1),"")</f>
        <v/>
      </c>
      <c r="D2010" s="11" t="str">
        <f aca="true">IF(C2010="","",IF(AND($G$1=B2010,SUM(INDIRECT(CONCATENATE("ZBUL3!F",C2010,":H",C2010),1))&gt;0),C2010,""))</f>
        <v/>
      </c>
      <c r="E2010" s="11" t="str">
        <f aca="true">IF(C2010="","",IF(AND($G$1=B2010,SUM(INDIRECT(CONCATENATE("ZBUL3!F",C2010,":H",C2010),1))=0),C2010,""))</f>
        <v/>
      </c>
    </row>
    <row r="2011" customFormat="false" ht="13.8" hidden="false" customHeight="false" outlineLevel="0" collapsed="false">
      <c r="A2011" s="2" t="str">
        <f aca="true">IF(C2011="","",INDIRECT("ZBUL3!B"&amp;C2011,1))</f>
        <v/>
      </c>
      <c r="B2011" s="2" t="str">
        <f aca="true">IF(C2011="","",INDIRECT("ZBUL3!E"&amp;C2011,1))</f>
        <v/>
      </c>
      <c r="C2011" s="11" t="str">
        <f aca="false">IFERROR(SMALL(ZBUL3!Z:Z,ROW()-1),"")</f>
        <v/>
      </c>
      <c r="D2011" s="11" t="str">
        <f aca="true">IF(C2011="","",IF(AND($G$1=B2011,SUM(INDIRECT(CONCATENATE("ZBUL3!F",C2011,":H",C2011),1))&gt;0),C2011,""))</f>
        <v/>
      </c>
      <c r="E2011" s="11" t="str">
        <f aca="true">IF(C2011="","",IF(AND($G$1=B2011,SUM(INDIRECT(CONCATENATE("ZBUL3!F",C2011,":H",C2011),1))=0),C2011,""))</f>
        <v/>
      </c>
    </row>
    <row r="2012" customFormat="false" ht="13.8" hidden="false" customHeight="false" outlineLevel="0" collapsed="false">
      <c r="A2012" s="2" t="str">
        <f aca="true">IF(C2012="","",INDIRECT("ZBUL3!B"&amp;C2012,1))</f>
        <v/>
      </c>
      <c r="B2012" s="2" t="str">
        <f aca="true">IF(C2012="","",INDIRECT("ZBUL3!E"&amp;C2012,1))</f>
        <v/>
      </c>
      <c r="C2012" s="11" t="str">
        <f aca="false">IFERROR(SMALL(ZBUL3!Z:Z,ROW()-1),"")</f>
        <v/>
      </c>
      <c r="D2012" s="11" t="str">
        <f aca="true">IF(C2012="","",IF(AND($G$1=B2012,SUM(INDIRECT(CONCATENATE("ZBUL3!F",C2012,":H",C2012),1))&gt;0),C2012,""))</f>
        <v/>
      </c>
      <c r="E2012" s="11" t="str">
        <f aca="true">IF(C2012="","",IF(AND($G$1=B2012,SUM(INDIRECT(CONCATENATE("ZBUL3!F",C2012,":H",C2012),1))=0),C2012,""))</f>
        <v/>
      </c>
    </row>
    <row r="2013" customFormat="false" ht="13.8" hidden="false" customHeight="false" outlineLevel="0" collapsed="false">
      <c r="A2013" s="2" t="str">
        <f aca="true">IF(C2013="","",INDIRECT("ZBUL3!B"&amp;C2013,1))</f>
        <v/>
      </c>
      <c r="B2013" s="2" t="str">
        <f aca="true">IF(C2013="","",INDIRECT("ZBUL3!E"&amp;C2013,1))</f>
        <v/>
      </c>
      <c r="C2013" s="11" t="str">
        <f aca="false">IFERROR(SMALL(ZBUL3!Z:Z,ROW()-1),"")</f>
        <v/>
      </c>
      <c r="D2013" s="11" t="str">
        <f aca="true">IF(C2013="","",IF(AND($G$1=B2013,SUM(INDIRECT(CONCATENATE("ZBUL3!F",C2013,":H",C2013),1))&gt;0),C2013,""))</f>
        <v/>
      </c>
      <c r="E2013" s="11" t="str">
        <f aca="true">IF(C2013="","",IF(AND($G$1=B2013,SUM(INDIRECT(CONCATENATE("ZBUL3!F",C2013,":H",C2013),1))=0),C2013,""))</f>
        <v/>
      </c>
    </row>
    <row r="2014" customFormat="false" ht="13.8" hidden="false" customHeight="false" outlineLevel="0" collapsed="false">
      <c r="A2014" s="2" t="str">
        <f aca="true">IF(C2014="","",INDIRECT("ZBUL3!B"&amp;C2014,1))</f>
        <v/>
      </c>
      <c r="B2014" s="2" t="str">
        <f aca="true">IF(C2014="","",INDIRECT("ZBUL3!E"&amp;C2014,1))</f>
        <v/>
      </c>
      <c r="C2014" s="11" t="str">
        <f aca="false">IFERROR(SMALL(ZBUL3!Z:Z,ROW()-1),"")</f>
        <v/>
      </c>
      <c r="D2014" s="11" t="str">
        <f aca="true">IF(C2014="","",IF(AND($G$1=B2014,SUM(INDIRECT(CONCATENATE("ZBUL3!F",C2014,":H",C2014),1))&gt;0),C2014,""))</f>
        <v/>
      </c>
      <c r="E2014" s="11" t="str">
        <f aca="true">IF(C2014="","",IF(AND($G$1=B2014,SUM(INDIRECT(CONCATENATE("ZBUL3!F",C2014,":H",C2014),1))=0),C2014,""))</f>
        <v/>
      </c>
    </row>
    <row r="2015" customFormat="false" ht="13.8" hidden="false" customHeight="false" outlineLevel="0" collapsed="false">
      <c r="A2015" s="2" t="str">
        <f aca="true">IF(C2015="","",INDIRECT("ZBUL3!B"&amp;C2015,1))</f>
        <v/>
      </c>
      <c r="B2015" s="2" t="str">
        <f aca="true">IF(C2015="","",INDIRECT("ZBUL3!E"&amp;C2015,1))</f>
        <v/>
      </c>
      <c r="C2015" s="11" t="str">
        <f aca="false">IFERROR(SMALL(ZBUL3!Z:Z,ROW()-1),"")</f>
        <v/>
      </c>
      <c r="D2015" s="11" t="str">
        <f aca="true">IF(C2015="","",IF(AND($G$1=B2015,SUM(INDIRECT(CONCATENATE("ZBUL3!F",C2015,":H",C2015),1))&gt;0),C2015,""))</f>
        <v/>
      </c>
      <c r="E2015" s="11" t="str">
        <f aca="true">IF(C2015="","",IF(AND($G$1=B2015,SUM(INDIRECT(CONCATENATE("ZBUL3!F",C2015,":H",C2015),1))=0),C2015,""))</f>
        <v/>
      </c>
    </row>
    <row r="2016" customFormat="false" ht="13.8" hidden="false" customHeight="false" outlineLevel="0" collapsed="false">
      <c r="A2016" s="2" t="str">
        <f aca="true">IF(C2016="","",INDIRECT("ZBUL3!B"&amp;C2016,1))</f>
        <v/>
      </c>
      <c r="B2016" s="2" t="str">
        <f aca="true">IF(C2016="","",INDIRECT("ZBUL3!E"&amp;C2016,1))</f>
        <v/>
      </c>
      <c r="C2016" s="11" t="str">
        <f aca="false">IFERROR(SMALL(ZBUL3!Z:Z,ROW()-1),"")</f>
        <v/>
      </c>
      <c r="D2016" s="11" t="str">
        <f aca="true">IF(C2016="","",IF(AND($G$1=B2016,SUM(INDIRECT(CONCATENATE("ZBUL3!F",C2016,":H",C2016),1))&gt;0),C2016,""))</f>
        <v/>
      </c>
      <c r="E2016" s="11" t="str">
        <f aca="true">IF(C2016="","",IF(AND($G$1=B2016,SUM(INDIRECT(CONCATENATE("ZBUL3!F",C2016,":H",C2016),1))=0),C2016,""))</f>
        <v/>
      </c>
    </row>
    <row r="2017" customFormat="false" ht="13.8" hidden="false" customHeight="false" outlineLevel="0" collapsed="false">
      <c r="A2017" s="2" t="str">
        <f aca="true">IF(C2017="","",INDIRECT("ZBUL3!B"&amp;C2017,1))</f>
        <v/>
      </c>
      <c r="B2017" s="2" t="str">
        <f aca="true">IF(C2017="","",INDIRECT("ZBUL3!E"&amp;C2017,1))</f>
        <v/>
      </c>
      <c r="C2017" s="11" t="str">
        <f aca="false">IFERROR(SMALL(ZBUL3!Z:Z,ROW()-1),"")</f>
        <v/>
      </c>
      <c r="D2017" s="11" t="str">
        <f aca="true">IF(C2017="","",IF(AND($G$1=B2017,SUM(INDIRECT(CONCATENATE("ZBUL3!F",C2017,":H",C2017),1))&gt;0),C2017,""))</f>
        <v/>
      </c>
      <c r="E2017" s="11" t="str">
        <f aca="true">IF(C2017="","",IF(AND($G$1=B2017,SUM(INDIRECT(CONCATENATE("ZBUL3!F",C2017,":H",C2017),1))=0),C2017,""))</f>
        <v/>
      </c>
    </row>
    <row r="2018" customFormat="false" ht="13.8" hidden="false" customHeight="false" outlineLevel="0" collapsed="false">
      <c r="A2018" s="2" t="str">
        <f aca="true">IF(C2018="","",INDIRECT("ZBUL3!B"&amp;C2018,1))</f>
        <v/>
      </c>
      <c r="B2018" s="2" t="str">
        <f aca="true">IF(C2018="","",INDIRECT("ZBUL3!E"&amp;C2018,1))</f>
        <v/>
      </c>
      <c r="C2018" s="11" t="str">
        <f aca="false">IFERROR(SMALL(ZBUL3!Z:Z,ROW()-1),"")</f>
        <v/>
      </c>
      <c r="D2018" s="11" t="str">
        <f aca="true">IF(C2018="","",IF(AND($G$1=B2018,SUM(INDIRECT(CONCATENATE("ZBUL3!F",C2018,":H",C2018),1))&gt;0),C2018,""))</f>
        <v/>
      </c>
      <c r="E2018" s="11" t="str">
        <f aca="true">IF(C2018="","",IF(AND($G$1=B2018,SUM(INDIRECT(CONCATENATE("ZBUL3!F",C2018,":H",C2018),1))=0),C2018,""))</f>
        <v/>
      </c>
    </row>
    <row r="2019" customFormat="false" ht="13.8" hidden="false" customHeight="false" outlineLevel="0" collapsed="false">
      <c r="A2019" s="2" t="str">
        <f aca="true">IF(C2019="","",INDIRECT("ZBUL3!B"&amp;C2019,1))</f>
        <v/>
      </c>
      <c r="B2019" s="2" t="str">
        <f aca="true">IF(C2019="","",INDIRECT("ZBUL3!E"&amp;C2019,1))</f>
        <v/>
      </c>
      <c r="C2019" s="11" t="str">
        <f aca="false">IFERROR(SMALL(ZBUL3!Z:Z,ROW()-1),"")</f>
        <v/>
      </c>
      <c r="D2019" s="11" t="str">
        <f aca="true">IF(C2019="","",IF(AND($G$1=B2019,SUM(INDIRECT(CONCATENATE("ZBUL3!F",C2019,":H",C2019),1))&gt;0),C2019,""))</f>
        <v/>
      </c>
      <c r="E2019" s="11" t="str">
        <f aca="true">IF(C2019="","",IF(AND($G$1=B2019,SUM(INDIRECT(CONCATENATE("ZBUL3!F",C2019,":H",C2019),1))=0),C2019,""))</f>
        <v/>
      </c>
    </row>
    <row r="2020" customFormat="false" ht="13.8" hidden="false" customHeight="false" outlineLevel="0" collapsed="false">
      <c r="A2020" s="2" t="str">
        <f aca="true">IF(C2020="","",INDIRECT("ZBUL3!B"&amp;C2020,1))</f>
        <v/>
      </c>
      <c r="B2020" s="2" t="str">
        <f aca="true">IF(C2020="","",INDIRECT("ZBUL3!E"&amp;C2020,1))</f>
        <v/>
      </c>
      <c r="C2020" s="11" t="str">
        <f aca="false">IFERROR(SMALL(ZBUL3!Z:Z,ROW()-1),"")</f>
        <v/>
      </c>
      <c r="D2020" s="11" t="str">
        <f aca="true">IF(C2020="","",IF(AND($G$1=B2020,SUM(INDIRECT(CONCATENATE("ZBUL3!F",C2020,":H",C2020),1))&gt;0),C2020,""))</f>
        <v/>
      </c>
      <c r="E2020" s="11" t="str">
        <f aca="true">IF(C2020="","",IF(AND($G$1=B2020,SUM(INDIRECT(CONCATENATE("ZBUL3!F",C2020,":H",C2020),1))=0),C2020,""))</f>
        <v/>
      </c>
    </row>
    <row r="2021" customFormat="false" ht="13.8" hidden="false" customHeight="false" outlineLevel="0" collapsed="false">
      <c r="A2021" s="2" t="str">
        <f aca="true">IF(C2021="","",INDIRECT("ZBUL3!B"&amp;C2021,1))</f>
        <v/>
      </c>
      <c r="B2021" s="2" t="str">
        <f aca="true">IF(C2021="","",INDIRECT("ZBUL3!E"&amp;C2021,1))</f>
        <v/>
      </c>
      <c r="C2021" s="11" t="str">
        <f aca="false">IFERROR(SMALL(ZBUL3!Z:Z,ROW()-1),"")</f>
        <v/>
      </c>
      <c r="D2021" s="11" t="str">
        <f aca="true">IF(C2021="","",IF(AND($G$1=B2021,SUM(INDIRECT(CONCATENATE("ZBUL3!F",C2021,":H",C2021),1))&gt;0),C2021,""))</f>
        <v/>
      </c>
      <c r="E2021" s="11" t="str">
        <f aca="true">IF(C2021="","",IF(AND($G$1=B2021,SUM(INDIRECT(CONCATENATE("ZBUL3!F",C2021,":H",C2021),1))=0),C2021,""))</f>
        <v/>
      </c>
    </row>
    <row r="2022" customFormat="false" ht="13.8" hidden="false" customHeight="false" outlineLevel="0" collapsed="false">
      <c r="A2022" s="2" t="str">
        <f aca="true">IF(C2022="","",INDIRECT("ZBUL3!B"&amp;C2022,1))</f>
        <v/>
      </c>
      <c r="B2022" s="2" t="str">
        <f aca="true">IF(C2022="","",INDIRECT("ZBUL3!E"&amp;C2022,1))</f>
        <v/>
      </c>
      <c r="C2022" s="11" t="str">
        <f aca="false">IFERROR(SMALL(ZBUL3!Z:Z,ROW()-1),"")</f>
        <v/>
      </c>
      <c r="D2022" s="11" t="str">
        <f aca="true">IF(C2022="","",IF(AND($G$1=B2022,SUM(INDIRECT(CONCATENATE("ZBUL3!F",C2022,":H",C2022),1))&gt;0),C2022,""))</f>
        <v/>
      </c>
      <c r="E2022" s="11" t="str">
        <f aca="true">IF(C2022="","",IF(AND($G$1=B2022,SUM(INDIRECT(CONCATENATE("ZBUL3!F",C2022,":H",C2022),1))=0),C2022,""))</f>
        <v/>
      </c>
    </row>
    <row r="2023" customFormat="false" ht="13.8" hidden="false" customHeight="false" outlineLevel="0" collapsed="false">
      <c r="A2023" s="2" t="str">
        <f aca="true">IF(C2023="","",INDIRECT("ZBUL3!B"&amp;C2023,1))</f>
        <v/>
      </c>
      <c r="B2023" s="2" t="str">
        <f aca="true">IF(C2023="","",INDIRECT("ZBUL3!E"&amp;C2023,1))</f>
        <v/>
      </c>
      <c r="C2023" s="11" t="str">
        <f aca="false">IFERROR(SMALL(ZBUL3!Z:Z,ROW()-1),"")</f>
        <v/>
      </c>
      <c r="D2023" s="11" t="str">
        <f aca="true">IF(C2023="","",IF(AND($G$1=B2023,SUM(INDIRECT(CONCATENATE("ZBUL3!F",C2023,":H",C2023),1))&gt;0),C2023,""))</f>
        <v/>
      </c>
      <c r="E2023" s="11" t="str">
        <f aca="true">IF(C2023="","",IF(AND($G$1=B2023,SUM(INDIRECT(CONCATENATE("ZBUL3!F",C2023,":H",C2023),1))=0),C2023,""))</f>
        <v/>
      </c>
    </row>
    <row r="2024" customFormat="false" ht="13.8" hidden="false" customHeight="false" outlineLevel="0" collapsed="false">
      <c r="A2024" s="2" t="str">
        <f aca="true">IF(C2024="","",INDIRECT("ZBUL3!B"&amp;C2024,1))</f>
        <v/>
      </c>
      <c r="B2024" s="2" t="str">
        <f aca="true">IF(C2024="","",INDIRECT("ZBUL3!E"&amp;C2024,1))</f>
        <v/>
      </c>
      <c r="C2024" s="11" t="str">
        <f aca="false">IFERROR(SMALL(ZBUL3!Z:Z,ROW()-1),"")</f>
        <v/>
      </c>
      <c r="D2024" s="11" t="str">
        <f aca="true">IF(C2024="","",IF(AND($G$1=B2024,SUM(INDIRECT(CONCATENATE("ZBUL3!F",C2024,":H",C2024),1))&gt;0),C2024,""))</f>
        <v/>
      </c>
      <c r="E2024" s="11" t="str">
        <f aca="true">IF(C2024="","",IF(AND($G$1=B2024,SUM(INDIRECT(CONCATENATE("ZBUL3!F",C2024,":H",C2024),1))=0),C2024,""))</f>
        <v/>
      </c>
    </row>
    <row r="2025" customFormat="false" ht="13.8" hidden="false" customHeight="false" outlineLevel="0" collapsed="false">
      <c r="A2025" s="2" t="str">
        <f aca="true">IF(C2025="","",INDIRECT("ZBUL3!B"&amp;C2025,1))</f>
        <v/>
      </c>
      <c r="B2025" s="2" t="str">
        <f aca="true">IF(C2025="","",INDIRECT("ZBUL3!E"&amp;C2025,1))</f>
        <v/>
      </c>
      <c r="C2025" s="11" t="str">
        <f aca="false">IFERROR(SMALL(ZBUL3!Z:Z,ROW()-1),"")</f>
        <v/>
      </c>
      <c r="D2025" s="11" t="str">
        <f aca="true">IF(C2025="","",IF(AND($G$1=B2025,SUM(INDIRECT(CONCATENATE("ZBUL3!F",C2025,":H",C2025),1))&gt;0),C2025,""))</f>
        <v/>
      </c>
      <c r="E2025" s="11" t="str">
        <f aca="true">IF(C2025="","",IF(AND($G$1=B2025,SUM(INDIRECT(CONCATENATE("ZBUL3!F",C2025,":H",C2025),1))=0),C2025,""))</f>
        <v/>
      </c>
    </row>
    <row r="2026" customFormat="false" ht="13.8" hidden="false" customHeight="false" outlineLevel="0" collapsed="false">
      <c r="A2026" s="2" t="str">
        <f aca="true">IF(C2026="","",INDIRECT("ZBUL3!B"&amp;C2026,1))</f>
        <v/>
      </c>
      <c r="B2026" s="2" t="str">
        <f aca="true">IF(C2026="","",INDIRECT("ZBUL3!E"&amp;C2026,1))</f>
        <v/>
      </c>
      <c r="C2026" s="11" t="str">
        <f aca="false">IFERROR(SMALL(ZBUL3!Z:Z,ROW()-1),"")</f>
        <v/>
      </c>
      <c r="D2026" s="11" t="str">
        <f aca="true">IF(C2026="","",IF(AND($G$1=B2026,SUM(INDIRECT(CONCATENATE("ZBUL3!F",C2026,":H",C2026),1))&gt;0),C2026,""))</f>
        <v/>
      </c>
      <c r="E2026" s="11" t="str">
        <f aca="true">IF(C2026="","",IF(AND($G$1=B2026,SUM(INDIRECT(CONCATENATE("ZBUL3!F",C2026,":H",C2026),1))=0),C2026,""))</f>
        <v/>
      </c>
    </row>
    <row r="2027" customFormat="false" ht="13.8" hidden="false" customHeight="false" outlineLevel="0" collapsed="false">
      <c r="A2027" s="2" t="str">
        <f aca="true">IF(C2027="","",INDIRECT("ZBUL3!B"&amp;C2027,1))</f>
        <v/>
      </c>
      <c r="B2027" s="2" t="str">
        <f aca="true">IF(C2027="","",INDIRECT("ZBUL3!E"&amp;C2027,1))</f>
        <v/>
      </c>
      <c r="C2027" s="11" t="str">
        <f aca="false">IFERROR(SMALL(ZBUL3!Z:Z,ROW()-1),"")</f>
        <v/>
      </c>
      <c r="D2027" s="11" t="str">
        <f aca="true">IF(C2027="","",IF(AND($G$1=B2027,SUM(INDIRECT(CONCATENATE("ZBUL3!F",C2027,":H",C2027),1))&gt;0),C2027,""))</f>
        <v/>
      </c>
      <c r="E2027" s="11" t="str">
        <f aca="true">IF(C2027="","",IF(AND($G$1=B2027,SUM(INDIRECT(CONCATENATE("ZBUL3!F",C2027,":H",C2027),1))=0),C2027,""))</f>
        <v/>
      </c>
    </row>
    <row r="2028" customFormat="false" ht="13.8" hidden="false" customHeight="false" outlineLevel="0" collapsed="false">
      <c r="A2028" s="2" t="str">
        <f aca="true">IF(C2028="","",INDIRECT("ZBUL3!B"&amp;C2028,1))</f>
        <v/>
      </c>
      <c r="B2028" s="2" t="str">
        <f aca="true">IF(C2028="","",INDIRECT("ZBUL3!E"&amp;C2028,1))</f>
        <v/>
      </c>
      <c r="C2028" s="11" t="str">
        <f aca="false">IFERROR(SMALL(ZBUL3!Z:Z,ROW()-1),"")</f>
        <v/>
      </c>
      <c r="D2028" s="11" t="str">
        <f aca="true">IF(C2028="","",IF(AND($G$1=B2028,SUM(INDIRECT(CONCATENATE("ZBUL3!F",C2028,":H",C2028),1))&gt;0),C2028,""))</f>
        <v/>
      </c>
      <c r="E2028" s="11" t="str">
        <f aca="true">IF(C2028="","",IF(AND($G$1=B2028,SUM(INDIRECT(CONCATENATE("ZBUL3!F",C2028,":H",C2028),1))=0),C2028,""))</f>
        <v/>
      </c>
    </row>
    <row r="2029" customFormat="false" ht="13.8" hidden="false" customHeight="false" outlineLevel="0" collapsed="false">
      <c r="A2029" s="2" t="str">
        <f aca="true">IF(C2029="","",INDIRECT("ZBUL3!B"&amp;C2029,1))</f>
        <v/>
      </c>
      <c r="B2029" s="2" t="str">
        <f aca="true">IF(C2029="","",INDIRECT("ZBUL3!E"&amp;C2029,1))</f>
        <v/>
      </c>
      <c r="C2029" s="11" t="str">
        <f aca="false">IFERROR(SMALL(ZBUL3!Z:Z,ROW()-1),"")</f>
        <v/>
      </c>
      <c r="D2029" s="11" t="str">
        <f aca="true">IF(C2029="","",IF(AND($G$1=B2029,SUM(INDIRECT(CONCATENATE("ZBUL3!F",C2029,":H",C2029),1))&gt;0),C2029,""))</f>
        <v/>
      </c>
      <c r="E2029" s="11" t="str">
        <f aca="true">IF(C2029="","",IF(AND($G$1=B2029,SUM(INDIRECT(CONCATENATE("ZBUL3!F",C2029,":H",C2029),1))=0),C2029,""))</f>
        <v/>
      </c>
    </row>
    <row r="2030" customFormat="false" ht="13.8" hidden="false" customHeight="false" outlineLevel="0" collapsed="false">
      <c r="A2030" s="2" t="str">
        <f aca="true">IF(C2030="","",INDIRECT("ZBUL3!B"&amp;C2030,1))</f>
        <v/>
      </c>
      <c r="B2030" s="2" t="str">
        <f aca="true">IF(C2030="","",INDIRECT("ZBUL3!E"&amp;C2030,1))</f>
        <v/>
      </c>
      <c r="C2030" s="11" t="str">
        <f aca="false">IFERROR(SMALL(ZBUL3!Z:Z,ROW()-1),"")</f>
        <v/>
      </c>
      <c r="D2030" s="11" t="str">
        <f aca="true">IF(C2030="","",IF(AND($G$1=B2030,SUM(INDIRECT(CONCATENATE("ZBUL3!F",C2030,":H",C2030),1))&gt;0),C2030,""))</f>
        <v/>
      </c>
      <c r="E2030" s="11" t="str">
        <f aca="true">IF(C2030="","",IF(AND($G$1=B2030,SUM(INDIRECT(CONCATENATE("ZBUL3!F",C2030,":H",C2030),1))=0),C2030,""))</f>
        <v/>
      </c>
    </row>
    <row r="2031" customFormat="false" ht="13.8" hidden="false" customHeight="false" outlineLevel="0" collapsed="false">
      <c r="A2031" s="2" t="str">
        <f aca="true">IF(C2031="","",INDIRECT("ZBUL3!B"&amp;C2031,1))</f>
        <v/>
      </c>
      <c r="B2031" s="2" t="str">
        <f aca="true">IF(C2031="","",INDIRECT("ZBUL3!E"&amp;C2031,1))</f>
        <v/>
      </c>
      <c r="C2031" s="11" t="str">
        <f aca="false">IFERROR(SMALL(ZBUL3!Z:Z,ROW()-1),"")</f>
        <v/>
      </c>
      <c r="D2031" s="11" t="str">
        <f aca="true">IF(C2031="","",IF(AND($G$1=B2031,SUM(INDIRECT(CONCATENATE("ZBUL3!F",C2031,":H",C2031),1))&gt;0),C2031,""))</f>
        <v/>
      </c>
      <c r="E2031" s="11" t="str">
        <f aca="true">IF(C2031="","",IF(AND($G$1=B2031,SUM(INDIRECT(CONCATENATE("ZBUL3!F",C2031,":H",C2031),1))=0),C2031,""))</f>
        <v/>
      </c>
    </row>
    <row r="2032" customFormat="false" ht="13.8" hidden="false" customHeight="false" outlineLevel="0" collapsed="false">
      <c r="A2032" s="2" t="str">
        <f aca="true">IF(C2032="","",INDIRECT("ZBUL3!B"&amp;C2032,1))</f>
        <v/>
      </c>
      <c r="B2032" s="2" t="str">
        <f aca="true">IF(C2032="","",INDIRECT("ZBUL3!E"&amp;C2032,1))</f>
        <v/>
      </c>
      <c r="C2032" s="11" t="str">
        <f aca="false">IFERROR(SMALL(ZBUL3!Z:Z,ROW()-1),"")</f>
        <v/>
      </c>
      <c r="D2032" s="11" t="str">
        <f aca="true">IF(C2032="","",IF(AND($G$1=B2032,SUM(INDIRECT(CONCATENATE("ZBUL3!F",C2032,":H",C2032),1))&gt;0),C2032,""))</f>
        <v/>
      </c>
      <c r="E2032" s="11" t="str">
        <f aca="true">IF(C2032="","",IF(AND($G$1=B2032,SUM(INDIRECT(CONCATENATE("ZBUL3!F",C2032,":H",C2032),1))=0),C2032,""))</f>
        <v/>
      </c>
    </row>
    <row r="2033" customFormat="false" ht="13.8" hidden="false" customHeight="false" outlineLevel="0" collapsed="false">
      <c r="A2033" s="2" t="str">
        <f aca="true">IF(C2033="","",INDIRECT("ZBUL3!B"&amp;C2033,1))</f>
        <v/>
      </c>
      <c r="B2033" s="2" t="str">
        <f aca="true">IF(C2033="","",INDIRECT("ZBUL3!E"&amp;C2033,1))</f>
        <v/>
      </c>
      <c r="C2033" s="11" t="str">
        <f aca="false">IFERROR(SMALL(ZBUL3!Z:Z,ROW()-1),"")</f>
        <v/>
      </c>
      <c r="D2033" s="11" t="str">
        <f aca="true">IF(C2033="","",IF(AND($G$1=B2033,SUM(INDIRECT(CONCATENATE("ZBUL3!F",C2033,":H",C2033),1))&gt;0),C2033,""))</f>
        <v/>
      </c>
      <c r="E2033" s="11" t="str">
        <f aca="true">IF(C2033="","",IF(AND($G$1=B2033,SUM(INDIRECT(CONCATENATE("ZBUL3!F",C2033,":H",C2033),1))=0),C2033,""))</f>
        <v/>
      </c>
    </row>
    <row r="2034" customFormat="false" ht="13.8" hidden="false" customHeight="false" outlineLevel="0" collapsed="false">
      <c r="A2034" s="2" t="str">
        <f aca="true">IF(C2034="","",INDIRECT("ZBUL3!B"&amp;C2034,1))</f>
        <v/>
      </c>
      <c r="B2034" s="2" t="str">
        <f aca="true">IF(C2034="","",INDIRECT("ZBUL3!E"&amp;C2034,1))</f>
        <v/>
      </c>
      <c r="C2034" s="11" t="str">
        <f aca="false">IFERROR(SMALL(ZBUL3!Z:Z,ROW()-1),"")</f>
        <v/>
      </c>
      <c r="D2034" s="11" t="str">
        <f aca="true">IF(C2034="","",IF(AND($G$1=B2034,SUM(INDIRECT(CONCATENATE("ZBUL3!F",C2034,":H",C2034),1))&gt;0),C2034,""))</f>
        <v/>
      </c>
      <c r="E2034" s="11" t="str">
        <f aca="true">IF(C2034="","",IF(AND($G$1=B2034,SUM(INDIRECT(CONCATENATE("ZBUL3!F",C2034,":H",C2034),1))=0),C2034,""))</f>
        <v/>
      </c>
    </row>
    <row r="2035" customFormat="false" ht="13.8" hidden="false" customHeight="false" outlineLevel="0" collapsed="false">
      <c r="A2035" s="2" t="str">
        <f aca="true">IF(C2035="","",INDIRECT("ZBUL3!B"&amp;C2035,1))</f>
        <v/>
      </c>
      <c r="B2035" s="2" t="str">
        <f aca="true">IF(C2035="","",INDIRECT("ZBUL3!E"&amp;C2035,1))</f>
        <v/>
      </c>
      <c r="C2035" s="11" t="str">
        <f aca="false">IFERROR(SMALL(ZBUL3!Z:Z,ROW()-1),"")</f>
        <v/>
      </c>
      <c r="D2035" s="11" t="str">
        <f aca="true">IF(C2035="","",IF(AND($G$1=B2035,SUM(INDIRECT(CONCATENATE("ZBUL3!F",C2035,":H",C2035),1))&gt;0),C2035,""))</f>
        <v/>
      </c>
      <c r="E2035" s="11" t="str">
        <f aca="true">IF(C2035="","",IF(AND($G$1=B2035,SUM(INDIRECT(CONCATENATE("ZBUL3!F",C2035,":H",C2035),1))=0),C2035,""))</f>
        <v/>
      </c>
    </row>
    <row r="2036" customFormat="false" ht="13.8" hidden="false" customHeight="false" outlineLevel="0" collapsed="false">
      <c r="A2036" s="2" t="str">
        <f aca="true">IF(C2036="","",INDIRECT("ZBUL3!B"&amp;C2036,1))</f>
        <v/>
      </c>
      <c r="B2036" s="2" t="str">
        <f aca="true">IF(C2036="","",INDIRECT("ZBUL3!E"&amp;C2036,1))</f>
        <v/>
      </c>
      <c r="C2036" s="11" t="str">
        <f aca="false">IFERROR(SMALL(ZBUL3!Z:Z,ROW()-1),"")</f>
        <v/>
      </c>
      <c r="D2036" s="11" t="str">
        <f aca="true">IF(C2036="","",IF(AND($G$1=B2036,SUM(INDIRECT(CONCATENATE("ZBUL3!F",C2036,":H",C2036),1))&gt;0),C2036,""))</f>
        <v/>
      </c>
      <c r="E2036" s="11" t="str">
        <f aca="true">IF(C2036="","",IF(AND($G$1=B2036,SUM(INDIRECT(CONCATENATE("ZBUL3!F",C2036,":H",C2036),1))=0),C2036,""))</f>
        <v/>
      </c>
    </row>
    <row r="2037" customFormat="false" ht="13.8" hidden="false" customHeight="false" outlineLevel="0" collapsed="false">
      <c r="A2037" s="2" t="str">
        <f aca="true">IF(C2037="","",INDIRECT("ZBUL3!B"&amp;C2037,1))</f>
        <v/>
      </c>
      <c r="B2037" s="2" t="str">
        <f aca="true">IF(C2037="","",INDIRECT("ZBUL3!E"&amp;C2037,1))</f>
        <v/>
      </c>
      <c r="C2037" s="11" t="str">
        <f aca="false">IFERROR(SMALL(ZBUL3!Z:Z,ROW()-1),"")</f>
        <v/>
      </c>
      <c r="D2037" s="11" t="str">
        <f aca="true">IF(C2037="","",IF(AND($G$1=B2037,SUM(INDIRECT(CONCATENATE("ZBUL3!F",C2037,":H",C2037),1))&gt;0),C2037,""))</f>
        <v/>
      </c>
      <c r="E2037" s="11" t="str">
        <f aca="true">IF(C2037="","",IF(AND($G$1=B2037,SUM(INDIRECT(CONCATENATE("ZBUL3!F",C2037,":H",C2037),1))=0),C2037,""))</f>
        <v/>
      </c>
    </row>
    <row r="2038" customFormat="false" ht="13.8" hidden="false" customHeight="false" outlineLevel="0" collapsed="false">
      <c r="A2038" s="2" t="str">
        <f aca="true">IF(C2038="","",INDIRECT("ZBUL3!B"&amp;C2038,1))</f>
        <v/>
      </c>
      <c r="B2038" s="2" t="str">
        <f aca="true">IF(C2038="","",INDIRECT("ZBUL3!E"&amp;C2038,1))</f>
        <v/>
      </c>
      <c r="C2038" s="11" t="str">
        <f aca="false">IFERROR(SMALL(ZBUL3!Z:Z,ROW()-1),"")</f>
        <v/>
      </c>
      <c r="D2038" s="11" t="str">
        <f aca="true">IF(C2038="","",IF(AND($G$1=B2038,SUM(INDIRECT(CONCATENATE("ZBUL3!F",C2038,":H",C2038),1))&gt;0),C2038,""))</f>
        <v/>
      </c>
      <c r="E2038" s="11" t="str">
        <f aca="true">IF(C2038="","",IF(AND($G$1=B2038,SUM(INDIRECT(CONCATENATE("ZBUL3!F",C2038,":H",C2038),1))=0),C2038,""))</f>
        <v/>
      </c>
    </row>
    <row r="2039" customFormat="false" ht="13.8" hidden="false" customHeight="false" outlineLevel="0" collapsed="false">
      <c r="A2039" s="2" t="str">
        <f aca="true">IF(C2039="","",INDIRECT("ZBUL3!B"&amp;C2039,1))</f>
        <v/>
      </c>
      <c r="B2039" s="2" t="str">
        <f aca="true">IF(C2039="","",INDIRECT("ZBUL3!E"&amp;C2039,1))</f>
        <v/>
      </c>
      <c r="C2039" s="11" t="str">
        <f aca="false">IFERROR(SMALL(ZBUL3!Z:Z,ROW()-1),"")</f>
        <v/>
      </c>
      <c r="D2039" s="11" t="str">
        <f aca="true">IF(C2039="","",IF(AND($G$1=B2039,SUM(INDIRECT(CONCATENATE("ZBUL3!F",C2039,":H",C2039),1))&gt;0),C2039,""))</f>
        <v/>
      </c>
      <c r="E2039" s="11" t="str">
        <f aca="true">IF(C2039="","",IF(AND($G$1=B2039,SUM(INDIRECT(CONCATENATE("ZBUL3!F",C2039,":H",C2039),1))=0),C2039,""))</f>
        <v/>
      </c>
    </row>
    <row r="2040" customFormat="false" ht="13.8" hidden="false" customHeight="false" outlineLevel="0" collapsed="false">
      <c r="A2040" s="2" t="str">
        <f aca="true">IF(C2040="","",INDIRECT("ZBUL3!B"&amp;C2040,1))</f>
        <v/>
      </c>
      <c r="B2040" s="2" t="str">
        <f aca="true">IF(C2040="","",INDIRECT("ZBUL3!E"&amp;C2040,1))</f>
        <v/>
      </c>
      <c r="C2040" s="11" t="str">
        <f aca="false">IFERROR(SMALL(ZBUL3!Z:Z,ROW()-1),"")</f>
        <v/>
      </c>
      <c r="D2040" s="11" t="str">
        <f aca="true">IF(C2040="","",IF(AND($G$1=B2040,SUM(INDIRECT(CONCATENATE("ZBUL3!F",C2040,":H",C2040),1))&gt;0),C2040,""))</f>
        <v/>
      </c>
      <c r="E2040" s="11" t="str">
        <f aca="true">IF(C2040="","",IF(AND($G$1=B2040,SUM(INDIRECT(CONCATENATE("ZBUL3!F",C2040,":H",C2040),1))=0),C2040,""))</f>
        <v/>
      </c>
    </row>
    <row r="2041" customFormat="false" ht="13.8" hidden="false" customHeight="false" outlineLevel="0" collapsed="false">
      <c r="A2041" s="2" t="str">
        <f aca="true">IF(C2041="","",INDIRECT("ZBUL3!B"&amp;C2041,1))</f>
        <v/>
      </c>
      <c r="B2041" s="2" t="str">
        <f aca="true">IF(C2041="","",INDIRECT("ZBUL3!E"&amp;C2041,1))</f>
        <v/>
      </c>
      <c r="C2041" s="11" t="str">
        <f aca="false">IFERROR(SMALL(ZBUL3!Z:Z,ROW()-1),"")</f>
        <v/>
      </c>
      <c r="D2041" s="11" t="str">
        <f aca="true">IF(C2041="","",IF(AND($G$1=B2041,SUM(INDIRECT(CONCATENATE("ZBUL3!F",C2041,":H",C2041),1))&gt;0),C2041,""))</f>
        <v/>
      </c>
      <c r="E2041" s="11" t="str">
        <f aca="true">IF(C2041="","",IF(AND($G$1=B2041,SUM(INDIRECT(CONCATENATE("ZBUL3!F",C2041,":H",C2041),1))=0),C2041,""))</f>
        <v/>
      </c>
    </row>
    <row r="2042" customFormat="false" ht="13.8" hidden="false" customHeight="false" outlineLevel="0" collapsed="false">
      <c r="A2042" s="2" t="str">
        <f aca="true">IF(C2042="","",INDIRECT("ZBUL3!B"&amp;C2042,1))</f>
        <v/>
      </c>
      <c r="B2042" s="2" t="str">
        <f aca="true">IF(C2042="","",INDIRECT("ZBUL3!E"&amp;C2042,1))</f>
        <v/>
      </c>
      <c r="C2042" s="11" t="str">
        <f aca="false">IFERROR(SMALL(ZBUL3!Z:Z,ROW()-1),"")</f>
        <v/>
      </c>
      <c r="D2042" s="11" t="str">
        <f aca="true">IF(C2042="","",IF(AND($G$1=B2042,SUM(INDIRECT(CONCATENATE("ZBUL3!F",C2042,":H",C2042),1))&gt;0),C2042,""))</f>
        <v/>
      </c>
      <c r="E2042" s="11" t="str">
        <f aca="true">IF(C2042="","",IF(AND($G$1=B2042,SUM(INDIRECT(CONCATENATE("ZBUL3!F",C2042,":H",C2042),1))=0),C2042,""))</f>
        <v/>
      </c>
    </row>
    <row r="2043" customFormat="false" ht="13.8" hidden="false" customHeight="false" outlineLevel="0" collapsed="false">
      <c r="A2043" s="2" t="str">
        <f aca="true">IF(C2043="","",INDIRECT("ZBUL3!B"&amp;C2043,1))</f>
        <v/>
      </c>
      <c r="B2043" s="2" t="str">
        <f aca="true">IF(C2043="","",INDIRECT("ZBUL3!E"&amp;C2043,1))</f>
        <v/>
      </c>
      <c r="C2043" s="11" t="str">
        <f aca="false">IFERROR(SMALL(ZBUL3!Z:Z,ROW()-1),"")</f>
        <v/>
      </c>
      <c r="D2043" s="11" t="str">
        <f aca="true">IF(C2043="","",IF(AND($G$1=B2043,SUM(INDIRECT(CONCATENATE("ZBUL3!F",C2043,":H",C2043),1))&gt;0),C2043,""))</f>
        <v/>
      </c>
      <c r="E2043" s="11" t="str">
        <f aca="true">IF(C2043="","",IF(AND($G$1=B2043,SUM(INDIRECT(CONCATENATE("ZBUL3!F",C2043,":H",C2043),1))=0),C2043,""))</f>
        <v/>
      </c>
    </row>
    <row r="2044" customFormat="false" ht="13.8" hidden="false" customHeight="false" outlineLevel="0" collapsed="false">
      <c r="A2044" s="2" t="str">
        <f aca="true">IF(C2044="","",INDIRECT("ZBUL3!B"&amp;C2044,1))</f>
        <v/>
      </c>
      <c r="B2044" s="2" t="str">
        <f aca="true">IF(C2044="","",INDIRECT("ZBUL3!E"&amp;C2044,1))</f>
        <v/>
      </c>
      <c r="C2044" s="11" t="str">
        <f aca="false">IFERROR(SMALL(ZBUL3!Z:Z,ROW()-1),"")</f>
        <v/>
      </c>
      <c r="D2044" s="11" t="str">
        <f aca="true">IF(C2044="","",IF(AND($G$1=B2044,SUM(INDIRECT(CONCATENATE("ZBUL3!F",C2044,":H",C2044),1))&gt;0),C2044,""))</f>
        <v/>
      </c>
      <c r="E2044" s="11" t="str">
        <f aca="true">IF(C2044="","",IF(AND($G$1=B2044,SUM(INDIRECT(CONCATENATE("ZBUL3!F",C2044,":H",C2044),1))=0),C2044,""))</f>
        <v/>
      </c>
    </row>
    <row r="2045" customFormat="false" ht="13.8" hidden="false" customHeight="false" outlineLevel="0" collapsed="false">
      <c r="A2045" s="2" t="str">
        <f aca="true">IF(C2045="","",INDIRECT("ZBUL3!B"&amp;C2045,1))</f>
        <v/>
      </c>
      <c r="B2045" s="2" t="str">
        <f aca="true">IF(C2045="","",INDIRECT("ZBUL3!E"&amp;C2045,1))</f>
        <v/>
      </c>
      <c r="C2045" s="11" t="str">
        <f aca="false">IFERROR(SMALL(ZBUL3!Z:Z,ROW()-1),"")</f>
        <v/>
      </c>
      <c r="D2045" s="11" t="str">
        <f aca="true">IF(C2045="","",IF(AND($G$1=B2045,SUM(INDIRECT(CONCATENATE("ZBUL3!F",C2045,":H",C2045),1))&gt;0),C2045,""))</f>
        <v/>
      </c>
      <c r="E2045" s="11" t="str">
        <f aca="true">IF(C2045="","",IF(AND($G$1=B2045,SUM(INDIRECT(CONCATENATE("ZBUL3!F",C2045,":H",C2045),1))=0),C2045,""))</f>
        <v/>
      </c>
    </row>
    <row r="2046" customFormat="false" ht="13.8" hidden="false" customHeight="false" outlineLevel="0" collapsed="false">
      <c r="A2046" s="2" t="str">
        <f aca="true">IF(C2046="","",INDIRECT("ZBUL3!B"&amp;C2046,1))</f>
        <v/>
      </c>
      <c r="B2046" s="2" t="str">
        <f aca="true">IF(C2046="","",INDIRECT("ZBUL3!E"&amp;C2046,1))</f>
        <v/>
      </c>
      <c r="C2046" s="11" t="str">
        <f aca="false">IFERROR(SMALL(ZBUL3!Z:Z,ROW()-1),"")</f>
        <v/>
      </c>
      <c r="D2046" s="11" t="str">
        <f aca="true">IF(C2046="","",IF(AND($G$1=B2046,SUM(INDIRECT(CONCATENATE("ZBUL3!F",C2046,":H",C2046),1))&gt;0),C2046,""))</f>
        <v/>
      </c>
      <c r="E2046" s="11" t="str">
        <f aca="true">IF(C2046="","",IF(AND($G$1=B2046,SUM(INDIRECT(CONCATENATE("ZBUL3!F",C2046,":H",C2046),1))=0),C2046,""))</f>
        <v/>
      </c>
    </row>
    <row r="2047" customFormat="false" ht="13.8" hidden="false" customHeight="false" outlineLevel="0" collapsed="false">
      <c r="A2047" s="2" t="str">
        <f aca="true">IF(C2047="","",INDIRECT("ZBUL3!B"&amp;C2047,1))</f>
        <v/>
      </c>
      <c r="B2047" s="2" t="str">
        <f aca="true">IF(C2047="","",INDIRECT("ZBUL3!E"&amp;C2047,1))</f>
        <v/>
      </c>
      <c r="C2047" s="11" t="str">
        <f aca="false">IFERROR(SMALL(ZBUL3!Z:Z,ROW()-1),"")</f>
        <v/>
      </c>
      <c r="D2047" s="11" t="str">
        <f aca="true">IF(C2047="","",IF(AND($G$1=B2047,SUM(INDIRECT(CONCATENATE("ZBUL3!F",C2047,":H",C2047),1))&gt;0),C2047,""))</f>
        <v/>
      </c>
      <c r="E2047" s="11" t="str">
        <f aca="true">IF(C2047="","",IF(AND($G$1=B2047,SUM(INDIRECT(CONCATENATE("ZBUL3!F",C2047,":H",C2047),1))=0),C2047,""))</f>
        <v/>
      </c>
    </row>
    <row r="2048" customFormat="false" ht="13.8" hidden="false" customHeight="false" outlineLevel="0" collapsed="false">
      <c r="A2048" s="2" t="str">
        <f aca="true">IF(C2048="","",INDIRECT("ZBUL3!B"&amp;C2048,1))</f>
        <v/>
      </c>
      <c r="B2048" s="2" t="str">
        <f aca="true">IF(C2048="","",INDIRECT("ZBUL3!E"&amp;C2048,1))</f>
        <v/>
      </c>
      <c r="C2048" s="11" t="str">
        <f aca="false">IFERROR(SMALL(ZBUL3!Z:Z,ROW()-1),"")</f>
        <v/>
      </c>
      <c r="D2048" s="11" t="str">
        <f aca="true">IF(C2048="","",IF(AND($G$1=B2048,SUM(INDIRECT(CONCATENATE("ZBUL3!F",C2048,":H",C2048),1))&gt;0),C2048,""))</f>
        <v/>
      </c>
      <c r="E2048" s="11" t="str">
        <f aca="true">IF(C2048="","",IF(AND($G$1=B2048,SUM(INDIRECT(CONCATENATE("ZBUL3!F",C2048,":H",C2048),1))=0),C2048,""))</f>
        <v/>
      </c>
    </row>
    <row r="2049" customFormat="false" ht="13.8" hidden="false" customHeight="false" outlineLevel="0" collapsed="false">
      <c r="A2049" s="2" t="str">
        <f aca="true">IF(C2049="","",INDIRECT("ZBUL3!B"&amp;C2049,1))</f>
        <v/>
      </c>
      <c r="B2049" s="2" t="str">
        <f aca="true">IF(C2049="","",INDIRECT("ZBUL3!E"&amp;C2049,1))</f>
        <v/>
      </c>
      <c r="C2049" s="11" t="str">
        <f aca="false">IFERROR(SMALL(ZBUL3!Z:Z,ROW()-1),"")</f>
        <v/>
      </c>
      <c r="D2049" s="11" t="str">
        <f aca="true">IF(C2049="","",IF(AND($G$1=B2049,SUM(INDIRECT(CONCATENATE("ZBUL3!F",C2049,":H",C2049),1))&gt;0),C2049,""))</f>
        <v/>
      </c>
      <c r="E2049" s="11" t="str">
        <f aca="true">IF(C2049="","",IF(AND($G$1=B2049,SUM(INDIRECT(CONCATENATE("ZBUL3!F",C2049,":H",C2049),1))=0),C2049,""))</f>
        <v/>
      </c>
    </row>
    <row r="2050" customFormat="false" ht="13.8" hidden="false" customHeight="false" outlineLevel="0" collapsed="false">
      <c r="A2050" s="2" t="str">
        <f aca="true">IF(C2050="","",INDIRECT("ZBUL3!B"&amp;C2050,1))</f>
        <v/>
      </c>
      <c r="B2050" s="2" t="str">
        <f aca="true">IF(C2050="","",INDIRECT("ZBUL3!E"&amp;C2050,1))</f>
        <v/>
      </c>
      <c r="C2050" s="11" t="str">
        <f aca="false">IFERROR(SMALL(ZBUL3!Z:Z,ROW()-1),"")</f>
        <v/>
      </c>
      <c r="D2050" s="11" t="str">
        <f aca="true">IF(C2050="","",IF(AND($G$1=B2050,SUM(INDIRECT(CONCATENATE("ZBUL3!F",C2050,":H",C2050),1))&gt;0),C2050,""))</f>
        <v/>
      </c>
      <c r="E2050" s="11" t="str">
        <f aca="true">IF(C2050="","",IF(AND($G$1=B2050,SUM(INDIRECT(CONCATENATE("ZBUL3!F",C2050,":H",C2050),1))=0),C2050,""))</f>
        <v/>
      </c>
    </row>
    <row r="2051" customFormat="false" ht="13.8" hidden="false" customHeight="false" outlineLevel="0" collapsed="false">
      <c r="A2051" s="2" t="str">
        <f aca="true">IF(C2051="","",INDIRECT("ZBUL3!B"&amp;C2051,1))</f>
        <v/>
      </c>
      <c r="B2051" s="2" t="str">
        <f aca="true">IF(C2051="","",INDIRECT("ZBUL3!E"&amp;C2051,1))</f>
        <v/>
      </c>
      <c r="C2051" s="11" t="str">
        <f aca="false">IFERROR(SMALL(ZBUL3!Z:Z,ROW()-1),"")</f>
        <v/>
      </c>
      <c r="D2051" s="11" t="str">
        <f aca="true">IF(C2051="","",IF(AND($G$1=B2051,SUM(INDIRECT(CONCATENATE("ZBUL3!F",C2051,":H",C2051),1))&gt;0),C2051,""))</f>
        <v/>
      </c>
      <c r="E2051" s="11" t="str">
        <f aca="true">IF(C2051="","",IF(AND($G$1=B2051,SUM(INDIRECT(CONCATENATE("ZBUL3!F",C2051,":H",C2051),1))=0),C2051,""))</f>
        <v/>
      </c>
    </row>
    <row r="2052" customFormat="false" ht="13.8" hidden="false" customHeight="false" outlineLevel="0" collapsed="false">
      <c r="A2052" s="2" t="str">
        <f aca="true">IF(C2052="","",INDIRECT("ZBUL3!B"&amp;C2052,1))</f>
        <v/>
      </c>
      <c r="B2052" s="2" t="str">
        <f aca="true">IF(C2052="","",INDIRECT("ZBUL3!E"&amp;C2052,1))</f>
        <v/>
      </c>
      <c r="C2052" s="11" t="str">
        <f aca="false">IFERROR(SMALL(ZBUL3!Z:Z,ROW()-1),"")</f>
        <v/>
      </c>
      <c r="D2052" s="11" t="str">
        <f aca="true">IF(C2052="","",IF(AND($G$1=B2052,SUM(INDIRECT(CONCATENATE("ZBUL3!F",C2052,":H",C2052),1))&gt;0),C2052,""))</f>
        <v/>
      </c>
      <c r="E2052" s="11" t="str">
        <f aca="true">IF(C2052="","",IF(AND($G$1=B2052,SUM(INDIRECT(CONCATENATE("ZBUL3!F",C2052,":H",C2052),1))=0),C2052,""))</f>
        <v/>
      </c>
    </row>
    <row r="2053" customFormat="false" ht="13.8" hidden="false" customHeight="false" outlineLevel="0" collapsed="false">
      <c r="A2053" s="2" t="str">
        <f aca="true">IF(C2053="","",INDIRECT("ZBUL3!B"&amp;C2053,1))</f>
        <v/>
      </c>
      <c r="B2053" s="2" t="str">
        <f aca="true">IF(C2053="","",INDIRECT("ZBUL3!E"&amp;C2053,1))</f>
        <v/>
      </c>
      <c r="C2053" s="11" t="str">
        <f aca="false">IFERROR(SMALL(ZBUL3!Z:Z,ROW()-1),"")</f>
        <v/>
      </c>
      <c r="D2053" s="11" t="str">
        <f aca="true">IF(C2053="","",IF(AND($G$1=B2053,SUM(INDIRECT(CONCATENATE("ZBUL3!F",C2053,":H",C2053),1))&gt;0),C2053,""))</f>
        <v/>
      </c>
      <c r="E2053" s="11" t="str">
        <f aca="true">IF(C2053="","",IF(AND($G$1=B2053,SUM(INDIRECT(CONCATENATE("ZBUL3!F",C2053,":H",C2053),1))=0),C2053,""))</f>
        <v/>
      </c>
    </row>
    <row r="2054" customFormat="false" ht="13.8" hidden="false" customHeight="false" outlineLevel="0" collapsed="false">
      <c r="A2054" s="2" t="str">
        <f aca="true">IF(C2054="","",INDIRECT("ZBUL3!B"&amp;C2054,1))</f>
        <v/>
      </c>
      <c r="B2054" s="2" t="str">
        <f aca="true">IF(C2054="","",INDIRECT("ZBUL3!E"&amp;C2054,1))</f>
        <v/>
      </c>
      <c r="C2054" s="11" t="str">
        <f aca="false">IFERROR(SMALL(ZBUL3!Z:Z,ROW()-1),"")</f>
        <v/>
      </c>
      <c r="D2054" s="11" t="str">
        <f aca="true">IF(C2054="","",IF(AND($G$1=B2054,SUM(INDIRECT(CONCATENATE("ZBUL3!F",C2054,":H",C2054),1))&gt;0),C2054,""))</f>
        <v/>
      </c>
      <c r="E2054" s="11" t="str">
        <f aca="true">IF(C2054="","",IF(AND($G$1=B2054,SUM(INDIRECT(CONCATENATE("ZBUL3!F",C2054,":H",C2054),1))=0),C2054,""))</f>
        <v/>
      </c>
    </row>
    <row r="2055" customFormat="false" ht="13.8" hidden="false" customHeight="false" outlineLevel="0" collapsed="false">
      <c r="A2055" s="2" t="str">
        <f aca="true">IF(C2055="","",INDIRECT("ZBUL3!B"&amp;C2055,1))</f>
        <v/>
      </c>
      <c r="B2055" s="2" t="str">
        <f aca="true">IF(C2055="","",INDIRECT("ZBUL3!E"&amp;C2055,1))</f>
        <v/>
      </c>
      <c r="C2055" s="11" t="str">
        <f aca="false">IFERROR(SMALL(ZBUL3!Z:Z,ROW()-1),"")</f>
        <v/>
      </c>
      <c r="D2055" s="11" t="str">
        <f aca="true">IF(C2055="","",IF(AND($G$1=B2055,SUM(INDIRECT(CONCATENATE("ZBUL3!F",C2055,":H",C2055),1))&gt;0),C2055,""))</f>
        <v/>
      </c>
      <c r="E2055" s="11" t="str">
        <f aca="true">IF(C2055="","",IF(AND($G$1=B2055,SUM(INDIRECT(CONCATENATE("ZBUL3!F",C2055,":H",C2055),1))=0),C2055,""))</f>
        <v/>
      </c>
    </row>
    <row r="2056" customFormat="false" ht="13.8" hidden="false" customHeight="false" outlineLevel="0" collapsed="false">
      <c r="A2056" s="2" t="str">
        <f aca="true">IF(C2056="","",INDIRECT("ZBUL3!B"&amp;C2056,1))</f>
        <v/>
      </c>
      <c r="B2056" s="2" t="str">
        <f aca="true">IF(C2056="","",INDIRECT("ZBUL3!E"&amp;C2056,1))</f>
        <v/>
      </c>
      <c r="C2056" s="11" t="str">
        <f aca="false">IFERROR(SMALL(ZBUL3!Z:Z,ROW()-1),"")</f>
        <v/>
      </c>
      <c r="D2056" s="11" t="str">
        <f aca="true">IF(C2056="","",IF(AND($G$1=B2056,SUM(INDIRECT(CONCATENATE("ZBUL3!F",C2056,":H",C2056),1))&gt;0),C2056,""))</f>
        <v/>
      </c>
      <c r="E2056" s="11" t="str">
        <f aca="true">IF(C2056="","",IF(AND($G$1=B2056,SUM(INDIRECT(CONCATENATE("ZBUL3!F",C2056,":H",C2056),1))=0),C2056,""))</f>
        <v/>
      </c>
    </row>
    <row r="2057" customFormat="false" ht="13.8" hidden="false" customHeight="false" outlineLevel="0" collapsed="false">
      <c r="A2057" s="2" t="str">
        <f aca="true">IF(C2057="","",INDIRECT("ZBUL3!B"&amp;C2057,1))</f>
        <v/>
      </c>
      <c r="B2057" s="2" t="str">
        <f aca="true">IF(C2057="","",INDIRECT("ZBUL3!E"&amp;C2057,1))</f>
        <v/>
      </c>
      <c r="C2057" s="11" t="str">
        <f aca="false">IFERROR(SMALL(ZBUL3!Z:Z,ROW()-1),"")</f>
        <v/>
      </c>
      <c r="D2057" s="11" t="str">
        <f aca="true">IF(C2057="","",IF(AND($G$1=B2057,SUM(INDIRECT(CONCATENATE("ZBUL3!F",C2057,":H",C2057),1))&gt;0),C2057,""))</f>
        <v/>
      </c>
      <c r="E2057" s="11" t="str">
        <f aca="true">IF(C2057="","",IF(AND($G$1=B2057,SUM(INDIRECT(CONCATENATE("ZBUL3!F",C2057,":H",C2057),1))=0),C2057,""))</f>
        <v/>
      </c>
    </row>
    <row r="2058" customFormat="false" ht="13.8" hidden="false" customHeight="false" outlineLevel="0" collapsed="false">
      <c r="A2058" s="2" t="str">
        <f aca="true">IF(C2058="","",INDIRECT("ZBUL3!B"&amp;C2058,1))</f>
        <v/>
      </c>
      <c r="B2058" s="2" t="str">
        <f aca="true">IF(C2058="","",INDIRECT("ZBUL3!E"&amp;C2058,1))</f>
        <v/>
      </c>
      <c r="C2058" s="11" t="str">
        <f aca="false">IFERROR(SMALL(ZBUL3!Z:Z,ROW()-1),"")</f>
        <v/>
      </c>
      <c r="D2058" s="11" t="str">
        <f aca="true">IF(C2058="","",IF(AND($G$1=B2058,SUM(INDIRECT(CONCATENATE("ZBUL3!F",C2058,":H",C2058),1))&gt;0),C2058,""))</f>
        <v/>
      </c>
      <c r="E2058" s="11" t="str">
        <f aca="true">IF(C2058="","",IF(AND($G$1=B2058,SUM(INDIRECT(CONCATENATE("ZBUL3!F",C2058,":H",C2058),1))=0),C2058,""))</f>
        <v/>
      </c>
    </row>
    <row r="2059" customFormat="false" ht="13.8" hidden="false" customHeight="false" outlineLevel="0" collapsed="false">
      <c r="A2059" s="2" t="str">
        <f aca="true">IF(C2059="","",INDIRECT("ZBUL3!B"&amp;C2059,1))</f>
        <v/>
      </c>
      <c r="B2059" s="2" t="str">
        <f aca="true">IF(C2059="","",INDIRECT("ZBUL3!E"&amp;C2059,1))</f>
        <v/>
      </c>
      <c r="C2059" s="11" t="str">
        <f aca="false">IFERROR(SMALL(ZBUL3!Z:Z,ROW()-1),"")</f>
        <v/>
      </c>
      <c r="D2059" s="11" t="str">
        <f aca="true">IF(C2059="","",IF(AND($G$1=B2059,SUM(INDIRECT(CONCATENATE("ZBUL3!F",C2059,":H",C2059),1))&gt;0),C2059,""))</f>
        <v/>
      </c>
      <c r="E2059" s="11" t="str">
        <f aca="true">IF(C2059="","",IF(AND($G$1=B2059,SUM(INDIRECT(CONCATENATE("ZBUL3!F",C2059,":H",C2059),1))=0),C2059,""))</f>
        <v/>
      </c>
    </row>
    <row r="2060" customFormat="false" ht="13.8" hidden="false" customHeight="false" outlineLevel="0" collapsed="false">
      <c r="A2060" s="2" t="str">
        <f aca="true">IF(C2060="","",INDIRECT("ZBUL3!B"&amp;C2060,1))</f>
        <v/>
      </c>
      <c r="B2060" s="2" t="str">
        <f aca="true">IF(C2060="","",INDIRECT("ZBUL3!E"&amp;C2060,1))</f>
        <v/>
      </c>
      <c r="C2060" s="11" t="str">
        <f aca="false">IFERROR(SMALL(ZBUL3!Z:Z,ROW()-1),"")</f>
        <v/>
      </c>
      <c r="D2060" s="11" t="str">
        <f aca="true">IF(C2060="","",IF(AND($G$1=B2060,SUM(INDIRECT(CONCATENATE("ZBUL3!F",C2060,":H",C2060),1))&gt;0),C2060,""))</f>
        <v/>
      </c>
      <c r="E2060" s="11" t="str">
        <f aca="true">IF(C2060="","",IF(AND($G$1=B2060,SUM(INDIRECT(CONCATENATE("ZBUL3!F",C2060,":H",C2060),1))=0),C2060,""))</f>
        <v/>
      </c>
    </row>
    <row r="2061" customFormat="false" ht="13.8" hidden="false" customHeight="false" outlineLevel="0" collapsed="false">
      <c r="A2061" s="2" t="str">
        <f aca="true">IF(C2061="","",INDIRECT("ZBUL3!B"&amp;C2061,1))</f>
        <v/>
      </c>
      <c r="B2061" s="2" t="str">
        <f aca="true">IF(C2061="","",INDIRECT("ZBUL3!E"&amp;C2061,1))</f>
        <v/>
      </c>
      <c r="C2061" s="11" t="str">
        <f aca="false">IFERROR(SMALL(ZBUL3!Z:Z,ROW()-1),"")</f>
        <v/>
      </c>
      <c r="D2061" s="11" t="str">
        <f aca="true">IF(C2061="","",IF(AND($G$1=B2061,SUM(INDIRECT(CONCATENATE("ZBUL3!F",C2061,":H",C2061),1))&gt;0),C2061,""))</f>
        <v/>
      </c>
      <c r="E2061" s="11" t="str">
        <f aca="true">IF(C2061="","",IF(AND($G$1=B2061,SUM(INDIRECT(CONCATENATE("ZBUL3!F",C2061,":H",C2061),1))=0),C2061,""))</f>
        <v/>
      </c>
    </row>
    <row r="2062" customFormat="false" ht="13.8" hidden="false" customHeight="false" outlineLevel="0" collapsed="false">
      <c r="A2062" s="2" t="str">
        <f aca="true">IF(C2062="","",INDIRECT("ZBUL3!B"&amp;C2062,1))</f>
        <v/>
      </c>
      <c r="B2062" s="2" t="str">
        <f aca="true">IF(C2062="","",INDIRECT("ZBUL3!E"&amp;C2062,1))</f>
        <v/>
      </c>
      <c r="C2062" s="11" t="str">
        <f aca="false">IFERROR(SMALL(ZBUL3!Z:Z,ROW()-1),"")</f>
        <v/>
      </c>
      <c r="D2062" s="11" t="str">
        <f aca="true">IF(C2062="","",IF(AND($G$1=B2062,SUM(INDIRECT(CONCATENATE("ZBUL3!F",C2062,":H",C2062),1))&gt;0),C2062,""))</f>
        <v/>
      </c>
      <c r="E2062" s="11" t="str">
        <f aca="true">IF(C2062="","",IF(AND($G$1=B2062,SUM(INDIRECT(CONCATENATE("ZBUL3!F",C2062,":H",C2062),1))=0),C2062,""))</f>
        <v/>
      </c>
    </row>
    <row r="2063" customFormat="false" ht="13.8" hidden="false" customHeight="false" outlineLevel="0" collapsed="false">
      <c r="A2063" s="2" t="str">
        <f aca="true">IF(C2063="","",INDIRECT("ZBUL3!B"&amp;C2063,1))</f>
        <v/>
      </c>
      <c r="B2063" s="2" t="str">
        <f aca="true">IF(C2063="","",INDIRECT("ZBUL3!E"&amp;C2063,1))</f>
        <v/>
      </c>
      <c r="C2063" s="11" t="str">
        <f aca="false">IFERROR(SMALL(ZBUL3!Z:Z,ROW()-1),"")</f>
        <v/>
      </c>
      <c r="D2063" s="11" t="str">
        <f aca="true">IF(C2063="","",IF(AND($G$1=B2063,SUM(INDIRECT(CONCATENATE("ZBUL3!F",C2063,":H",C2063),1))&gt;0),C2063,""))</f>
        <v/>
      </c>
      <c r="E2063" s="11" t="str">
        <f aca="true">IF(C2063="","",IF(AND($G$1=B2063,SUM(INDIRECT(CONCATENATE("ZBUL3!F",C2063,":H",C2063),1))=0),C2063,""))</f>
        <v/>
      </c>
    </row>
    <row r="2064" customFormat="false" ht="13.8" hidden="false" customHeight="false" outlineLevel="0" collapsed="false">
      <c r="A2064" s="2" t="str">
        <f aca="true">IF(C2064="","",INDIRECT("ZBUL3!B"&amp;C2064,1))</f>
        <v/>
      </c>
      <c r="B2064" s="2" t="str">
        <f aca="true">IF(C2064="","",INDIRECT("ZBUL3!E"&amp;C2064,1))</f>
        <v/>
      </c>
      <c r="C2064" s="11" t="str">
        <f aca="false">IFERROR(SMALL(ZBUL3!Z:Z,ROW()-1),"")</f>
        <v/>
      </c>
      <c r="D2064" s="11" t="str">
        <f aca="true">IF(C2064="","",IF(AND($G$1=B2064,SUM(INDIRECT(CONCATENATE("ZBUL3!F",C2064,":H",C2064),1))&gt;0),C2064,""))</f>
        <v/>
      </c>
      <c r="E2064" s="11" t="str">
        <f aca="true">IF(C2064="","",IF(AND($G$1=B2064,SUM(INDIRECT(CONCATENATE("ZBUL3!F",C2064,":H",C2064),1))=0),C2064,""))</f>
        <v/>
      </c>
    </row>
    <row r="2065" customFormat="false" ht="13.8" hidden="false" customHeight="false" outlineLevel="0" collapsed="false">
      <c r="A2065" s="2" t="str">
        <f aca="true">IF(C2065="","",INDIRECT("ZBUL3!B"&amp;C2065,1))</f>
        <v/>
      </c>
      <c r="B2065" s="2" t="str">
        <f aca="true">IF(C2065="","",INDIRECT("ZBUL3!E"&amp;C2065,1))</f>
        <v/>
      </c>
      <c r="C2065" s="11" t="str">
        <f aca="false">IFERROR(SMALL(ZBUL3!Z:Z,ROW()-1),"")</f>
        <v/>
      </c>
      <c r="D2065" s="11" t="str">
        <f aca="true">IF(C2065="","",IF(AND($G$1=B2065,SUM(INDIRECT(CONCATENATE("ZBUL3!F",C2065,":H",C2065),1))&gt;0),C2065,""))</f>
        <v/>
      </c>
      <c r="E2065" s="11" t="str">
        <f aca="true">IF(C2065="","",IF(AND($G$1=B2065,SUM(INDIRECT(CONCATENATE("ZBUL3!F",C2065,":H",C2065),1))=0),C2065,""))</f>
        <v/>
      </c>
    </row>
    <row r="2066" customFormat="false" ht="13.8" hidden="false" customHeight="false" outlineLevel="0" collapsed="false">
      <c r="A2066" s="2" t="str">
        <f aca="true">IF(C2066="","",INDIRECT("ZBUL3!B"&amp;C2066,1))</f>
        <v/>
      </c>
      <c r="B2066" s="2" t="str">
        <f aca="true">IF(C2066="","",INDIRECT("ZBUL3!E"&amp;C2066,1))</f>
        <v/>
      </c>
      <c r="C2066" s="11" t="str">
        <f aca="false">IFERROR(SMALL(ZBUL3!Z:Z,ROW()-1),"")</f>
        <v/>
      </c>
      <c r="D2066" s="11" t="str">
        <f aca="true">IF(C2066="","",IF(AND($G$1=B2066,SUM(INDIRECT(CONCATENATE("ZBUL3!F",C2066,":H",C2066),1))&gt;0),C2066,""))</f>
        <v/>
      </c>
      <c r="E2066" s="11" t="str">
        <f aca="true">IF(C2066="","",IF(AND($G$1=B2066,SUM(INDIRECT(CONCATENATE("ZBUL3!F",C2066,":H",C2066),1))=0),C2066,""))</f>
        <v/>
      </c>
    </row>
    <row r="2067" customFormat="false" ht="13.8" hidden="false" customHeight="false" outlineLevel="0" collapsed="false">
      <c r="A2067" s="2" t="str">
        <f aca="true">IF(C2067="","",INDIRECT("ZBUL3!B"&amp;C2067,1))</f>
        <v/>
      </c>
      <c r="B2067" s="2" t="str">
        <f aca="true">IF(C2067="","",INDIRECT("ZBUL3!E"&amp;C2067,1))</f>
        <v/>
      </c>
      <c r="C2067" s="11" t="str">
        <f aca="false">IFERROR(SMALL(ZBUL3!Z:Z,ROW()-1),"")</f>
        <v/>
      </c>
      <c r="D2067" s="11" t="str">
        <f aca="true">IF(C2067="","",IF(AND($G$1=B2067,SUM(INDIRECT(CONCATENATE("ZBUL3!F",C2067,":H",C2067),1))&gt;0),C2067,""))</f>
        <v/>
      </c>
      <c r="E2067" s="11" t="str">
        <f aca="true">IF(C2067="","",IF(AND($G$1=B2067,SUM(INDIRECT(CONCATENATE("ZBUL3!F",C2067,":H",C2067),1))=0),C2067,""))</f>
        <v/>
      </c>
    </row>
    <row r="2068" customFormat="false" ht="13.8" hidden="false" customHeight="false" outlineLevel="0" collapsed="false">
      <c r="A2068" s="2" t="str">
        <f aca="true">IF(C2068="","",INDIRECT("ZBUL3!B"&amp;C2068,1))</f>
        <v/>
      </c>
      <c r="B2068" s="2" t="str">
        <f aca="true">IF(C2068="","",INDIRECT("ZBUL3!E"&amp;C2068,1))</f>
        <v/>
      </c>
      <c r="C2068" s="11" t="str">
        <f aca="false">IFERROR(SMALL(ZBUL3!Z:Z,ROW()-1),"")</f>
        <v/>
      </c>
      <c r="D2068" s="11" t="str">
        <f aca="true">IF(C2068="","",IF(AND($G$1=B2068,SUM(INDIRECT(CONCATENATE("ZBUL3!F",C2068,":H",C2068),1))&gt;0),C2068,""))</f>
        <v/>
      </c>
      <c r="E2068" s="11" t="str">
        <f aca="true">IF(C2068="","",IF(AND($G$1=B2068,SUM(INDIRECT(CONCATENATE("ZBUL3!F",C2068,":H",C2068),1))=0),C2068,""))</f>
        <v/>
      </c>
    </row>
    <row r="2069" customFormat="false" ht="13.8" hidden="false" customHeight="false" outlineLevel="0" collapsed="false">
      <c r="A2069" s="2" t="str">
        <f aca="true">IF(C2069="","",INDIRECT("ZBUL3!B"&amp;C2069,1))</f>
        <v/>
      </c>
      <c r="B2069" s="2" t="str">
        <f aca="true">IF(C2069="","",INDIRECT("ZBUL3!E"&amp;C2069,1))</f>
        <v/>
      </c>
      <c r="C2069" s="11" t="str">
        <f aca="false">IFERROR(SMALL(ZBUL3!Z:Z,ROW()-1),"")</f>
        <v/>
      </c>
      <c r="D2069" s="11" t="str">
        <f aca="true">IF(C2069="","",IF(AND($G$1=B2069,SUM(INDIRECT(CONCATENATE("ZBUL3!F",C2069,":H",C2069),1))&gt;0),C2069,""))</f>
        <v/>
      </c>
      <c r="E2069" s="11" t="str">
        <f aca="true">IF(C2069="","",IF(AND($G$1=B2069,SUM(INDIRECT(CONCATENATE("ZBUL3!F",C2069,":H",C2069),1))=0),C2069,""))</f>
        <v/>
      </c>
    </row>
    <row r="2070" customFormat="false" ht="13.8" hidden="false" customHeight="false" outlineLevel="0" collapsed="false">
      <c r="A2070" s="2" t="str">
        <f aca="true">IF(C2070="","",INDIRECT("ZBUL3!B"&amp;C2070,1))</f>
        <v/>
      </c>
      <c r="B2070" s="2" t="str">
        <f aca="true">IF(C2070="","",INDIRECT("ZBUL3!E"&amp;C2070,1))</f>
        <v/>
      </c>
      <c r="C2070" s="11" t="str">
        <f aca="false">IFERROR(SMALL(ZBUL3!Z:Z,ROW()-1),"")</f>
        <v/>
      </c>
      <c r="D2070" s="11" t="str">
        <f aca="true">IF(C2070="","",IF(AND($G$1=B2070,SUM(INDIRECT(CONCATENATE("ZBUL3!F",C2070,":H",C2070),1))&gt;0),C2070,""))</f>
        <v/>
      </c>
      <c r="E2070" s="11" t="str">
        <f aca="true">IF(C2070="","",IF(AND($G$1=B2070,SUM(INDIRECT(CONCATENATE("ZBUL3!F",C2070,":H",C2070),1))=0),C2070,""))</f>
        <v/>
      </c>
    </row>
    <row r="2071" customFormat="false" ht="13.8" hidden="false" customHeight="false" outlineLevel="0" collapsed="false">
      <c r="A2071" s="2" t="str">
        <f aca="true">IF(C2071="","",INDIRECT("ZBUL3!B"&amp;C2071,1))</f>
        <v/>
      </c>
      <c r="B2071" s="2" t="str">
        <f aca="true">IF(C2071="","",INDIRECT("ZBUL3!E"&amp;C2071,1))</f>
        <v/>
      </c>
      <c r="C2071" s="11" t="str">
        <f aca="false">IFERROR(SMALL(ZBUL3!Z:Z,ROW()-1),"")</f>
        <v/>
      </c>
      <c r="D2071" s="11" t="str">
        <f aca="true">IF(C2071="","",IF(AND($G$1=B2071,SUM(INDIRECT(CONCATENATE("ZBUL3!F",C2071,":H",C2071),1))&gt;0),C2071,""))</f>
        <v/>
      </c>
      <c r="E2071" s="11" t="str">
        <f aca="true">IF(C2071="","",IF(AND($G$1=B2071,SUM(INDIRECT(CONCATENATE("ZBUL3!F",C2071,":H",C2071),1))=0),C2071,""))</f>
        <v/>
      </c>
    </row>
    <row r="2072" customFormat="false" ht="13.8" hidden="false" customHeight="false" outlineLevel="0" collapsed="false">
      <c r="A2072" s="2" t="str">
        <f aca="true">IF(C2072="","",INDIRECT("ZBUL3!B"&amp;C2072,1))</f>
        <v/>
      </c>
      <c r="B2072" s="2" t="str">
        <f aca="true">IF(C2072="","",INDIRECT("ZBUL3!E"&amp;C2072,1))</f>
        <v/>
      </c>
      <c r="C2072" s="11" t="str">
        <f aca="false">IFERROR(SMALL(ZBUL3!Z:Z,ROW()-1),"")</f>
        <v/>
      </c>
      <c r="D2072" s="11" t="str">
        <f aca="true">IF(C2072="","",IF(AND($G$1=B2072,SUM(INDIRECT(CONCATENATE("ZBUL3!F",C2072,":H",C2072),1))&gt;0),C2072,""))</f>
        <v/>
      </c>
      <c r="E2072" s="11" t="str">
        <f aca="true">IF(C2072="","",IF(AND($G$1=B2072,SUM(INDIRECT(CONCATENATE("ZBUL3!F",C2072,":H",C2072),1))=0),C2072,""))</f>
        <v/>
      </c>
    </row>
    <row r="2073" customFormat="false" ht="13.8" hidden="false" customHeight="false" outlineLevel="0" collapsed="false">
      <c r="A2073" s="2" t="str">
        <f aca="true">IF(C2073="","",INDIRECT("ZBUL3!B"&amp;C2073,1))</f>
        <v/>
      </c>
      <c r="B2073" s="2" t="str">
        <f aca="true">IF(C2073="","",INDIRECT("ZBUL3!E"&amp;C2073,1))</f>
        <v/>
      </c>
      <c r="C2073" s="11" t="str">
        <f aca="false">IFERROR(SMALL(ZBUL3!Z:Z,ROW()-1),"")</f>
        <v/>
      </c>
      <c r="D2073" s="11" t="str">
        <f aca="true">IF(C2073="","",IF(AND($G$1=B2073,SUM(INDIRECT(CONCATENATE("ZBUL3!F",C2073,":H",C2073),1))&gt;0),C2073,""))</f>
        <v/>
      </c>
      <c r="E2073" s="11" t="str">
        <f aca="true">IF(C2073="","",IF(AND($G$1=B2073,SUM(INDIRECT(CONCATENATE("ZBUL3!F",C2073,":H",C2073),1))=0),C2073,""))</f>
        <v/>
      </c>
    </row>
    <row r="2074" customFormat="false" ht="13.8" hidden="false" customHeight="false" outlineLevel="0" collapsed="false">
      <c r="A2074" s="2" t="str">
        <f aca="true">IF(C2074="","",INDIRECT("ZBUL3!B"&amp;C2074,1))</f>
        <v/>
      </c>
      <c r="B2074" s="2" t="str">
        <f aca="true">IF(C2074="","",INDIRECT("ZBUL3!E"&amp;C2074,1))</f>
        <v/>
      </c>
      <c r="C2074" s="11" t="str">
        <f aca="false">IFERROR(SMALL(ZBUL3!Z:Z,ROW()-1),"")</f>
        <v/>
      </c>
      <c r="D2074" s="11" t="str">
        <f aca="true">IF(C2074="","",IF(AND($G$1=B2074,SUM(INDIRECT(CONCATENATE("ZBUL3!F",C2074,":H",C2074),1))&gt;0),C2074,""))</f>
        <v/>
      </c>
      <c r="E2074" s="11" t="str">
        <f aca="true">IF(C2074="","",IF(AND($G$1=B2074,SUM(INDIRECT(CONCATENATE("ZBUL3!F",C2074,":H",C2074),1))=0),C2074,""))</f>
        <v/>
      </c>
    </row>
    <row r="2075" customFormat="false" ht="13.8" hidden="false" customHeight="false" outlineLevel="0" collapsed="false">
      <c r="A2075" s="2" t="str">
        <f aca="true">IF(C2075="","",INDIRECT("ZBUL3!B"&amp;C2075,1))</f>
        <v/>
      </c>
      <c r="B2075" s="2" t="str">
        <f aca="true">IF(C2075="","",INDIRECT("ZBUL3!E"&amp;C2075,1))</f>
        <v/>
      </c>
      <c r="C2075" s="11" t="str">
        <f aca="false">IFERROR(SMALL(ZBUL3!Z:Z,ROW()-1),"")</f>
        <v/>
      </c>
      <c r="D2075" s="11" t="str">
        <f aca="true">IF(C2075="","",IF(AND($G$1=B2075,SUM(INDIRECT(CONCATENATE("ZBUL3!F",C2075,":H",C2075),1))&gt;0),C2075,""))</f>
        <v/>
      </c>
      <c r="E2075" s="11" t="str">
        <f aca="true">IF(C2075="","",IF(AND($G$1=B2075,SUM(INDIRECT(CONCATENATE("ZBUL3!F",C2075,":H",C2075),1))=0),C2075,""))</f>
        <v/>
      </c>
    </row>
    <row r="2076" customFormat="false" ht="13.8" hidden="false" customHeight="false" outlineLevel="0" collapsed="false">
      <c r="A2076" s="2" t="str">
        <f aca="true">IF(C2076="","",INDIRECT("ZBUL3!B"&amp;C2076,1))</f>
        <v/>
      </c>
      <c r="B2076" s="2" t="str">
        <f aca="true">IF(C2076="","",INDIRECT("ZBUL3!E"&amp;C2076,1))</f>
        <v/>
      </c>
      <c r="C2076" s="11" t="str">
        <f aca="false">IFERROR(SMALL(ZBUL3!Z:Z,ROW()-1),"")</f>
        <v/>
      </c>
      <c r="D2076" s="11" t="str">
        <f aca="true">IF(C2076="","",IF(AND($G$1=B2076,SUM(INDIRECT(CONCATENATE("ZBUL3!F",C2076,":H",C2076),1))&gt;0),C2076,""))</f>
        <v/>
      </c>
      <c r="E2076" s="11" t="str">
        <f aca="true">IF(C2076="","",IF(AND($G$1=B2076,SUM(INDIRECT(CONCATENATE("ZBUL3!F",C2076,":H",C2076),1))=0),C2076,""))</f>
        <v/>
      </c>
    </row>
    <row r="2077" customFormat="false" ht="13.8" hidden="false" customHeight="false" outlineLevel="0" collapsed="false">
      <c r="A2077" s="2" t="str">
        <f aca="true">IF(C2077="","",INDIRECT("ZBUL3!B"&amp;C2077,1))</f>
        <v/>
      </c>
      <c r="B2077" s="2" t="str">
        <f aca="true">IF(C2077="","",INDIRECT("ZBUL3!E"&amp;C2077,1))</f>
        <v/>
      </c>
      <c r="C2077" s="11" t="str">
        <f aca="false">IFERROR(SMALL(ZBUL3!Z:Z,ROW()-1),"")</f>
        <v/>
      </c>
      <c r="D2077" s="11" t="str">
        <f aca="true">IF(C2077="","",IF(AND($G$1=B2077,SUM(INDIRECT(CONCATENATE("ZBUL3!F",C2077,":H",C2077),1))&gt;0),C2077,""))</f>
        <v/>
      </c>
      <c r="E2077" s="11" t="str">
        <f aca="true">IF(C2077="","",IF(AND($G$1=B2077,SUM(INDIRECT(CONCATENATE("ZBUL3!F",C2077,":H",C2077),1))=0),C2077,""))</f>
        <v/>
      </c>
    </row>
    <row r="2078" customFormat="false" ht="13.8" hidden="false" customHeight="false" outlineLevel="0" collapsed="false">
      <c r="A2078" s="2" t="str">
        <f aca="true">IF(C2078="","",INDIRECT("ZBUL3!B"&amp;C2078,1))</f>
        <v/>
      </c>
      <c r="B2078" s="2" t="str">
        <f aca="true">IF(C2078="","",INDIRECT("ZBUL3!E"&amp;C2078,1))</f>
        <v/>
      </c>
      <c r="C2078" s="11" t="str">
        <f aca="false">IFERROR(SMALL(ZBUL3!Z:Z,ROW()-1),"")</f>
        <v/>
      </c>
      <c r="D2078" s="11" t="str">
        <f aca="true">IF(C2078="","",IF(AND($G$1=B2078,SUM(INDIRECT(CONCATENATE("ZBUL3!F",C2078,":H",C2078),1))&gt;0),C2078,""))</f>
        <v/>
      </c>
      <c r="E2078" s="11" t="str">
        <f aca="true">IF(C2078="","",IF(AND($G$1=B2078,SUM(INDIRECT(CONCATENATE("ZBUL3!F",C2078,":H",C2078),1))=0),C2078,""))</f>
        <v/>
      </c>
    </row>
    <row r="2079" customFormat="false" ht="13.8" hidden="false" customHeight="false" outlineLevel="0" collapsed="false">
      <c r="A2079" s="2" t="str">
        <f aca="true">IF(C2079="","",INDIRECT("ZBUL3!B"&amp;C2079,1))</f>
        <v/>
      </c>
      <c r="B2079" s="2" t="str">
        <f aca="true">IF(C2079="","",INDIRECT("ZBUL3!E"&amp;C2079,1))</f>
        <v/>
      </c>
      <c r="C2079" s="11" t="str">
        <f aca="false">IFERROR(SMALL(ZBUL3!Z:Z,ROW()-1),"")</f>
        <v/>
      </c>
      <c r="D2079" s="11" t="str">
        <f aca="true">IF(C2079="","",IF(AND($G$1=B2079,SUM(INDIRECT(CONCATENATE("ZBUL3!F",C2079,":H",C2079),1))&gt;0),C2079,""))</f>
        <v/>
      </c>
      <c r="E2079" s="11" t="str">
        <f aca="true">IF(C2079="","",IF(AND($G$1=B2079,SUM(INDIRECT(CONCATENATE("ZBUL3!F",C2079,":H",C2079),1))=0),C2079,""))</f>
        <v/>
      </c>
    </row>
    <row r="2080" customFormat="false" ht="13.8" hidden="false" customHeight="false" outlineLevel="0" collapsed="false">
      <c r="A2080" s="2" t="str">
        <f aca="true">IF(C2080="","",INDIRECT("ZBUL3!B"&amp;C2080,1))</f>
        <v/>
      </c>
      <c r="B2080" s="2" t="str">
        <f aca="true">IF(C2080="","",INDIRECT("ZBUL3!E"&amp;C2080,1))</f>
        <v/>
      </c>
      <c r="C2080" s="11" t="str">
        <f aca="false">IFERROR(SMALL(ZBUL3!Z:Z,ROW()-1),"")</f>
        <v/>
      </c>
      <c r="D2080" s="11" t="str">
        <f aca="true">IF(C2080="","",IF(AND($G$1=B2080,SUM(INDIRECT(CONCATENATE("ZBUL3!F",C2080,":H",C2080),1))&gt;0),C2080,""))</f>
        <v/>
      </c>
      <c r="E2080" s="11" t="str">
        <f aca="true">IF(C2080="","",IF(AND($G$1=B2080,SUM(INDIRECT(CONCATENATE("ZBUL3!F",C2080,":H",C2080),1))=0),C2080,""))</f>
        <v/>
      </c>
    </row>
    <row r="2081" customFormat="false" ht="13.8" hidden="false" customHeight="false" outlineLevel="0" collapsed="false">
      <c r="A2081" s="2" t="str">
        <f aca="true">IF(C2081="","",INDIRECT("ZBUL3!B"&amp;C2081,1))</f>
        <v/>
      </c>
      <c r="B2081" s="2" t="str">
        <f aca="true">IF(C2081="","",INDIRECT("ZBUL3!E"&amp;C2081,1))</f>
        <v/>
      </c>
      <c r="C2081" s="11" t="str">
        <f aca="false">IFERROR(SMALL(ZBUL3!Z:Z,ROW()-1),"")</f>
        <v/>
      </c>
      <c r="D2081" s="11" t="str">
        <f aca="true">IF(C2081="","",IF(AND($G$1=B2081,SUM(INDIRECT(CONCATENATE("ZBUL3!F",C2081,":H",C2081),1))&gt;0),C2081,""))</f>
        <v/>
      </c>
      <c r="E2081" s="11" t="str">
        <f aca="true">IF(C2081="","",IF(AND($G$1=B2081,SUM(INDIRECT(CONCATENATE("ZBUL3!F",C2081,":H",C2081),1))=0),C2081,""))</f>
        <v/>
      </c>
    </row>
    <row r="2082" customFormat="false" ht="13.8" hidden="false" customHeight="false" outlineLevel="0" collapsed="false">
      <c r="A2082" s="2" t="str">
        <f aca="true">IF(C2082="","",INDIRECT("ZBUL3!B"&amp;C2082,1))</f>
        <v/>
      </c>
      <c r="B2082" s="2" t="str">
        <f aca="true">IF(C2082="","",INDIRECT("ZBUL3!E"&amp;C2082,1))</f>
        <v/>
      </c>
      <c r="C2082" s="11" t="str">
        <f aca="false">IFERROR(SMALL(ZBUL3!Z:Z,ROW()-1),"")</f>
        <v/>
      </c>
      <c r="D2082" s="11" t="str">
        <f aca="true">IF(C2082="","",IF(AND($G$1=B2082,SUM(INDIRECT(CONCATENATE("ZBUL3!F",C2082,":H",C2082),1))&gt;0),C2082,""))</f>
        <v/>
      </c>
      <c r="E2082" s="11" t="str">
        <f aca="true">IF(C2082="","",IF(AND($G$1=B2082,SUM(INDIRECT(CONCATENATE("ZBUL3!F",C2082,":H",C2082),1))=0),C2082,""))</f>
        <v/>
      </c>
    </row>
    <row r="2083" customFormat="false" ht="13.8" hidden="false" customHeight="false" outlineLevel="0" collapsed="false">
      <c r="A2083" s="2" t="str">
        <f aca="true">IF(C2083="","",INDIRECT("ZBUL3!B"&amp;C2083,1))</f>
        <v/>
      </c>
      <c r="B2083" s="2" t="str">
        <f aca="true">IF(C2083="","",INDIRECT("ZBUL3!E"&amp;C2083,1))</f>
        <v/>
      </c>
      <c r="C2083" s="11" t="str">
        <f aca="false">IFERROR(SMALL(ZBUL3!Z:Z,ROW()-1),"")</f>
        <v/>
      </c>
      <c r="D2083" s="11" t="str">
        <f aca="true">IF(C2083="","",IF(AND($G$1=B2083,SUM(INDIRECT(CONCATENATE("ZBUL3!F",C2083,":H",C2083),1))&gt;0),C2083,""))</f>
        <v/>
      </c>
      <c r="E2083" s="11" t="str">
        <f aca="true">IF(C2083="","",IF(AND($G$1=B2083,SUM(INDIRECT(CONCATENATE("ZBUL3!F",C2083,":H",C2083),1))=0),C2083,""))</f>
        <v/>
      </c>
    </row>
    <row r="2084" customFormat="false" ht="13.8" hidden="false" customHeight="false" outlineLevel="0" collapsed="false">
      <c r="A2084" s="2" t="str">
        <f aca="true">IF(C2084="","",INDIRECT("ZBUL3!B"&amp;C2084,1))</f>
        <v/>
      </c>
      <c r="B2084" s="2" t="str">
        <f aca="true">IF(C2084="","",INDIRECT("ZBUL3!E"&amp;C2084,1))</f>
        <v/>
      </c>
      <c r="C2084" s="11" t="str">
        <f aca="false">IFERROR(SMALL(ZBUL3!Z:Z,ROW()-1),"")</f>
        <v/>
      </c>
      <c r="D2084" s="11" t="str">
        <f aca="true">IF(C2084="","",IF(AND($G$1=B2084,SUM(INDIRECT(CONCATENATE("ZBUL3!F",C2084,":H",C2084),1))&gt;0),C2084,""))</f>
        <v/>
      </c>
      <c r="E2084" s="11" t="str">
        <f aca="true">IF(C2084="","",IF(AND($G$1=B2084,SUM(INDIRECT(CONCATENATE("ZBUL3!F",C2084,":H",C2084),1))=0),C2084,""))</f>
        <v/>
      </c>
    </row>
    <row r="2085" customFormat="false" ht="13.8" hidden="false" customHeight="false" outlineLevel="0" collapsed="false">
      <c r="A2085" s="2" t="str">
        <f aca="true">IF(C2085="","",INDIRECT("ZBUL3!B"&amp;C2085,1))</f>
        <v/>
      </c>
      <c r="B2085" s="2" t="str">
        <f aca="true">IF(C2085="","",INDIRECT("ZBUL3!E"&amp;C2085,1))</f>
        <v/>
      </c>
      <c r="C2085" s="11" t="str">
        <f aca="false">IFERROR(SMALL(ZBUL3!Z:Z,ROW()-1),"")</f>
        <v/>
      </c>
      <c r="D2085" s="11" t="str">
        <f aca="true">IF(C2085="","",IF(AND($G$1=B2085,SUM(INDIRECT(CONCATENATE("ZBUL3!F",C2085,":H",C2085),1))&gt;0),C2085,""))</f>
        <v/>
      </c>
      <c r="E2085" s="11" t="str">
        <f aca="true">IF(C2085="","",IF(AND($G$1=B2085,SUM(INDIRECT(CONCATENATE("ZBUL3!F",C2085,":H",C2085),1))=0),C2085,""))</f>
        <v/>
      </c>
    </row>
    <row r="2086" customFormat="false" ht="13.8" hidden="false" customHeight="false" outlineLevel="0" collapsed="false">
      <c r="A2086" s="2" t="str">
        <f aca="true">IF(C2086="","",INDIRECT("ZBUL3!B"&amp;C2086,1))</f>
        <v/>
      </c>
      <c r="B2086" s="2" t="str">
        <f aca="true">IF(C2086="","",INDIRECT("ZBUL3!E"&amp;C2086,1))</f>
        <v/>
      </c>
      <c r="C2086" s="11" t="str">
        <f aca="false">IFERROR(SMALL(ZBUL3!Z:Z,ROW()-1),"")</f>
        <v/>
      </c>
      <c r="D2086" s="11" t="str">
        <f aca="true">IF(C2086="","",IF(AND($G$1=B2086,SUM(INDIRECT(CONCATENATE("ZBUL3!F",C2086,":H",C2086),1))&gt;0),C2086,""))</f>
        <v/>
      </c>
      <c r="E2086" s="11" t="str">
        <f aca="true">IF(C2086="","",IF(AND($G$1=B2086,SUM(INDIRECT(CONCATENATE("ZBUL3!F",C2086,":H",C2086),1))=0),C2086,""))</f>
        <v/>
      </c>
    </row>
    <row r="2087" customFormat="false" ht="13.8" hidden="false" customHeight="false" outlineLevel="0" collapsed="false">
      <c r="A2087" s="2" t="str">
        <f aca="true">IF(C2087="","",INDIRECT("ZBUL3!B"&amp;C2087,1))</f>
        <v/>
      </c>
      <c r="B2087" s="2" t="str">
        <f aca="true">IF(C2087="","",INDIRECT("ZBUL3!E"&amp;C2087,1))</f>
        <v/>
      </c>
      <c r="C2087" s="11" t="str">
        <f aca="false">IFERROR(SMALL(ZBUL3!Z:Z,ROW()-1),"")</f>
        <v/>
      </c>
      <c r="D2087" s="11" t="str">
        <f aca="true">IF(C2087="","",IF(AND($G$1=B2087,SUM(INDIRECT(CONCATENATE("ZBUL3!F",C2087,":H",C2087),1))&gt;0),C2087,""))</f>
        <v/>
      </c>
      <c r="E2087" s="11" t="str">
        <f aca="true">IF(C2087="","",IF(AND($G$1=B2087,SUM(INDIRECT(CONCATENATE("ZBUL3!F",C2087,":H",C2087),1))=0),C2087,""))</f>
        <v/>
      </c>
    </row>
    <row r="2088" customFormat="false" ht="13.8" hidden="false" customHeight="false" outlineLevel="0" collapsed="false">
      <c r="A2088" s="2" t="str">
        <f aca="true">IF(C2088="","",INDIRECT("ZBUL3!B"&amp;C2088,1))</f>
        <v/>
      </c>
      <c r="B2088" s="2" t="str">
        <f aca="true">IF(C2088="","",INDIRECT("ZBUL3!E"&amp;C2088,1))</f>
        <v/>
      </c>
      <c r="C2088" s="11" t="str">
        <f aca="false">IFERROR(SMALL(ZBUL3!Z:Z,ROW()-1),"")</f>
        <v/>
      </c>
      <c r="D2088" s="11" t="str">
        <f aca="true">IF(C2088="","",IF(AND($G$1=B2088,SUM(INDIRECT(CONCATENATE("ZBUL3!F",C2088,":H",C2088),1))&gt;0),C2088,""))</f>
        <v/>
      </c>
      <c r="E2088" s="11" t="str">
        <f aca="true">IF(C2088="","",IF(AND($G$1=B2088,SUM(INDIRECT(CONCATENATE("ZBUL3!F",C2088,":H",C2088),1))=0),C2088,""))</f>
        <v/>
      </c>
    </row>
    <row r="2089" customFormat="false" ht="13.8" hidden="false" customHeight="false" outlineLevel="0" collapsed="false">
      <c r="A2089" s="2" t="str">
        <f aca="true">IF(C2089="","",INDIRECT("ZBUL3!B"&amp;C2089,1))</f>
        <v/>
      </c>
      <c r="B2089" s="2" t="str">
        <f aca="true">IF(C2089="","",INDIRECT("ZBUL3!E"&amp;C2089,1))</f>
        <v/>
      </c>
      <c r="C2089" s="11" t="str">
        <f aca="false">IFERROR(SMALL(ZBUL3!Z:Z,ROW()-1),"")</f>
        <v/>
      </c>
      <c r="D2089" s="11" t="str">
        <f aca="true">IF(C2089="","",IF(AND($G$1=B2089,SUM(INDIRECT(CONCATENATE("ZBUL3!F",C2089,":H",C2089),1))&gt;0),C2089,""))</f>
        <v/>
      </c>
      <c r="E2089" s="11" t="str">
        <f aca="true">IF(C2089="","",IF(AND($G$1=B2089,SUM(INDIRECT(CONCATENATE("ZBUL3!F",C2089,":H",C2089),1))=0),C2089,""))</f>
        <v/>
      </c>
    </row>
    <row r="2090" customFormat="false" ht="13.8" hidden="false" customHeight="false" outlineLevel="0" collapsed="false">
      <c r="A2090" s="2" t="str">
        <f aca="true">IF(C2090="","",INDIRECT("ZBUL3!B"&amp;C2090,1))</f>
        <v/>
      </c>
      <c r="B2090" s="2" t="str">
        <f aca="true">IF(C2090="","",INDIRECT("ZBUL3!E"&amp;C2090,1))</f>
        <v/>
      </c>
      <c r="C2090" s="11" t="str">
        <f aca="false">IFERROR(SMALL(ZBUL3!Z:Z,ROW()-1),"")</f>
        <v/>
      </c>
      <c r="D2090" s="11" t="str">
        <f aca="true">IF(C2090="","",IF(AND($G$1=B2090,SUM(INDIRECT(CONCATENATE("ZBUL3!F",C2090,":H",C2090),1))&gt;0),C2090,""))</f>
        <v/>
      </c>
      <c r="E2090" s="11" t="str">
        <f aca="true">IF(C2090="","",IF(AND($G$1=B2090,SUM(INDIRECT(CONCATENATE("ZBUL3!F",C2090,":H",C2090),1))=0),C2090,""))</f>
        <v/>
      </c>
    </row>
    <row r="2091" customFormat="false" ht="13.8" hidden="false" customHeight="false" outlineLevel="0" collapsed="false">
      <c r="A2091" s="2" t="str">
        <f aca="true">IF(C2091="","",INDIRECT("ZBUL3!B"&amp;C2091,1))</f>
        <v/>
      </c>
      <c r="B2091" s="2" t="str">
        <f aca="true">IF(C2091="","",INDIRECT("ZBUL3!E"&amp;C2091,1))</f>
        <v/>
      </c>
      <c r="C2091" s="11" t="str">
        <f aca="false">IFERROR(SMALL(ZBUL3!Z:Z,ROW()-1),"")</f>
        <v/>
      </c>
      <c r="D2091" s="11" t="str">
        <f aca="true">IF(C2091="","",IF(AND($G$1=B2091,SUM(INDIRECT(CONCATENATE("ZBUL3!F",C2091,":H",C2091),1))&gt;0),C2091,""))</f>
        <v/>
      </c>
      <c r="E2091" s="11" t="str">
        <f aca="true">IF(C2091="","",IF(AND($G$1=B2091,SUM(INDIRECT(CONCATENATE("ZBUL3!F",C2091,":H",C2091),1))=0),C2091,""))</f>
        <v/>
      </c>
    </row>
    <row r="2092" customFormat="false" ht="13.8" hidden="false" customHeight="false" outlineLevel="0" collapsed="false">
      <c r="A2092" s="2" t="str">
        <f aca="true">IF(C2092="","",INDIRECT("ZBUL3!B"&amp;C2092,1))</f>
        <v/>
      </c>
      <c r="B2092" s="2" t="str">
        <f aca="true">IF(C2092="","",INDIRECT("ZBUL3!E"&amp;C2092,1))</f>
        <v/>
      </c>
      <c r="C2092" s="11" t="str">
        <f aca="false">IFERROR(SMALL(ZBUL3!Z:Z,ROW()-1),"")</f>
        <v/>
      </c>
      <c r="D2092" s="11" t="str">
        <f aca="true">IF(C2092="","",IF(AND($G$1=B2092,SUM(INDIRECT(CONCATENATE("ZBUL3!F",C2092,":H",C2092),1))&gt;0),C2092,""))</f>
        <v/>
      </c>
      <c r="E2092" s="11" t="str">
        <f aca="true">IF(C2092="","",IF(AND($G$1=B2092,SUM(INDIRECT(CONCATENATE("ZBUL3!F",C2092,":H",C2092),1))=0),C2092,""))</f>
        <v/>
      </c>
    </row>
    <row r="2093" customFormat="false" ht="13.8" hidden="false" customHeight="false" outlineLevel="0" collapsed="false">
      <c r="A2093" s="2" t="str">
        <f aca="true">IF(C2093="","",INDIRECT("ZBUL3!B"&amp;C2093,1))</f>
        <v/>
      </c>
      <c r="B2093" s="2" t="str">
        <f aca="true">IF(C2093="","",INDIRECT("ZBUL3!E"&amp;C2093,1))</f>
        <v/>
      </c>
      <c r="C2093" s="11" t="str">
        <f aca="false">IFERROR(SMALL(ZBUL3!Z:Z,ROW()-1),"")</f>
        <v/>
      </c>
      <c r="D2093" s="11" t="str">
        <f aca="true">IF(C2093="","",IF(AND($G$1=B2093,SUM(INDIRECT(CONCATENATE("ZBUL3!F",C2093,":H",C2093),1))&gt;0),C2093,""))</f>
        <v/>
      </c>
      <c r="E2093" s="11" t="str">
        <f aca="true">IF(C2093="","",IF(AND($G$1=B2093,SUM(INDIRECT(CONCATENATE("ZBUL3!F",C2093,":H",C2093),1))=0),C2093,""))</f>
        <v/>
      </c>
    </row>
    <row r="2094" customFormat="false" ht="13.8" hidden="false" customHeight="false" outlineLevel="0" collapsed="false">
      <c r="A2094" s="2" t="str">
        <f aca="true">IF(C2094="","",INDIRECT("ZBUL3!B"&amp;C2094,1))</f>
        <v/>
      </c>
      <c r="B2094" s="2" t="str">
        <f aca="true">IF(C2094="","",INDIRECT("ZBUL3!E"&amp;C2094,1))</f>
        <v/>
      </c>
      <c r="C2094" s="11" t="str">
        <f aca="false">IFERROR(SMALL(ZBUL3!Z:Z,ROW()-1),"")</f>
        <v/>
      </c>
      <c r="D2094" s="11" t="str">
        <f aca="true">IF(C2094="","",IF(AND($G$1=B2094,SUM(INDIRECT(CONCATENATE("ZBUL3!F",C2094,":H",C2094),1))&gt;0),C2094,""))</f>
        <v/>
      </c>
      <c r="E2094" s="11" t="str">
        <f aca="true">IF(C2094="","",IF(AND($G$1=B2094,SUM(INDIRECT(CONCATENATE("ZBUL3!F",C2094,":H",C2094),1))=0),C2094,""))</f>
        <v/>
      </c>
    </row>
    <row r="2095" customFormat="false" ht="13.8" hidden="false" customHeight="false" outlineLevel="0" collapsed="false">
      <c r="A2095" s="2" t="str">
        <f aca="true">IF(C2095="","",INDIRECT("ZBUL3!B"&amp;C2095,1))</f>
        <v/>
      </c>
      <c r="B2095" s="2" t="str">
        <f aca="true">IF(C2095="","",INDIRECT("ZBUL3!E"&amp;C2095,1))</f>
        <v/>
      </c>
      <c r="C2095" s="11" t="str">
        <f aca="false">IFERROR(SMALL(ZBUL3!Z:Z,ROW()-1),"")</f>
        <v/>
      </c>
      <c r="D2095" s="11" t="str">
        <f aca="true">IF(C2095="","",IF(AND($G$1=B2095,SUM(INDIRECT(CONCATENATE("ZBUL3!F",C2095,":H",C2095),1))&gt;0),C2095,""))</f>
        <v/>
      </c>
      <c r="E2095" s="11" t="str">
        <f aca="true">IF(C2095="","",IF(AND($G$1=B2095,SUM(INDIRECT(CONCATENATE("ZBUL3!F",C2095,":H",C2095),1))=0),C2095,""))</f>
        <v/>
      </c>
    </row>
    <row r="2096" customFormat="false" ht="13.8" hidden="false" customHeight="false" outlineLevel="0" collapsed="false">
      <c r="A2096" s="2" t="str">
        <f aca="true">IF(C2096="","",INDIRECT("ZBUL3!B"&amp;C2096,1))</f>
        <v/>
      </c>
      <c r="B2096" s="2" t="str">
        <f aca="true">IF(C2096="","",INDIRECT("ZBUL3!E"&amp;C2096,1))</f>
        <v/>
      </c>
      <c r="C2096" s="11" t="str">
        <f aca="false">IFERROR(SMALL(ZBUL3!Z:Z,ROW()-1),"")</f>
        <v/>
      </c>
      <c r="D2096" s="11" t="str">
        <f aca="true">IF(C2096="","",IF(AND($G$1=B2096,SUM(INDIRECT(CONCATENATE("ZBUL3!F",C2096,":H",C2096),1))&gt;0),C2096,""))</f>
        <v/>
      </c>
      <c r="E2096" s="11" t="str">
        <f aca="true">IF(C2096="","",IF(AND($G$1=B2096,SUM(INDIRECT(CONCATENATE("ZBUL3!F",C2096,":H",C2096),1))=0),C2096,""))</f>
        <v/>
      </c>
    </row>
    <row r="2097" customFormat="false" ht="13.8" hidden="false" customHeight="false" outlineLevel="0" collapsed="false">
      <c r="A2097" s="2" t="str">
        <f aca="true">IF(C2097="","",INDIRECT("ZBUL3!B"&amp;C2097,1))</f>
        <v/>
      </c>
      <c r="B2097" s="2" t="str">
        <f aca="true">IF(C2097="","",INDIRECT("ZBUL3!E"&amp;C2097,1))</f>
        <v/>
      </c>
      <c r="C2097" s="11" t="str">
        <f aca="false">IFERROR(SMALL(ZBUL3!Z:Z,ROW()-1),"")</f>
        <v/>
      </c>
      <c r="D2097" s="11" t="str">
        <f aca="true">IF(C2097="","",IF(AND($G$1=B2097,SUM(INDIRECT(CONCATENATE("ZBUL3!F",C2097,":H",C2097),1))&gt;0),C2097,""))</f>
        <v/>
      </c>
      <c r="E2097" s="11" t="str">
        <f aca="true">IF(C2097="","",IF(AND($G$1=B2097,SUM(INDIRECT(CONCATENATE("ZBUL3!F",C2097,":H",C2097),1))=0),C2097,""))</f>
        <v/>
      </c>
    </row>
    <row r="2098" customFormat="false" ht="13.8" hidden="false" customHeight="false" outlineLevel="0" collapsed="false">
      <c r="A2098" s="2" t="str">
        <f aca="true">IF(C2098="","",INDIRECT("ZBUL3!B"&amp;C2098,1))</f>
        <v/>
      </c>
      <c r="B2098" s="2" t="str">
        <f aca="true">IF(C2098="","",INDIRECT("ZBUL3!E"&amp;C2098,1))</f>
        <v/>
      </c>
      <c r="C2098" s="11" t="str">
        <f aca="false">IFERROR(SMALL(ZBUL3!Z:Z,ROW()-1),"")</f>
        <v/>
      </c>
      <c r="D2098" s="11" t="str">
        <f aca="true">IF(C2098="","",IF(AND($G$1=B2098,SUM(INDIRECT(CONCATENATE("ZBUL3!F",C2098,":H",C2098),1))&gt;0),C2098,""))</f>
        <v/>
      </c>
      <c r="E2098" s="11" t="str">
        <f aca="true">IF(C2098="","",IF(AND($G$1=B2098,SUM(INDIRECT(CONCATENATE("ZBUL3!F",C2098,":H",C2098),1))=0),C2098,""))</f>
        <v/>
      </c>
    </row>
    <row r="2099" customFormat="false" ht="13.8" hidden="false" customHeight="false" outlineLevel="0" collapsed="false">
      <c r="A2099" s="2" t="str">
        <f aca="true">IF(C2099="","",INDIRECT("ZBUL3!B"&amp;C2099,1))</f>
        <v/>
      </c>
      <c r="B2099" s="2" t="str">
        <f aca="true">IF(C2099="","",INDIRECT("ZBUL3!E"&amp;C2099,1))</f>
        <v/>
      </c>
      <c r="C2099" s="11" t="str">
        <f aca="false">IFERROR(SMALL(ZBUL3!Z:Z,ROW()-1),"")</f>
        <v/>
      </c>
      <c r="D2099" s="11" t="str">
        <f aca="true">IF(C2099="","",IF(AND($G$1=B2099,SUM(INDIRECT(CONCATENATE("ZBUL3!F",C2099,":H",C2099),1))&gt;0),C2099,""))</f>
        <v/>
      </c>
      <c r="E2099" s="11" t="str">
        <f aca="true">IF(C2099="","",IF(AND($G$1=B2099,SUM(INDIRECT(CONCATENATE("ZBUL3!F",C2099,":H",C2099),1))=0),C2099,""))</f>
        <v/>
      </c>
    </row>
    <row r="2100" customFormat="false" ht="13.8" hidden="false" customHeight="false" outlineLevel="0" collapsed="false">
      <c r="A2100" s="2" t="str">
        <f aca="true">IF(C2100="","",INDIRECT("ZBUL3!B"&amp;C2100,1))</f>
        <v/>
      </c>
      <c r="B2100" s="2" t="str">
        <f aca="true">IF(C2100="","",INDIRECT("ZBUL3!E"&amp;C2100,1))</f>
        <v/>
      </c>
      <c r="C2100" s="11" t="str">
        <f aca="false">IFERROR(SMALL(ZBUL3!Z:Z,ROW()-1),"")</f>
        <v/>
      </c>
      <c r="D2100" s="11" t="str">
        <f aca="true">IF(C2100="","",IF(AND($G$1=B2100,SUM(INDIRECT(CONCATENATE("ZBUL3!F",C2100,":H",C2100),1))&gt;0),C2100,""))</f>
        <v/>
      </c>
      <c r="E2100" s="11" t="str">
        <f aca="true">IF(C2100="","",IF(AND($G$1=B2100,SUM(INDIRECT(CONCATENATE("ZBUL3!F",C2100,":H",C2100),1))=0),C2100,""))</f>
        <v/>
      </c>
    </row>
    <row r="2101" customFormat="false" ht="13.8" hidden="false" customHeight="false" outlineLevel="0" collapsed="false">
      <c r="A2101" s="2" t="str">
        <f aca="true">IF(C2101="","",INDIRECT("ZBUL3!B"&amp;C2101,1))</f>
        <v/>
      </c>
      <c r="B2101" s="2" t="str">
        <f aca="true">IF(C2101="","",INDIRECT("ZBUL3!E"&amp;C2101,1))</f>
        <v/>
      </c>
      <c r="C2101" s="11" t="str">
        <f aca="false">IFERROR(SMALL(ZBUL3!Z:Z,ROW()-1),"")</f>
        <v/>
      </c>
      <c r="D2101" s="11" t="str">
        <f aca="true">IF(C2101="","",IF(AND($G$1=B2101,SUM(INDIRECT(CONCATENATE("ZBUL3!F",C2101,":H",C2101),1))&gt;0),C2101,""))</f>
        <v/>
      </c>
      <c r="E2101" s="11" t="str">
        <f aca="true">IF(C2101="","",IF(AND($G$1=B2101,SUM(INDIRECT(CONCATENATE("ZBUL3!F",C2101,":H",C2101),1))=0),C2101,""))</f>
        <v/>
      </c>
    </row>
    <row r="2102" customFormat="false" ht="13.8" hidden="false" customHeight="false" outlineLevel="0" collapsed="false">
      <c r="A2102" s="2" t="str">
        <f aca="true">IF(C2102="","",INDIRECT("ZBUL3!B"&amp;C2102,1))</f>
        <v/>
      </c>
      <c r="B2102" s="2" t="str">
        <f aca="true">IF(C2102="","",INDIRECT("ZBUL3!E"&amp;C2102,1))</f>
        <v/>
      </c>
      <c r="C2102" s="11" t="str">
        <f aca="false">IFERROR(SMALL(ZBUL3!Z:Z,ROW()-1),"")</f>
        <v/>
      </c>
      <c r="D2102" s="11" t="str">
        <f aca="true">IF(C2102="","",IF(AND($G$1=B2102,SUM(INDIRECT(CONCATENATE("ZBUL3!F",C2102,":H",C2102),1))&gt;0),C2102,""))</f>
        <v/>
      </c>
      <c r="E2102" s="11" t="str">
        <f aca="true">IF(C2102="","",IF(AND($G$1=B2102,SUM(INDIRECT(CONCATENATE("ZBUL3!F",C2102,":H",C2102),1))=0),C2102,""))</f>
        <v/>
      </c>
    </row>
    <row r="2103" customFormat="false" ht="13.8" hidden="false" customHeight="false" outlineLevel="0" collapsed="false">
      <c r="A2103" s="2" t="str">
        <f aca="true">IF(C2103="","",INDIRECT("ZBUL3!B"&amp;C2103,1))</f>
        <v/>
      </c>
      <c r="B2103" s="2" t="str">
        <f aca="true">IF(C2103="","",INDIRECT("ZBUL3!E"&amp;C2103,1))</f>
        <v/>
      </c>
      <c r="C2103" s="11" t="str">
        <f aca="false">IFERROR(SMALL(ZBUL3!Z:Z,ROW()-1),"")</f>
        <v/>
      </c>
      <c r="D2103" s="11" t="str">
        <f aca="true">IF(C2103="","",IF(AND($G$1=B2103,SUM(INDIRECT(CONCATENATE("ZBUL3!F",C2103,":H",C2103),1))&gt;0),C2103,""))</f>
        <v/>
      </c>
      <c r="E2103" s="11" t="str">
        <f aca="true">IF(C2103="","",IF(AND($G$1=B2103,SUM(INDIRECT(CONCATENATE("ZBUL3!F",C2103,":H",C2103),1))=0),C2103,""))</f>
        <v/>
      </c>
    </row>
    <row r="2104" customFormat="false" ht="13.8" hidden="false" customHeight="false" outlineLevel="0" collapsed="false">
      <c r="A2104" s="2" t="str">
        <f aca="true">IF(C2104="","",INDIRECT("ZBUL3!B"&amp;C2104,1))</f>
        <v/>
      </c>
      <c r="B2104" s="2" t="str">
        <f aca="true">IF(C2104="","",INDIRECT("ZBUL3!E"&amp;C2104,1))</f>
        <v/>
      </c>
      <c r="C2104" s="11" t="str">
        <f aca="false">IFERROR(SMALL(ZBUL3!Z:Z,ROW()-1),"")</f>
        <v/>
      </c>
      <c r="D2104" s="11" t="str">
        <f aca="true">IF(C2104="","",IF(AND($G$1=B2104,SUM(INDIRECT(CONCATENATE("ZBUL3!F",C2104,":H",C2104),1))&gt;0),C2104,""))</f>
        <v/>
      </c>
      <c r="E2104" s="11" t="str">
        <f aca="true">IF(C2104="","",IF(AND($G$1=B2104,SUM(INDIRECT(CONCATENATE("ZBUL3!F",C2104,":H",C2104),1))=0),C2104,""))</f>
        <v/>
      </c>
    </row>
    <row r="2105" customFormat="false" ht="13.8" hidden="false" customHeight="false" outlineLevel="0" collapsed="false">
      <c r="A2105" s="2" t="str">
        <f aca="true">IF(C2105="","",INDIRECT("ZBUL3!B"&amp;C2105,1))</f>
        <v/>
      </c>
      <c r="B2105" s="2" t="str">
        <f aca="true">IF(C2105="","",INDIRECT("ZBUL3!E"&amp;C2105,1))</f>
        <v/>
      </c>
      <c r="C2105" s="11" t="str">
        <f aca="false">IFERROR(SMALL(ZBUL3!Z:Z,ROW()-1),"")</f>
        <v/>
      </c>
      <c r="D2105" s="11" t="str">
        <f aca="true">IF(C2105="","",IF(AND($G$1=B2105,SUM(INDIRECT(CONCATENATE("ZBUL3!F",C2105,":H",C2105),1))&gt;0),C2105,""))</f>
        <v/>
      </c>
      <c r="E2105" s="11" t="str">
        <f aca="true">IF(C2105="","",IF(AND($G$1=B2105,SUM(INDIRECT(CONCATENATE("ZBUL3!F",C2105,":H",C2105),1))=0),C2105,""))</f>
        <v/>
      </c>
    </row>
    <row r="2106" customFormat="false" ht="13.8" hidden="false" customHeight="false" outlineLevel="0" collapsed="false">
      <c r="A2106" s="2" t="str">
        <f aca="true">IF(C2106="","",INDIRECT("ZBUL3!B"&amp;C2106,1))</f>
        <v/>
      </c>
      <c r="B2106" s="2" t="str">
        <f aca="true">IF(C2106="","",INDIRECT("ZBUL3!E"&amp;C2106,1))</f>
        <v/>
      </c>
      <c r="C2106" s="11" t="str">
        <f aca="false">IFERROR(SMALL(ZBUL3!Z:Z,ROW()-1),"")</f>
        <v/>
      </c>
      <c r="D2106" s="11" t="str">
        <f aca="true">IF(C2106="","",IF(AND($G$1=B2106,SUM(INDIRECT(CONCATENATE("ZBUL3!F",C2106,":H",C2106),1))&gt;0),C2106,""))</f>
        <v/>
      </c>
      <c r="E2106" s="11" t="str">
        <f aca="true">IF(C2106="","",IF(AND($G$1=B2106,SUM(INDIRECT(CONCATENATE("ZBUL3!F",C2106,":H",C2106),1))=0),C2106,""))</f>
        <v/>
      </c>
    </row>
    <row r="2107" customFormat="false" ht="13.8" hidden="false" customHeight="false" outlineLevel="0" collapsed="false">
      <c r="A2107" s="2" t="str">
        <f aca="true">IF(C2107="","",INDIRECT("ZBUL3!B"&amp;C2107,1))</f>
        <v/>
      </c>
      <c r="B2107" s="2" t="str">
        <f aca="true">IF(C2107="","",INDIRECT("ZBUL3!E"&amp;C2107,1))</f>
        <v/>
      </c>
      <c r="C2107" s="11" t="str">
        <f aca="false">IFERROR(SMALL(ZBUL3!Z:Z,ROW()-1),"")</f>
        <v/>
      </c>
      <c r="D2107" s="11" t="str">
        <f aca="true">IF(C2107="","",IF(AND($G$1=B2107,SUM(INDIRECT(CONCATENATE("ZBUL3!F",C2107,":H",C2107),1))&gt;0),C2107,""))</f>
        <v/>
      </c>
      <c r="E2107" s="11" t="str">
        <f aca="true">IF(C2107="","",IF(AND($G$1=B2107,SUM(INDIRECT(CONCATENATE("ZBUL3!F",C2107,":H",C2107),1))=0),C2107,""))</f>
        <v/>
      </c>
    </row>
    <row r="2108" customFormat="false" ht="13.8" hidden="false" customHeight="false" outlineLevel="0" collapsed="false">
      <c r="A2108" s="2" t="str">
        <f aca="true">IF(C2108="","",INDIRECT("ZBUL3!B"&amp;C2108,1))</f>
        <v/>
      </c>
      <c r="B2108" s="2" t="str">
        <f aca="true">IF(C2108="","",INDIRECT("ZBUL3!E"&amp;C2108,1))</f>
        <v/>
      </c>
      <c r="C2108" s="11" t="str">
        <f aca="false">IFERROR(SMALL(ZBUL3!Z:Z,ROW()-1),"")</f>
        <v/>
      </c>
      <c r="D2108" s="11" t="str">
        <f aca="true">IF(C2108="","",IF(AND($G$1=B2108,SUM(INDIRECT(CONCATENATE("ZBUL3!F",C2108,":H",C2108),1))&gt;0),C2108,""))</f>
        <v/>
      </c>
      <c r="E2108" s="11" t="str">
        <f aca="true">IF(C2108="","",IF(AND($G$1=B2108,SUM(INDIRECT(CONCATENATE("ZBUL3!F",C2108,":H",C2108),1))=0),C2108,""))</f>
        <v/>
      </c>
    </row>
    <row r="2109" customFormat="false" ht="13.8" hidden="false" customHeight="false" outlineLevel="0" collapsed="false">
      <c r="A2109" s="2" t="str">
        <f aca="true">IF(C2109="","",INDIRECT("ZBUL3!B"&amp;C2109,1))</f>
        <v/>
      </c>
      <c r="B2109" s="2" t="str">
        <f aca="true">IF(C2109="","",INDIRECT("ZBUL3!E"&amp;C2109,1))</f>
        <v/>
      </c>
      <c r="C2109" s="11" t="str">
        <f aca="false">IFERROR(SMALL(ZBUL3!Z:Z,ROW()-1),"")</f>
        <v/>
      </c>
      <c r="D2109" s="11" t="str">
        <f aca="true">IF(C2109="","",IF(AND($G$1=B2109,SUM(INDIRECT(CONCATENATE("ZBUL3!F",C2109,":H",C2109),1))&gt;0),C2109,""))</f>
        <v/>
      </c>
      <c r="E2109" s="11" t="str">
        <f aca="true">IF(C2109="","",IF(AND($G$1=B2109,SUM(INDIRECT(CONCATENATE("ZBUL3!F",C2109,":H",C2109),1))=0),C2109,""))</f>
        <v/>
      </c>
    </row>
    <row r="2110" customFormat="false" ht="13.8" hidden="false" customHeight="false" outlineLevel="0" collapsed="false">
      <c r="A2110" s="2" t="str">
        <f aca="true">IF(C2110="","",INDIRECT("ZBUL3!B"&amp;C2110,1))</f>
        <v/>
      </c>
      <c r="B2110" s="2" t="str">
        <f aca="true">IF(C2110="","",INDIRECT("ZBUL3!E"&amp;C2110,1))</f>
        <v/>
      </c>
      <c r="C2110" s="11" t="str">
        <f aca="false">IFERROR(SMALL(ZBUL3!Z:Z,ROW()-1),"")</f>
        <v/>
      </c>
      <c r="D2110" s="11" t="str">
        <f aca="true">IF(C2110="","",IF(AND($G$1=B2110,SUM(INDIRECT(CONCATENATE("ZBUL3!F",C2110,":H",C2110),1))&gt;0),C2110,""))</f>
        <v/>
      </c>
      <c r="E2110" s="11" t="str">
        <f aca="true">IF(C2110="","",IF(AND($G$1=B2110,SUM(INDIRECT(CONCATENATE("ZBUL3!F",C2110,":H",C2110),1))=0),C2110,""))</f>
        <v/>
      </c>
    </row>
    <row r="2111" customFormat="false" ht="13.8" hidden="false" customHeight="false" outlineLevel="0" collapsed="false">
      <c r="A2111" s="2" t="str">
        <f aca="true">IF(C2111="","",INDIRECT("ZBUL3!B"&amp;C2111,1))</f>
        <v/>
      </c>
      <c r="B2111" s="2" t="str">
        <f aca="true">IF(C2111="","",INDIRECT("ZBUL3!E"&amp;C2111,1))</f>
        <v/>
      </c>
      <c r="C2111" s="11" t="str">
        <f aca="false">IFERROR(SMALL(ZBUL3!Z:Z,ROW()-1),"")</f>
        <v/>
      </c>
      <c r="D2111" s="11" t="str">
        <f aca="true">IF(C2111="","",IF(AND($G$1=B2111,SUM(INDIRECT(CONCATENATE("ZBUL3!F",C2111,":H",C2111),1))&gt;0),C2111,""))</f>
        <v/>
      </c>
      <c r="E2111" s="11" t="str">
        <f aca="true">IF(C2111="","",IF(AND($G$1=B2111,SUM(INDIRECT(CONCATENATE("ZBUL3!F",C2111,":H",C2111),1))=0),C2111,""))</f>
        <v/>
      </c>
    </row>
    <row r="2112" customFormat="false" ht="13.8" hidden="false" customHeight="false" outlineLevel="0" collapsed="false">
      <c r="A2112" s="2" t="str">
        <f aca="true">IF(C2112="","",INDIRECT("ZBUL3!B"&amp;C2112,1))</f>
        <v/>
      </c>
      <c r="B2112" s="2" t="str">
        <f aca="true">IF(C2112="","",INDIRECT("ZBUL3!E"&amp;C2112,1))</f>
        <v/>
      </c>
      <c r="C2112" s="11" t="str">
        <f aca="false">IFERROR(SMALL(ZBUL3!Z:Z,ROW()-1),"")</f>
        <v/>
      </c>
      <c r="D2112" s="11" t="str">
        <f aca="true">IF(C2112="","",IF(AND($G$1=B2112,SUM(INDIRECT(CONCATENATE("ZBUL3!F",C2112,":H",C2112),1))&gt;0),C2112,""))</f>
        <v/>
      </c>
      <c r="E2112" s="11" t="str">
        <f aca="true">IF(C2112="","",IF(AND($G$1=B2112,SUM(INDIRECT(CONCATENATE("ZBUL3!F",C2112,":H",C2112),1))=0),C2112,""))</f>
        <v/>
      </c>
    </row>
    <row r="2113" customFormat="false" ht="13.8" hidden="false" customHeight="false" outlineLevel="0" collapsed="false">
      <c r="A2113" s="2" t="str">
        <f aca="true">IF(C2113="","",INDIRECT("ZBUL3!B"&amp;C2113,1))</f>
        <v/>
      </c>
      <c r="B2113" s="2" t="str">
        <f aca="true">IF(C2113="","",INDIRECT("ZBUL3!E"&amp;C2113,1))</f>
        <v/>
      </c>
      <c r="C2113" s="11" t="str">
        <f aca="false">IFERROR(SMALL(ZBUL3!Z:Z,ROW()-1),"")</f>
        <v/>
      </c>
      <c r="D2113" s="11" t="str">
        <f aca="true">IF(C2113="","",IF(AND($G$1=B2113,SUM(INDIRECT(CONCATENATE("ZBUL3!F",C2113,":H",C2113),1))&gt;0),C2113,""))</f>
        <v/>
      </c>
      <c r="E2113" s="11" t="str">
        <f aca="true">IF(C2113="","",IF(AND($G$1=B2113,SUM(INDIRECT(CONCATENATE("ZBUL3!F",C2113,":H",C2113),1))=0),C2113,""))</f>
        <v/>
      </c>
    </row>
    <row r="2114" customFormat="false" ht="13.8" hidden="false" customHeight="false" outlineLevel="0" collapsed="false">
      <c r="A2114" s="2" t="str">
        <f aca="true">IF(C2114="","",INDIRECT("ZBUL3!B"&amp;C2114,1))</f>
        <v/>
      </c>
      <c r="B2114" s="2" t="str">
        <f aca="true">IF(C2114="","",INDIRECT("ZBUL3!E"&amp;C2114,1))</f>
        <v/>
      </c>
      <c r="C2114" s="11" t="str">
        <f aca="false">IFERROR(SMALL(ZBUL3!Z:Z,ROW()-1),"")</f>
        <v/>
      </c>
      <c r="D2114" s="11" t="str">
        <f aca="true">IF(C2114="","",IF(AND($G$1=B2114,SUM(INDIRECT(CONCATENATE("ZBUL3!F",C2114,":H",C2114),1))&gt;0),C2114,""))</f>
        <v/>
      </c>
      <c r="E2114" s="11" t="str">
        <f aca="true">IF(C2114="","",IF(AND($G$1=B2114,SUM(INDIRECT(CONCATENATE("ZBUL3!F",C2114,":H",C2114),1))=0),C2114,""))</f>
        <v/>
      </c>
    </row>
    <row r="2115" customFormat="false" ht="13.8" hidden="false" customHeight="false" outlineLevel="0" collapsed="false">
      <c r="A2115" s="2" t="str">
        <f aca="true">IF(C2115="","",INDIRECT("ZBUL3!B"&amp;C2115,1))</f>
        <v/>
      </c>
      <c r="B2115" s="2" t="str">
        <f aca="true">IF(C2115="","",INDIRECT("ZBUL3!E"&amp;C2115,1))</f>
        <v/>
      </c>
      <c r="C2115" s="11" t="str">
        <f aca="false">IFERROR(SMALL(ZBUL3!Z:Z,ROW()-1),"")</f>
        <v/>
      </c>
      <c r="D2115" s="11" t="str">
        <f aca="true">IF(C2115="","",IF(AND($G$1=B2115,SUM(INDIRECT(CONCATENATE("ZBUL3!F",C2115,":H",C2115),1))&gt;0),C2115,""))</f>
        <v/>
      </c>
      <c r="E2115" s="11" t="str">
        <f aca="true">IF(C2115="","",IF(AND($G$1=B2115,SUM(INDIRECT(CONCATENATE("ZBUL3!F",C2115,":H",C2115),1))=0),C2115,""))</f>
        <v/>
      </c>
    </row>
    <row r="2116" customFormat="false" ht="13.8" hidden="false" customHeight="false" outlineLevel="0" collapsed="false">
      <c r="A2116" s="2" t="str">
        <f aca="true">IF(C2116="","",INDIRECT("ZBUL3!B"&amp;C2116,1))</f>
        <v/>
      </c>
      <c r="B2116" s="2" t="str">
        <f aca="true">IF(C2116="","",INDIRECT("ZBUL3!E"&amp;C2116,1))</f>
        <v/>
      </c>
      <c r="C2116" s="11" t="str">
        <f aca="false">IFERROR(SMALL(ZBUL3!Z:Z,ROW()-1),"")</f>
        <v/>
      </c>
      <c r="D2116" s="11" t="str">
        <f aca="true">IF(C2116="","",IF(AND($G$1=B2116,SUM(INDIRECT(CONCATENATE("ZBUL3!F",C2116,":H",C2116),1))&gt;0),C2116,""))</f>
        <v/>
      </c>
      <c r="E2116" s="11" t="str">
        <f aca="true">IF(C2116="","",IF(AND($G$1=B2116,SUM(INDIRECT(CONCATENATE("ZBUL3!F",C2116,":H",C2116),1))=0),C2116,""))</f>
        <v/>
      </c>
    </row>
    <row r="2117" customFormat="false" ht="13.8" hidden="false" customHeight="false" outlineLevel="0" collapsed="false">
      <c r="A2117" s="2" t="str">
        <f aca="true">IF(C2117="","",INDIRECT("ZBUL3!B"&amp;C2117,1))</f>
        <v/>
      </c>
      <c r="B2117" s="2" t="str">
        <f aca="true">IF(C2117="","",INDIRECT("ZBUL3!E"&amp;C2117,1))</f>
        <v/>
      </c>
      <c r="C2117" s="11" t="str">
        <f aca="false">IFERROR(SMALL(ZBUL3!Z:Z,ROW()-1),"")</f>
        <v/>
      </c>
      <c r="D2117" s="11" t="str">
        <f aca="true">IF(C2117="","",IF(AND($G$1=B2117,SUM(INDIRECT(CONCATENATE("ZBUL3!F",C2117,":H",C2117),1))&gt;0),C2117,""))</f>
        <v/>
      </c>
      <c r="E2117" s="11" t="str">
        <f aca="true">IF(C2117="","",IF(AND($G$1=B2117,SUM(INDIRECT(CONCATENATE("ZBUL3!F",C2117,":H",C2117),1))=0),C2117,""))</f>
        <v/>
      </c>
    </row>
    <row r="2118" customFormat="false" ht="13.8" hidden="false" customHeight="false" outlineLevel="0" collapsed="false">
      <c r="A2118" s="2" t="str">
        <f aca="true">IF(C2118="","",INDIRECT("ZBUL3!B"&amp;C2118,1))</f>
        <v/>
      </c>
      <c r="B2118" s="2" t="str">
        <f aca="true">IF(C2118="","",INDIRECT("ZBUL3!E"&amp;C2118,1))</f>
        <v/>
      </c>
      <c r="C2118" s="11" t="str">
        <f aca="false">IFERROR(SMALL(ZBUL3!Z:Z,ROW()-1),"")</f>
        <v/>
      </c>
      <c r="D2118" s="11" t="str">
        <f aca="true">IF(C2118="","",IF(AND($G$1=B2118,SUM(INDIRECT(CONCATENATE("ZBUL3!F",C2118,":H",C2118),1))&gt;0),C2118,""))</f>
        <v/>
      </c>
      <c r="E2118" s="11" t="str">
        <f aca="true">IF(C2118="","",IF(AND($G$1=B2118,SUM(INDIRECT(CONCATENATE("ZBUL3!F",C2118,":H",C2118),1))=0),C2118,""))</f>
        <v/>
      </c>
    </row>
    <row r="2119" customFormat="false" ht="13.8" hidden="false" customHeight="false" outlineLevel="0" collapsed="false">
      <c r="A2119" s="2" t="str">
        <f aca="true">IF(C2119="","",INDIRECT("ZBUL3!B"&amp;C2119,1))</f>
        <v/>
      </c>
      <c r="B2119" s="2" t="str">
        <f aca="true">IF(C2119="","",INDIRECT("ZBUL3!E"&amp;C2119,1))</f>
        <v/>
      </c>
      <c r="C2119" s="11" t="str">
        <f aca="false">IFERROR(SMALL(ZBUL3!Z:Z,ROW()-1),"")</f>
        <v/>
      </c>
      <c r="D2119" s="11" t="str">
        <f aca="true">IF(C2119="","",IF(AND($G$1=B2119,SUM(INDIRECT(CONCATENATE("ZBUL3!F",C2119,":H",C2119),1))&gt;0),C2119,""))</f>
        <v/>
      </c>
      <c r="E2119" s="11" t="str">
        <f aca="true">IF(C2119="","",IF(AND($G$1=B2119,SUM(INDIRECT(CONCATENATE("ZBUL3!F",C2119,":H",C2119),1))=0),C2119,""))</f>
        <v/>
      </c>
    </row>
    <row r="2120" customFormat="false" ht="13.8" hidden="false" customHeight="false" outlineLevel="0" collapsed="false">
      <c r="A2120" s="2" t="str">
        <f aca="true">IF(C2120="","",INDIRECT("ZBUL3!B"&amp;C2120,1))</f>
        <v/>
      </c>
      <c r="B2120" s="2" t="str">
        <f aca="true">IF(C2120="","",INDIRECT("ZBUL3!E"&amp;C2120,1))</f>
        <v/>
      </c>
      <c r="C2120" s="11" t="str">
        <f aca="false">IFERROR(SMALL(ZBUL3!Z:Z,ROW()-1),"")</f>
        <v/>
      </c>
      <c r="D2120" s="11" t="str">
        <f aca="true">IF(C2120="","",IF(AND($G$1=B2120,SUM(INDIRECT(CONCATENATE("ZBUL3!F",C2120,":H",C2120),1))&gt;0),C2120,""))</f>
        <v/>
      </c>
      <c r="E2120" s="11" t="str">
        <f aca="true">IF(C2120="","",IF(AND($G$1=B2120,SUM(INDIRECT(CONCATENATE("ZBUL3!F",C2120,":H",C2120),1))=0),C2120,""))</f>
        <v/>
      </c>
    </row>
    <row r="2121" customFormat="false" ht="13.8" hidden="false" customHeight="false" outlineLevel="0" collapsed="false">
      <c r="A2121" s="2" t="str">
        <f aca="true">IF(C2121="","",INDIRECT("ZBUL3!B"&amp;C2121,1))</f>
        <v/>
      </c>
      <c r="B2121" s="2" t="str">
        <f aca="true">IF(C2121="","",INDIRECT("ZBUL3!E"&amp;C2121,1))</f>
        <v/>
      </c>
      <c r="C2121" s="11" t="str">
        <f aca="false">IFERROR(SMALL(ZBUL3!Z:Z,ROW()-1),"")</f>
        <v/>
      </c>
      <c r="D2121" s="11" t="str">
        <f aca="true">IF(C2121="","",IF(AND($G$1=B2121,SUM(INDIRECT(CONCATENATE("ZBUL3!F",C2121,":H",C2121),1))&gt;0),C2121,""))</f>
        <v/>
      </c>
      <c r="E2121" s="11" t="str">
        <f aca="true">IF(C2121="","",IF(AND($G$1=B2121,SUM(INDIRECT(CONCATENATE("ZBUL3!F",C2121,":H",C2121),1))=0),C2121,""))</f>
        <v/>
      </c>
    </row>
    <row r="2122" customFormat="false" ht="13.8" hidden="false" customHeight="false" outlineLevel="0" collapsed="false">
      <c r="A2122" s="2" t="str">
        <f aca="true">IF(C2122="","",INDIRECT("ZBUL3!B"&amp;C2122,1))</f>
        <v/>
      </c>
      <c r="B2122" s="2" t="str">
        <f aca="true">IF(C2122="","",INDIRECT("ZBUL3!E"&amp;C2122,1))</f>
        <v/>
      </c>
      <c r="C2122" s="11" t="str">
        <f aca="false">IFERROR(SMALL(ZBUL3!Z:Z,ROW()-1),"")</f>
        <v/>
      </c>
      <c r="D2122" s="11" t="str">
        <f aca="true">IF(C2122="","",IF(AND($G$1=B2122,SUM(INDIRECT(CONCATENATE("ZBUL3!F",C2122,":H",C2122),1))&gt;0),C2122,""))</f>
        <v/>
      </c>
      <c r="E2122" s="11" t="str">
        <f aca="true">IF(C2122="","",IF(AND($G$1=B2122,SUM(INDIRECT(CONCATENATE("ZBUL3!F",C2122,":H",C2122),1))=0),C2122,""))</f>
        <v/>
      </c>
    </row>
    <row r="2123" customFormat="false" ht="13.8" hidden="false" customHeight="false" outlineLevel="0" collapsed="false">
      <c r="A2123" s="2" t="str">
        <f aca="true">IF(C2123="","",INDIRECT("ZBUL3!B"&amp;C2123,1))</f>
        <v/>
      </c>
      <c r="B2123" s="2" t="str">
        <f aca="true">IF(C2123="","",INDIRECT("ZBUL3!E"&amp;C2123,1))</f>
        <v/>
      </c>
      <c r="C2123" s="11" t="str">
        <f aca="false">IFERROR(SMALL(ZBUL3!Z:Z,ROW()-1),"")</f>
        <v/>
      </c>
      <c r="D2123" s="11" t="str">
        <f aca="true">IF(C2123="","",IF(AND($G$1=B2123,SUM(INDIRECT(CONCATENATE("ZBUL3!F",C2123,":H",C2123),1))&gt;0),C2123,""))</f>
        <v/>
      </c>
      <c r="E2123" s="11" t="str">
        <f aca="true">IF(C2123="","",IF(AND($G$1=B2123,SUM(INDIRECT(CONCATENATE("ZBUL3!F",C2123,":H",C2123),1))=0),C2123,""))</f>
        <v/>
      </c>
    </row>
    <row r="2124" customFormat="false" ht="13.8" hidden="false" customHeight="false" outlineLevel="0" collapsed="false">
      <c r="A2124" s="2" t="str">
        <f aca="true">IF(C2124="","",INDIRECT("ZBUL3!B"&amp;C2124,1))</f>
        <v/>
      </c>
      <c r="B2124" s="2" t="str">
        <f aca="true">IF(C2124="","",INDIRECT("ZBUL3!E"&amp;C2124,1))</f>
        <v/>
      </c>
      <c r="C2124" s="11" t="str">
        <f aca="false">IFERROR(SMALL(ZBUL3!Z:Z,ROW()-1),"")</f>
        <v/>
      </c>
      <c r="D2124" s="11" t="str">
        <f aca="true">IF(C2124="","",IF(AND($G$1=B2124,SUM(INDIRECT(CONCATENATE("ZBUL3!F",C2124,":H",C2124),1))&gt;0),C2124,""))</f>
        <v/>
      </c>
      <c r="E2124" s="11" t="str">
        <f aca="true">IF(C2124="","",IF(AND($G$1=B2124,SUM(INDIRECT(CONCATENATE("ZBUL3!F",C2124,":H",C2124),1))=0),C2124,""))</f>
        <v/>
      </c>
    </row>
    <row r="2125" customFormat="false" ht="13.8" hidden="false" customHeight="false" outlineLevel="0" collapsed="false">
      <c r="A2125" s="2" t="str">
        <f aca="true">IF(C2125="","",INDIRECT("ZBUL3!B"&amp;C2125,1))</f>
        <v/>
      </c>
      <c r="B2125" s="2" t="str">
        <f aca="true">IF(C2125="","",INDIRECT("ZBUL3!E"&amp;C2125,1))</f>
        <v/>
      </c>
      <c r="C2125" s="11" t="str">
        <f aca="false">IFERROR(SMALL(ZBUL3!Z:Z,ROW()-1),"")</f>
        <v/>
      </c>
      <c r="D2125" s="11" t="str">
        <f aca="true">IF(C2125="","",IF(AND($G$1=B2125,SUM(INDIRECT(CONCATENATE("ZBUL3!F",C2125,":H",C2125),1))&gt;0),C2125,""))</f>
        <v/>
      </c>
      <c r="E2125" s="11" t="str">
        <f aca="true">IF(C2125="","",IF(AND($G$1=B2125,SUM(INDIRECT(CONCATENATE("ZBUL3!F",C2125,":H",C2125),1))=0),C2125,""))</f>
        <v/>
      </c>
    </row>
    <row r="2126" customFormat="false" ht="13.8" hidden="false" customHeight="false" outlineLevel="0" collapsed="false">
      <c r="A2126" s="2" t="str">
        <f aca="true">IF(C2126="","",INDIRECT("ZBUL3!B"&amp;C2126,1))</f>
        <v/>
      </c>
      <c r="B2126" s="2" t="str">
        <f aca="true">IF(C2126="","",INDIRECT("ZBUL3!E"&amp;C2126,1))</f>
        <v/>
      </c>
      <c r="C2126" s="11" t="str">
        <f aca="false">IFERROR(SMALL(ZBUL3!Z:Z,ROW()-1),"")</f>
        <v/>
      </c>
      <c r="D2126" s="11" t="str">
        <f aca="true">IF(C2126="","",IF(AND($G$1=B2126,SUM(INDIRECT(CONCATENATE("ZBUL3!F",C2126,":H",C2126),1))&gt;0),C2126,""))</f>
        <v/>
      </c>
      <c r="E2126" s="11" t="str">
        <f aca="true">IF(C2126="","",IF(AND($G$1=B2126,SUM(INDIRECT(CONCATENATE("ZBUL3!F",C2126,":H",C2126),1))=0),C2126,""))</f>
        <v/>
      </c>
    </row>
    <row r="2127" customFormat="false" ht="13.8" hidden="false" customHeight="false" outlineLevel="0" collapsed="false">
      <c r="A2127" s="2" t="str">
        <f aca="true">IF(C2127="","",INDIRECT("ZBUL3!B"&amp;C2127,1))</f>
        <v/>
      </c>
      <c r="B2127" s="2" t="str">
        <f aca="true">IF(C2127="","",INDIRECT("ZBUL3!E"&amp;C2127,1))</f>
        <v/>
      </c>
      <c r="C2127" s="11" t="str">
        <f aca="false">IFERROR(SMALL(ZBUL3!Z:Z,ROW()-1),"")</f>
        <v/>
      </c>
      <c r="D2127" s="11" t="str">
        <f aca="true">IF(C2127="","",IF(AND($G$1=B2127,SUM(INDIRECT(CONCATENATE("ZBUL3!F",C2127,":H",C2127),1))&gt;0),C2127,""))</f>
        <v/>
      </c>
      <c r="E2127" s="11" t="str">
        <f aca="true">IF(C2127="","",IF(AND($G$1=B2127,SUM(INDIRECT(CONCATENATE("ZBUL3!F",C2127,":H",C2127),1))=0),C2127,""))</f>
        <v/>
      </c>
    </row>
    <row r="2128" customFormat="false" ht="13.8" hidden="false" customHeight="false" outlineLevel="0" collapsed="false">
      <c r="A2128" s="2" t="str">
        <f aca="true">IF(C2128="","",INDIRECT("ZBUL3!B"&amp;C2128,1))</f>
        <v/>
      </c>
      <c r="B2128" s="2" t="str">
        <f aca="true">IF(C2128="","",INDIRECT("ZBUL3!E"&amp;C2128,1))</f>
        <v/>
      </c>
      <c r="C2128" s="11" t="str">
        <f aca="false">IFERROR(SMALL(ZBUL3!Z:Z,ROW()-1),"")</f>
        <v/>
      </c>
      <c r="D2128" s="11" t="str">
        <f aca="true">IF(C2128="","",IF(AND($G$1=B2128,SUM(INDIRECT(CONCATENATE("ZBUL3!F",C2128,":H",C2128),1))&gt;0),C2128,""))</f>
        <v/>
      </c>
      <c r="E2128" s="11" t="str">
        <f aca="true">IF(C2128="","",IF(AND($G$1=B2128,SUM(INDIRECT(CONCATENATE("ZBUL3!F",C2128,":H",C2128),1))=0),C2128,""))</f>
        <v/>
      </c>
    </row>
    <row r="2129" customFormat="false" ht="13.8" hidden="false" customHeight="false" outlineLevel="0" collapsed="false">
      <c r="A2129" s="2" t="str">
        <f aca="true">IF(C2129="","",INDIRECT("ZBUL3!B"&amp;C2129,1))</f>
        <v/>
      </c>
      <c r="B2129" s="2" t="str">
        <f aca="true">IF(C2129="","",INDIRECT("ZBUL3!E"&amp;C2129,1))</f>
        <v/>
      </c>
      <c r="C2129" s="11" t="str">
        <f aca="false">IFERROR(SMALL(ZBUL3!Z:Z,ROW()-1),"")</f>
        <v/>
      </c>
      <c r="D2129" s="11" t="str">
        <f aca="true">IF(C2129="","",IF(AND($G$1=B2129,SUM(INDIRECT(CONCATENATE("ZBUL3!F",C2129,":H",C2129),1))&gt;0),C2129,""))</f>
        <v/>
      </c>
      <c r="E2129" s="11" t="str">
        <f aca="true">IF(C2129="","",IF(AND($G$1=B2129,SUM(INDIRECT(CONCATENATE("ZBUL3!F",C2129,":H",C2129),1))=0),C2129,""))</f>
        <v/>
      </c>
    </row>
    <row r="2130" customFormat="false" ht="13.8" hidden="false" customHeight="false" outlineLevel="0" collapsed="false">
      <c r="A2130" s="2" t="str">
        <f aca="true">IF(C2130="","",INDIRECT("ZBUL3!B"&amp;C2130,1))</f>
        <v/>
      </c>
      <c r="B2130" s="2" t="str">
        <f aca="true">IF(C2130="","",INDIRECT("ZBUL3!E"&amp;C2130,1))</f>
        <v/>
      </c>
      <c r="C2130" s="11" t="str">
        <f aca="false">IFERROR(SMALL(ZBUL3!Z:Z,ROW()-1),"")</f>
        <v/>
      </c>
      <c r="D2130" s="11" t="str">
        <f aca="true">IF(C2130="","",IF(AND($G$1=B2130,SUM(INDIRECT(CONCATENATE("ZBUL3!F",C2130,":H",C2130),1))&gt;0),C2130,""))</f>
        <v/>
      </c>
      <c r="E2130" s="11" t="str">
        <f aca="true">IF(C2130="","",IF(AND($G$1=B2130,SUM(INDIRECT(CONCATENATE("ZBUL3!F",C2130,":H",C2130),1))=0),C2130,""))</f>
        <v/>
      </c>
    </row>
    <row r="2131" customFormat="false" ht="13.8" hidden="false" customHeight="false" outlineLevel="0" collapsed="false">
      <c r="A2131" s="2" t="str">
        <f aca="true">IF(C2131="","",INDIRECT("ZBUL3!B"&amp;C2131,1))</f>
        <v/>
      </c>
      <c r="B2131" s="2" t="str">
        <f aca="true">IF(C2131="","",INDIRECT("ZBUL3!E"&amp;C2131,1))</f>
        <v/>
      </c>
      <c r="C2131" s="11" t="str">
        <f aca="false">IFERROR(SMALL(ZBUL3!Z:Z,ROW()-1),"")</f>
        <v/>
      </c>
      <c r="D2131" s="11" t="str">
        <f aca="true">IF(C2131="","",IF(AND($G$1=B2131,SUM(INDIRECT(CONCATENATE("ZBUL3!F",C2131,":H",C2131),1))&gt;0),C2131,""))</f>
        <v/>
      </c>
      <c r="E2131" s="11" t="str">
        <f aca="true">IF(C2131="","",IF(AND($G$1=B2131,SUM(INDIRECT(CONCATENATE("ZBUL3!F",C2131,":H",C2131),1))=0),C2131,""))</f>
        <v/>
      </c>
    </row>
    <row r="2132" customFormat="false" ht="13.8" hidden="false" customHeight="false" outlineLevel="0" collapsed="false">
      <c r="A2132" s="2" t="str">
        <f aca="true">IF(C2132="","",INDIRECT("ZBUL3!B"&amp;C2132,1))</f>
        <v/>
      </c>
      <c r="B2132" s="2" t="str">
        <f aca="true">IF(C2132="","",INDIRECT("ZBUL3!E"&amp;C2132,1))</f>
        <v/>
      </c>
      <c r="C2132" s="11" t="str">
        <f aca="false">IFERROR(SMALL(ZBUL3!Z:Z,ROW()-1),"")</f>
        <v/>
      </c>
      <c r="D2132" s="11" t="str">
        <f aca="true">IF(C2132="","",IF(AND($G$1=B2132,SUM(INDIRECT(CONCATENATE("ZBUL3!F",C2132,":H",C2132),1))&gt;0),C2132,""))</f>
        <v/>
      </c>
      <c r="E2132" s="11" t="str">
        <f aca="true">IF(C2132="","",IF(AND($G$1=B2132,SUM(INDIRECT(CONCATENATE("ZBUL3!F",C2132,":H",C2132),1))=0),C2132,""))</f>
        <v/>
      </c>
    </row>
    <row r="2133" customFormat="false" ht="13.8" hidden="false" customHeight="false" outlineLevel="0" collapsed="false">
      <c r="A2133" s="2" t="str">
        <f aca="true">IF(C2133="","",INDIRECT("ZBUL3!B"&amp;C2133,1))</f>
        <v/>
      </c>
      <c r="B2133" s="2" t="str">
        <f aca="true">IF(C2133="","",INDIRECT("ZBUL3!E"&amp;C2133,1))</f>
        <v/>
      </c>
      <c r="C2133" s="11" t="str">
        <f aca="false">IFERROR(SMALL(ZBUL3!Z:Z,ROW()-1),"")</f>
        <v/>
      </c>
      <c r="D2133" s="11" t="str">
        <f aca="true">IF(C2133="","",IF(AND($G$1=B2133,SUM(INDIRECT(CONCATENATE("ZBUL3!F",C2133,":H",C2133),1))&gt;0),C2133,""))</f>
        <v/>
      </c>
      <c r="E2133" s="11" t="str">
        <f aca="true">IF(C2133="","",IF(AND($G$1=B2133,SUM(INDIRECT(CONCATENATE("ZBUL3!F",C2133,":H",C2133),1))=0),C2133,""))</f>
        <v/>
      </c>
    </row>
    <row r="2134" customFormat="false" ht="13.8" hidden="false" customHeight="false" outlineLevel="0" collapsed="false">
      <c r="A2134" s="2" t="str">
        <f aca="true">IF(C2134="","",INDIRECT("ZBUL3!B"&amp;C2134,1))</f>
        <v/>
      </c>
      <c r="B2134" s="2" t="str">
        <f aca="true">IF(C2134="","",INDIRECT("ZBUL3!E"&amp;C2134,1))</f>
        <v/>
      </c>
      <c r="C2134" s="11" t="str">
        <f aca="false">IFERROR(SMALL(ZBUL3!Z:Z,ROW()-1),"")</f>
        <v/>
      </c>
      <c r="D2134" s="11" t="str">
        <f aca="true">IF(C2134="","",IF(AND($G$1=B2134,SUM(INDIRECT(CONCATENATE("ZBUL3!F",C2134,":H",C2134),1))&gt;0),C2134,""))</f>
        <v/>
      </c>
      <c r="E2134" s="11" t="str">
        <f aca="true">IF(C2134="","",IF(AND($G$1=B2134,SUM(INDIRECT(CONCATENATE("ZBUL3!F",C2134,":H",C2134),1))=0),C2134,""))</f>
        <v/>
      </c>
    </row>
    <row r="2135" customFormat="false" ht="13.8" hidden="false" customHeight="false" outlineLevel="0" collapsed="false">
      <c r="A2135" s="2" t="str">
        <f aca="true">IF(C2135="","",INDIRECT("ZBUL3!B"&amp;C2135,1))</f>
        <v/>
      </c>
      <c r="B2135" s="2" t="str">
        <f aca="true">IF(C2135="","",INDIRECT("ZBUL3!E"&amp;C2135,1))</f>
        <v/>
      </c>
      <c r="C2135" s="11" t="str">
        <f aca="false">IFERROR(SMALL(ZBUL3!Z:Z,ROW()-1),"")</f>
        <v/>
      </c>
      <c r="D2135" s="11" t="str">
        <f aca="true">IF(C2135="","",IF(AND($G$1=B2135,SUM(INDIRECT(CONCATENATE("ZBUL3!F",C2135,":H",C2135),1))&gt;0),C2135,""))</f>
        <v/>
      </c>
      <c r="E2135" s="11" t="str">
        <f aca="true">IF(C2135="","",IF(AND($G$1=B2135,SUM(INDIRECT(CONCATENATE("ZBUL3!F",C2135,":H",C2135),1))=0),C2135,""))</f>
        <v/>
      </c>
    </row>
    <row r="2136" customFormat="false" ht="13.8" hidden="false" customHeight="false" outlineLevel="0" collapsed="false">
      <c r="A2136" s="2" t="str">
        <f aca="true">IF(C2136="","",INDIRECT("ZBUL3!B"&amp;C2136,1))</f>
        <v/>
      </c>
      <c r="B2136" s="2" t="str">
        <f aca="true">IF(C2136="","",INDIRECT("ZBUL3!E"&amp;C2136,1))</f>
        <v/>
      </c>
      <c r="C2136" s="11" t="str">
        <f aca="false">IFERROR(SMALL(ZBUL3!Z:Z,ROW()-1),"")</f>
        <v/>
      </c>
      <c r="D2136" s="11" t="str">
        <f aca="true">IF(C2136="","",IF(AND($G$1=B2136,SUM(INDIRECT(CONCATENATE("ZBUL3!F",C2136,":H",C2136),1))&gt;0),C2136,""))</f>
        <v/>
      </c>
      <c r="E2136" s="11" t="str">
        <f aca="true">IF(C2136="","",IF(AND($G$1=B2136,SUM(INDIRECT(CONCATENATE("ZBUL3!F",C2136,":H",C2136),1))=0),C2136,""))</f>
        <v/>
      </c>
    </row>
    <row r="2137" customFormat="false" ht="13.8" hidden="false" customHeight="false" outlineLevel="0" collapsed="false">
      <c r="A2137" s="2" t="str">
        <f aca="true">IF(C2137="","",INDIRECT("ZBUL3!B"&amp;C2137,1))</f>
        <v/>
      </c>
      <c r="B2137" s="2" t="str">
        <f aca="true">IF(C2137="","",INDIRECT("ZBUL3!E"&amp;C2137,1))</f>
        <v/>
      </c>
      <c r="C2137" s="11" t="str">
        <f aca="false">IFERROR(SMALL(ZBUL3!Z:Z,ROW()-1),"")</f>
        <v/>
      </c>
      <c r="D2137" s="11" t="str">
        <f aca="true">IF(C2137="","",IF(AND($G$1=B2137,SUM(INDIRECT(CONCATENATE("ZBUL3!F",C2137,":H",C2137),1))&gt;0),C2137,""))</f>
        <v/>
      </c>
      <c r="E2137" s="11" t="str">
        <f aca="true">IF(C2137="","",IF(AND($G$1=B2137,SUM(INDIRECT(CONCATENATE("ZBUL3!F",C2137,":H",C2137),1))=0),C2137,""))</f>
        <v/>
      </c>
    </row>
    <row r="2138" customFormat="false" ht="13.8" hidden="false" customHeight="false" outlineLevel="0" collapsed="false">
      <c r="A2138" s="2" t="str">
        <f aca="true">IF(C2138="","",INDIRECT("ZBUL3!B"&amp;C2138,1))</f>
        <v/>
      </c>
      <c r="B2138" s="2" t="str">
        <f aca="true">IF(C2138="","",INDIRECT("ZBUL3!E"&amp;C2138,1))</f>
        <v/>
      </c>
      <c r="C2138" s="11" t="str">
        <f aca="false">IFERROR(SMALL(ZBUL3!Z:Z,ROW()-1),"")</f>
        <v/>
      </c>
      <c r="D2138" s="11" t="str">
        <f aca="true">IF(C2138="","",IF(AND($G$1=B2138,SUM(INDIRECT(CONCATENATE("ZBUL3!F",C2138,":H",C2138),1))&gt;0),C2138,""))</f>
        <v/>
      </c>
      <c r="E2138" s="11" t="str">
        <f aca="true">IF(C2138="","",IF(AND($G$1=B2138,SUM(INDIRECT(CONCATENATE("ZBUL3!F",C2138,":H",C2138),1))=0),C2138,""))</f>
        <v/>
      </c>
    </row>
    <row r="2139" customFormat="false" ht="13.8" hidden="false" customHeight="false" outlineLevel="0" collapsed="false">
      <c r="A2139" s="2" t="str">
        <f aca="true">IF(C2139="","",INDIRECT("ZBUL3!B"&amp;C2139,1))</f>
        <v/>
      </c>
      <c r="B2139" s="2" t="str">
        <f aca="true">IF(C2139="","",INDIRECT("ZBUL3!E"&amp;C2139,1))</f>
        <v/>
      </c>
      <c r="C2139" s="11" t="str">
        <f aca="false">IFERROR(SMALL(ZBUL3!Z:Z,ROW()-1),"")</f>
        <v/>
      </c>
      <c r="D2139" s="11" t="str">
        <f aca="true">IF(C2139="","",IF(AND($G$1=B2139,SUM(INDIRECT(CONCATENATE("ZBUL3!F",C2139,":H",C2139),1))&gt;0),C2139,""))</f>
        <v/>
      </c>
      <c r="E2139" s="11" t="str">
        <f aca="true">IF(C2139="","",IF(AND($G$1=B2139,SUM(INDIRECT(CONCATENATE("ZBUL3!F",C2139,":H",C2139),1))=0),C2139,""))</f>
        <v/>
      </c>
    </row>
    <row r="2140" customFormat="false" ht="13.8" hidden="false" customHeight="false" outlineLevel="0" collapsed="false">
      <c r="A2140" s="2" t="str">
        <f aca="true">IF(C2140="","",INDIRECT("ZBUL3!B"&amp;C2140,1))</f>
        <v/>
      </c>
      <c r="B2140" s="2" t="str">
        <f aca="true">IF(C2140="","",INDIRECT("ZBUL3!E"&amp;C2140,1))</f>
        <v/>
      </c>
      <c r="C2140" s="11" t="str">
        <f aca="false">IFERROR(SMALL(ZBUL3!Z:Z,ROW()-1),"")</f>
        <v/>
      </c>
      <c r="D2140" s="11" t="str">
        <f aca="true">IF(C2140="","",IF(AND($G$1=B2140,SUM(INDIRECT(CONCATENATE("ZBUL3!F",C2140,":H",C2140),1))&gt;0),C2140,""))</f>
        <v/>
      </c>
      <c r="E2140" s="11" t="str">
        <f aca="true">IF(C2140="","",IF(AND($G$1=B2140,SUM(INDIRECT(CONCATENATE("ZBUL3!F",C2140,":H",C2140),1))=0),C2140,""))</f>
        <v/>
      </c>
    </row>
    <row r="2141" customFormat="false" ht="13.8" hidden="false" customHeight="false" outlineLevel="0" collapsed="false">
      <c r="A2141" s="2" t="str">
        <f aca="true">IF(C2141="","",INDIRECT("ZBUL3!B"&amp;C2141,1))</f>
        <v/>
      </c>
      <c r="B2141" s="2" t="str">
        <f aca="true">IF(C2141="","",INDIRECT("ZBUL3!E"&amp;C2141,1))</f>
        <v/>
      </c>
      <c r="C2141" s="11" t="str">
        <f aca="false">IFERROR(SMALL(ZBUL3!Z:Z,ROW()-1),"")</f>
        <v/>
      </c>
      <c r="D2141" s="11" t="str">
        <f aca="true">IF(C2141="","",IF(AND($G$1=B2141,SUM(INDIRECT(CONCATENATE("ZBUL3!F",C2141,":H",C2141),1))&gt;0),C2141,""))</f>
        <v/>
      </c>
      <c r="E2141" s="11" t="str">
        <f aca="true">IF(C2141="","",IF(AND($G$1=B2141,SUM(INDIRECT(CONCATENATE("ZBUL3!F",C2141,":H",C2141),1))=0),C2141,""))</f>
        <v/>
      </c>
    </row>
    <row r="2142" customFormat="false" ht="13.8" hidden="false" customHeight="false" outlineLevel="0" collapsed="false">
      <c r="A2142" s="2" t="str">
        <f aca="true">IF(C2142="","",INDIRECT("ZBUL3!B"&amp;C2142,1))</f>
        <v/>
      </c>
      <c r="B2142" s="2" t="str">
        <f aca="true">IF(C2142="","",INDIRECT("ZBUL3!E"&amp;C2142,1))</f>
        <v/>
      </c>
      <c r="C2142" s="11" t="str">
        <f aca="false">IFERROR(SMALL(ZBUL3!Z:Z,ROW()-1),"")</f>
        <v/>
      </c>
      <c r="D2142" s="11" t="str">
        <f aca="true">IF(C2142="","",IF(AND($G$1=B2142,SUM(INDIRECT(CONCATENATE("ZBUL3!F",C2142,":H",C2142),1))&gt;0),C2142,""))</f>
        <v/>
      </c>
      <c r="E2142" s="11" t="str">
        <f aca="true">IF(C2142="","",IF(AND($G$1=B2142,SUM(INDIRECT(CONCATENATE("ZBUL3!F",C2142,":H",C2142),1))=0),C2142,""))</f>
        <v/>
      </c>
    </row>
    <row r="2143" customFormat="false" ht="13.8" hidden="false" customHeight="false" outlineLevel="0" collapsed="false">
      <c r="A2143" s="2" t="str">
        <f aca="true">IF(C2143="","",INDIRECT("ZBUL3!B"&amp;C2143,1))</f>
        <v/>
      </c>
      <c r="B2143" s="2" t="str">
        <f aca="true">IF(C2143="","",INDIRECT("ZBUL3!E"&amp;C2143,1))</f>
        <v/>
      </c>
      <c r="C2143" s="11" t="str">
        <f aca="false">IFERROR(SMALL(ZBUL3!Z:Z,ROW()-1),"")</f>
        <v/>
      </c>
      <c r="D2143" s="11" t="str">
        <f aca="true">IF(C2143="","",IF(AND($G$1=B2143,SUM(INDIRECT(CONCATENATE("ZBUL3!F",C2143,":H",C2143),1))&gt;0),C2143,""))</f>
        <v/>
      </c>
      <c r="E2143" s="11" t="str">
        <f aca="true">IF(C2143="","",IF(AND($G$1=B2143,SUM(INDIRECT(CONCATENATE("ZBUL3!F",C2143,":H",C2143),1))=0),C2143,""))</f>
        <v/>
      </c>
    </row>
    <row r="2144" customFormat="false" ht="13.8" hidden="false" customHeight="false" outlineLevel="0" collapsed="false">
      <c r="A2144" s="2" t="str">
        <f aca="true">IF(C2144="","",INDIRECT("ZBUL3!B"&amp;C2144,1))</f>
        <v/>
      </c>
      <c r="B2144" s="2" t="str">
        <f aca="true">IF(C2144="","",INDIRECT("ZBUL3!E"&amp;C2144,1))</f>
        <v/>
      </c>
      <c r="C2144" s="11" t="str">
        <f aca="false">IFERROR(SMALL(ZBUL3!Z:Z,ROW()-1),"")</f>
        <v/>
      </c>
      <c r="D2144" s="11" t="str">
        <f aca="true">IF(C2144="","",IF(AND($G$1=B2144,SUM(INDIRECT(CONCATENATE("ZBUL3!F",C2144,":H",C2144),1))&gt;0),C2144,""))</f>
        <v/>
      </c>
      <c r="E2144" s="11" t="str">
        <f aca="true">IF(C2144="","",IF(AND($G$1=B2144,SUM(INDIRECT(CONCATENATE("ZBUL3!F",C2144,":H",C2144),1))=0),C2144,""))</f>
        <v/>
      </c>
    </row>
    <row r="2145" customFormat="false" ht="13.8" hidden="false" customHeight="false" outlineLevel="0" collapsed="false">
      <c r="A2145" s="2" t="str">
        <f aca="true">IF(C2145="","",INDIRECT("ZBUL3!B"&amp;C2145,1))</f>
        <v/>
      </c>
      <c r="B2145" s="2" t="str">
        <f aca="true">IF(C2145="","",INDIRECT("ZBUL3!E"&amp;C2145,1))</f>
        <v/>
      </c>
      <c r="C2145" s="11" t="str">
        <f aca="false">IFERROR(SMALL(ZBUL3!Z:Z,ROW()-1),"")</f>
        <v/>
      </c>
      <c r="D2145" s="11" t="str">
        <f aca="true">IF(C2145="","",IF(AND($G$1=B2145,SUM(INDIRECT(CONCATENATE("ZBUL3!F",C2145,":H",C2145),1))&gt;0),C2145,""))</f>
        <v/>
      </c>
      <c r="E2145" s="11" t="str">
        <f aca="true">IF(C2145="","",IF(AND($G$1=B2145,SUM(INDIRECT(CONCATENATE("ZBUL3!F",C2145,":H",C2145),1))=0),C2145,""))</f>
        <v/>
      </c>
    </row>
    <row r="2146" customFormat="false" ht="13.8" hidden="false" customHeight="false" outlineLevel="0" collapsed="false">
      <c r="A2146" s="2" t="str">
        <f aca="true">IF(C2146="","",INDIRECT("ZBUL3!B"&amp;C2146,1))</f>
        <v/>
      </c>
      <c r="B2146" s="2" t="str">
        <f aca="true">IF(C2146="","",INDIRECT("ZBUL3!E"&amp;C2146,1))</f>
        <v/>
      </c>
      <c r="C2146" s="11" t="str">
        <f aca="false">IFERROR(SMALL(ZBUL3!Z:Z,ROW()-1),"")</f>
        <v/>
      </c>
      <c r="D2146" s="11" t="str">
        <f aca="true">IF(C2146="","",IF(AND($G$1=B2146,SUM(INDIRECT(CONCATENATE("ZBUL3!F",C2146,":H",C2146),1))&gt;0),C2146,""))</f>
        <v/>
      </c>
      <c r="E2146" s="11" t="str">
        <f aca="true">IF(C2146="","",IF(AND($G$1=B2146,SUM(INDIRECT(CONCATENATE("ZBUL3!F",C2146,":H",C2146),1))=0),C2146,""))</f>
        <v/>
      </c>
    </row>
    <row r="2147" customFormat="false" ht="13.8" hidden="false" customHeight="false" outlineLevel="0" collapsed="false">
      <c r="A2147" s="2" t="str">
        <f aca="true">IF(C2147="","",INDIRECT("ZBUL3!B"&amp;C2147,1))</f>
        <v/>
      </c>
      <c r="B2147" s="2" t="str">
        <f aca="true">IF(C2147="","",INDIRECT("ZBUL3!E"&amp;C2147,1))</f>
        <v/>
      </c>
      <c r="C2147" s="11" t="str">
        <f aca="false">IFERROR(SMALL(ZBUL3!Z:Z,ROW()-1),"")</f>
        <v/>
      </c>
      <c r="D2147" s="11" t="str">
        <f aca="true">IF(C2147="","",IF(AND($G$1=B2147,SUM(INDIRECT(CONCATENATE("ZBUL3!F",C2147,":H",C2147),1))&gt;0),C2147,""))</f>
        <v/>
      </c>
      <c r="E2147" s="11" t="str">
        <f aca="true">IF(C2147="","",IF(AND($G$1=B2147,SUM(INDIRECT(CONCATENATE("ZBUL3!F",C2147,":H",C2147),1))=0),C2147,""))</f>
        <v/>
      </c>
    </row>
    <row r="2148" customFormat="false" ht="13.8" hidden="false" customHeight="false" outlineLevel="0" collapsed="false">
      <c r="A2148" s="2" t="str">
        <f aca="true">IF(C2148="","",INDIRECT("ZBUL3!B"&amp;C2148,1))</f>
        <v/>
      </c>
      <c r="B2148" s="2" t="str">
        <f aca="true">IF(C2148="","",INDIRECT("ZBUL3!E"&amp;C2148,1))</f>
        <v/>
      </c>
      <c r="C2148" s="11" t="str">
        <f aca="false">IFERROR(SMALL(ZBUL3!Z:Z,ROW()-1),"")</f>
        <v/>
      </c>
      <c r="D2148" s="11" t="str">
        <f aca="true">IF(C2148="","",IF(AND($G$1=B2148,SUM(INDIRECT(CONCATENATE("ZBUL3!F",C2148,":H",C2148),1))&gt;0),C2148,""))</f>
        <v/>
      </c>
      <c r="E2148" s="11" t="str">
        <f aca="true">IF(C2148="","",IF(AND($G$1=B2148,SUM(INDIRECT(CONCATENATE("ZBUL3!F",C2148,":H",C2148),1))=0),C2148,""))</f>
        <v/>
      </c>
    </row>
    <row r="2149" customFormat="false" ht="13.8" hidden="false" customHeight="false" outlineLevel="0" collapsed="false">
      <c r="A2149" s="2" t="str">
        <f aca="true">IF(C2149="","",INDIRECT("ZBUL3!B"&amp;C2149,1))</f>
        <v/>
      </c>
      <c r="B2149" s="2" t="str">
        <f aca="true">IF(C2149="","",INDIRECT("ZBUL3!E"&amp;C2149,1))</f>
        <v/>
      </c>
      <c r="C2149" s="11" t="str">
        <f aca="false">IFERROR(SMALL(ZBUL3!Z:Z,ROW()-1),"")</f>
        <v/>
      </c>
      <c r="D2149" s="11" t="str">
        <f aca="true">IF(C2149="","",IF(AND($G$1=B2149,SUM(INDIRECT(CONCATENATE("ZBUL3!F",C2149,":H",C2149),1))&gt;0),C2149,""))</f>
        <v/>
      </c>
      <c r="E2149" s="11" t="str">
        <f aca="true">IF(C2149="","",IF(AND($G$1=B2149,SUM(INDIRECT(CONCATENATE("ZBUL3!F",C2149,":H",C2149),1))=0),C2149,""))</f>
        <v/>
      </c>
    </row>
    <row r="2150" customFormat="false" ht="13.8" hidden="false" customHeight="false" outlineLevel="0" collapsed="false">
      <c r="A2150" s="2" t="str">
        <f aca="true">IF(C2150="","",INDIRECT("ZBUL3!B"&amp;C2150,1))</f>
        <v/>
      </c>
      <c r="B2150" s="2" t="str">
        <f aca="true">IF(C2150="","",INDIRECT("ZBUL3!E"&amp;C2150,1))</f>
        <v/>
      </c>
      <c r="C2150" s="11" t="str">
        <f aca="false">IFERROR(SMALL(ZBUL3!Z:Z,ROW()-1),"")</f>
        <v/>
      </c>
      <c r="D2150" s="11" t="str">
        <f aca="true">IF(C2150="","",IF(AND($G$1=B2150,SUM(INDIRECT(CONCATENATE("ZBUL3!F",C2150,":H",C2150),1))&gt;0),C2150,""))</f>
        <v/>
      </c>
      <c r="E2150" s="11" t="str">
        <f aca="true">IF(C2150="","",IF(AND($G$1=B2150,SUM(INDIRECT(CONCATENATE("ZBUL3!F",C2150,":H",C2150),1))=0),C2150,""))</f>
        <v/>
      </c>
    </row>
    <row r="2151" customFormat="false" ht="13.8" hidden="false" customHeight="false" outlineLevel="0" collapsed="false">
      <c r="A2151" s="2" t="str">
        <f aca="true">IF(C2151="","",INDIRECT("ZBUL3!B"&amp;C2151,1))</f>
        <v/>
      </c>
      <c r="B2151" s="2" t="str">
        <f aca="true">IF(C2151="","",INDIRECT("ZBUL3!E"&amp;C2151,1))</f>
        <v/>
      </c>
      <c r="C2151" s="11" t="str">
        <f aca="false">IFERROR(SMALL(ZBUL3!Z:Z,ROW()-1),"")</f>
        <v/>
      </c>
      <c r="D2151" s="11" t="str">
        <f aca="true">IF(C2151="","",IF(AND($G$1=B2151,SUM(INDIRECT(CONCATENATE("ZBUL3!F",C2151,":H",C2151),1))&gt;0),C2151,""))</f>
        <v/>
      </c>
      <c r="E2151" s="11" t="str">
        <f aca="true">IF(C2151="","",IF(AND($G$1=B2151,SUM(INDIRECT(CONCATENATE("ZBUL3!F",C2151,":H",C2151),1))=0),C2151,""))</f>
        <v/>
      </c>
    </row>
    <row r="2152" customFormat="false" ht="13.8" hidden="false" customHeight="false" outlineLevel="0" collapsed="false">
      <c r="A2152" s="2" t="str">
        <f aca="true">IF(C2152="","",INDIRECT("ZBUL3!B"&amp;C2152,1))</f>
        <v/>
      </c>
      <c r="B2152" s="2" t="str">
        <f aca="true">IF(C2152="","",INDIRECT("ZBUL3!E"&amp;C2152,1))</f>
        <v/>
      </c>
      <c r="C2152" s="11" t="str">
        <f aca="false">IFERROR(SMALL(ZBUL3!Z:Z,ROW()-1),"")</f>
        <v/>
      </c>
      <c r="D2152" s="11" t="str">
        <f aca="true">IF(C2152="","",IF(AND($G$1=B2152,SUM(INDIRECT(CONCATENATE("ZBUL3!F",C2152,":H",C2152),1))&gt;0),C2152,""))</f>
        <v/>
      </c>
      <c r="E2152" s="11" t="str">
        <f aca="true">IF(C2152="","",IF(AND($G$1=B2152,SUM(INDIRECT(CONCATENATE("ZBUL3!F",C2152,":H",C2152),1))=0),C2152,""))</f>
        <v/>
      </c>
    </row>
    <row r="2153" customFormat="false" ht="13.8" hidden="false" customHeight="false" outlineLevel="0" collapsed="false">
      <c r="A2153" s="2" t="str">
        <f aca="true">IF(C2153="","",INDIRECT("ZBUL3!B"&amp;C2153,1))</f>
        <v/>
      </c>
      <c r="B2153" s="2" t="str">
        <f aca="true">IF(C2153="","",INDIRECT("ZBUL3!E"&amp;C2153,1))</f>
        <v/>
      </c>
      <c r="C2153" s="11" t="str">
        <f aca="false">IFERROR(SMALL(ZBUL3!Z:Z,ROW()-1),"")</f>
        <v/>
      </c>
      <c r="D2153" s="11" t="str">
        <f aca="true">IF(C2153="","",IF(AND($G$1=B2153,SUM(INDIRECT(CONCATENATE("ZBUL3!F",C2153,":H",C2153),1))&gt;0),C2153,""))</f>
        <v/>
      </c>
      <c r="E2153" s="11" t="str">
        <f aca="true">IF(C2153="","",IF(AND($G$1=B2153,SUM(INDIRECT(CONCATENATE("ZBUL3!F",C2153,":H",C2153),1))=0),C2153,""))</f>
        <v/>
      </c>
    </row>
    <row r="2154" customFormat="false" ht="13.8" hidden="false" customHeight="false" outlineLevel="0" collapsed="false">
      <c r="A2154" s="2" t="str">
        <f aca="true">IF(C2154="","",INDIRECT("ZBUL3!B"&amp;C2154,1))</f>
        <v/>
      </c>
      <c r="B2154" s="2" t="str">
        <f aca="true">IF(C2154="","",INDIRECT("ZBUL3!E"&amp;C2154,1))</f>
        <v/>
      </c>
      <c r="C2154" s="11" t="str">
        <f aca="false">IFERROR(SMALL(ZBUL3!Z:Z,ROW()-1),"")</f>
        <v/>
      </c>
      <c r="D2154" s="11" t="str">
        <f aca="true">IF(C2154="","",IF(AND($G$1=B2154,SUM(INDIRECT(CONCATENATE("ZBUL3!F",C2154,":H",C2154),1))&gt;0),C2154,""))</f>
        <v/>
      </c>
      <c r="E2154" s="11" t="str">
        <f aca="true">IF(C2154="","",IF(AND($G$1=B2154,SUM(INDIRECT(CONCATENATE("ZBUL3!F",C2154,":H",C2154),1))=0),C2154,""))</f>
        <v/>
      </c>
    </row>
    <row r="2155" customFormat="false" ht="13.8" hidden="false" customHeight="false" outlineLevel="0" collapsed="false">
      <c r="A2155" s="2" t="str">
        <f aca="true">IF(C2155="","",INDIRECT("ZBUL3!B"&amp;C2155,1))</f>
        <v/>
      </c>
      <c r="B2155" s="2" t="str">
        <f aca="true">IF(C2155="","",INDIRECT("ZBUL3!E"&amp;C2155,1))</f>
        <v/>
      </c>
      <c r="C2155" s="11" t="str">
        <f aca="false">IFERROR(SMALL(ZBUL3!Z:Z,ROW()-1),"")</f>
        <v/>
      </c>
      <c r="D2155" s="11" t="str">
        <f aca="true">IF(C2155="","",IF(AND($G$1=B2155,SUM(INDIRECT(CONCATENATE("ZBUL3!F",C2155,":H",C2155),1))&gt;0),C2155,""))</f>
        <v/>
      </c>
      <c r="E2155" s="11" t="str">
        <f aca="true">IF(C2155="","",IF(AND($G$1=B2155,SUM(INDIRECT(CONCATENATE("ZBUL3!F",C2155,":H",C2155),1))=0),C2155,""))</f>
        <v/>
      </c>
    </row>
    <row r="2156" customFormat="false" ht="13.8" hidden="false" customHeight="false" outlineLevel="0" collapsed="false">
      <c r="A2156" s="2" t="str">
        <f aca="true">IF(C2156="","",INDIRECT("ZBUL3!B"&amp;C2156,1))</f>
        <v/>
      </c>
      <c r="B2156" s="2" t="str">
        <f aca="true">IF(C2156="","",INDIRECT("ZBUL3!E"&amp;C2156,1))</f>
        <v/>
      </c>
      <c r="C2156" s="11" t="str">
        <f aca="false">IFERROR(SMALL(ZBUL3!Z:Z,ROW()-1),"")</f>
        <v/>
      </c>
      <c r="D2156" s="11" t="str">
        <f aca="true">IF(C2156="","",IF(AND($G$1=B2156,SUM(INDIRECT(CONCATENATE("ZBUL3!F",C2156,":H",C2156),1))&gt;0),C2156,""))</f>
        <v/>
      </c>
      <c r="E2156" s="11" t="str">
        <f aca="true">IF(C2156="","",IF(AND($G$1=B2156,SUM(INDIRECT(CONCATENATE("ZBUL3!F",C2156,":H",C2156),1))=0),C2156,""))</f>
        <v/>
      </c>
    </row>
    <row r="2157" customFormat="false" ht="13.8" hidden="false" customHeight="false" outlineLevel="0" collapsed="false">
      <c r="A2157" s="2" t="str">
        <f aca="true">IF(C2157="","",INDIRECT("ZBUL3!B"&amp;C2157,1))</f>
        <v/>
      </c>
      <c r="B2157" s="2" t="str">
        <f aca="true">IF(C2157="","",INDIRECT("ZBUL3!E"&amp;C2157,1))</f>
        <v/>
      </c>
      <c r="C2157" s="11" t="str">
        <f aca="false">IFERROR(SMALL(ZBUL3!Z:Z,ROW()-1),"")</f>
        <v/>
      </c>
      <c r="D2157" s="11" t="str">
        <f aca="true">IF(C2157="","",IF(AND($G$1=B2157,SUM(INDIRECT(CONCATENATE("ZBUL3!F",C2157,":H",C2157),1))&gt;0),C2157,""))</f>
        <v/>
      </c>
      <c r="E2157" s="11" t="str">
        <f aca="true">IF(C2157="","",IF(AND($G$1=B2157,SUM(INDIRECT(CONCATENATE("ZBUL3!F",C2157,":H",C2157),1))=0),C2157,""))</f>
        <v/>
      </c>
    </row>
    <row r="2158" customFormat="false" ht="13.8" hidden="false" customHeight="false" outlineLevel="0" collapsed="false">
      <c r="A2158" s="2" t="str">
        <f aca="true">IF(C2158="","",INDIRECT("ZBUL3!B"&amp;C2158,1))</f>
        <v/>
      </c>
      <c r="B2158" s="2" t="str">
        <f aca="true">IF(C2158="","",INDIRECT("ZBUL3!E"&amp;C2158,1))</f>
        <v/>
      </c>
      <c r="C2158" s="11" t="str">
        <f aca="false">IFERROR(SMALL(ZBUL3!Z:Z,ROW()-1),"")</f>
        <v/>
      </c>
      <c r="D2158" s="11" t="str">
        <f aca="true">IF(C2158="","",IF(AND($G$1=B2158,SUM(INDIRECT(CONCATENATE("ZBUL3!F",C2158,":H",C2158),1))&gt;0),C2158,""))</f>
        <v/>
      </c>
      <c r="E2158" s="11" t="str">
        <f aca="true">IF(C2158="","",IF(AND($G$1=B2158,SUM(INDIRECT(CONCATENATE("ZBUL3!F",C2158,":H",C2158),1))=0),C2158,""))</f>
        <v/>
      </c>
    </row>
    <row r="2159" customFormat="false" ht="13.8" hidden="false" customHeight="false" outlineLevel="0" collapsed="false">
      <c r="A2159" s="2" t="str">
        <f aca="true">IF(C2159="","",INDIRECT("ZBUL3!B"&amp;C2159,1))</f>
        <v/>
      </c>
      <c r="B2159" s="2" t="str">
        <f aca="true">IF(C2159="","",INDIRECT("ZBUL3!E"&amp;C2159,1))</f>
        <v/>
      </c>
      <c r="C2159" s="11" t="str">
        <f aca="false">IFERROR(SMALL(ZBUL3!Z:Z,ROW()-1),"")</f>
        <v/>
      </c>
      <c r="D2159" s="11" t="str">
        <f aca="true">IF(C2159="","",IF(AND($G$1=B2159,SUM(INDIRECT(CONCATENATE("ZBUL3!F",C2159,":H",C2159),1))&gt;0),C2159,""))</f>
        <v/>
      </c>
      <c r="E2159" s="11" t="str">
        <f aca="true">IF(C2159="","",IF(AND($G$1=B2159,SUM(INDIRECT(CONCATENATE("ZBUL3!F",C2159,":H",C2159),1))=0),C2159,""))</f>
        <v/>
      </c>
    </row>
    <row r="2160" customFormat="false" ht="13.8" hidden="false" customHeight="false" outlineLevel="0" collapsed="false">
      <c r="A2160" s="2" t="str">
        <f aca="true">IF(C2160="","",INDIRECT("ZBUL3!B"&amp;C2160,1))</f>
        <v/>
      </c>
      <c r="B2160" s="2" t="str">
        <f aca="true">IF(C2160="","",INDIRECT("ZBUL3!E"&amp;C2160,1))</f>
        <v/>
      </c>
      <c r="C2160" s="11" t="str">
        <f aca="false">IFERROR(SMALL(ZBUL3!Z:Z,ROW()-1),"")</f>
        <v/>
      </c>
      <c r="D2160" s="11" t="str">
        <f aca="true">IF(C2160="","",IF(AND($G$1=B2160,SUM(INDIRECT(CONCATENATE("ZBUL3!F",C2160,":H",C2160),1))&gt;0),C2160,""))</f>
        <v/>
      </c>
      <c r="E2160" s="11" t="str">
        <f aca="true">IF(C2160="","",IF(AND($G$1=B2160,SUM(INDIRECT(CONCATENATE("ZBUL3!F",C2160,":H",C2160),1))=0),C2160,""))</f>
        <v/>
      </c>
    </row>
    <row r="2161" customFormat="false" ht="13.8" hidden="false" customHeight="false" outlineLevel="0" collapsed="false">
      <c r="A2161" s="2" t="str">
        <f aca="true">IF(C2161="","",INDIRECT("ZBUL3!B"&amp;C2161,1))</f>
        <v/>
      </c>
      <c r="B2161" s="2" t="str">
        <f aca="true">IF(C2161="","",INDIRECT("ZBUL3!E"&amp;C2161,1))</f>
        <v/>
      </c>
      <c r="C2161" s="11" t="str">
        <f aca="false">IFERROR(SMALL(ZBUL3!Z:Z,ROW()-1),"")</f>
        <v/>
      </c>
      <c r="D2161" s="11" t="str">
        <f aca="true">IF(C2161="","",IF(AND($G$1=B2161,SUM(INDIRECT(CONCATENATE("ZBUL3!F",C2161,":H",C2161),1))&gt;0),C2161,""))</f>
        <v/>
      </c>
      <c r="E2161" s="11" t="str">
        <f aca="true">IF(C2161="","",IF(AND($G$1=B2161,SUM(INDIRECT(CONCATENATE("ZBUL3!F",C2161,":H",C2161),1))=0),C2161,""))</f>
        <v/>
      </c>
    </row>
    <row r="2162" customFormat="false" ht="13.8" hidden="false" customHeight="false" outlineLevel="0" collapsed="false">
      <c r="A2162" s="2" t="str">
        <f aca="true">IF(C2162="","",INDIRECT("ZBUL3!B"&amp;C2162,1))</f>
        <v/>
      </c>
      <c r="B2162" s="2" t="str">
        <f aca="true">IF(C2162="","",INDIRECT("ZBUL3!E"&amp;C2162,1))</f>
        <v/>
      </c>
      <c r="C2162" s="11" t="str">
        <f aca="false">IFERROR(SMALL(ZBUL3!Z:Z,ROW()-1),"")</f>
        <v/>
      </c>
      <c r="D2162" s="11" t="str">
        <f aca="true">IF(C2162="","",IF(AND($G$1=B2162,SUM(INDIRECT(CONCATENATE("ZBUL3!F",C2162,":H",C2162),1))&gt;0),C2162,""))</f>
        <v/>
      </c>
      <c r="E2162" s="11" t="str">
        <f aca="true">IF(C2162="","",IF(AND($G$1=B2162,SUM(INDIRECT(CONCATENATE("ZBUL3!F",C2162,":H",C2162),1))=0),C2162,""))</f>
        <v/>
      </c>
    </row>
    <row r="2163" customFormat="false" ht="13.8" hidden="false" customHeight="false" outlineLevel="0" collapsed="false">
      <c r="A2163" s="2" t="str">
        <f aca="true">IF(C2163="","",INDIRECT("ZBUL3!B"&amp;C2163,1))</f>
        <v/>
      </c>
      <c r="B2163" s="2" t="str">
        <f aca="true">IF(C2163="","",INDIRECT("ZBUL3!E"&amp;C2163,1))</f>
        <v/>
      </c>
      <c r="C2163" s="11" t="str">
        <f aca="false">IFERROR(SMALL(ZBUL3!Z:Z,ROW()-1),"")</f>
        <v/>
      </c>
      <c r="D2163" s="11" t="str">
        <f aca="true">IF(C2163="","",IF(AND($G$1=B2163,SUM(INDIRECT(CONCATENATE("ZBUL3!F",C2163,":H",C2163),1))&gt;0),C2163,""))</f>
        <v/>
      </c>
      <c r="E2163" s="11" t="str">
        <f aca="true">IF(C2163="","",IF(AND($G$1=B2163,SUM(INDIRECT(CONCATENATE("ZBUL3!F",C2163,":H",C2163),1))=0),C2163,""))</f>
        <v/>
      </c>
    </row>
    <row r="2164" customFormat="false" ht="13.8" hidden="false" customHeight="false" outlineLevel="0" collapsed="false">
      <c r="A2164" s="2" t="str">
        <f aca="true">IF(C2164="","",INDIRECT("ZBUL3!B"&amp;C2164,1))</f>
        <v/>
      </c>
      <c r="B2164" s="2" t="str">
        <f aca="true">IF(C2164="","",INDIRECT("ZBUL3!E"&amp;C2164,1))</f>
        <v/>
      </c>
      <c r="C2164" s="11" t="str">
        <f aca="false">IFERROR(SMALL(ZBUL3!Z:Z,ROW()-1),"")</f>
        <v/>
      </c>
      <c r="D2164" s="11" t="str">
        <f aca="true">IF(C2164="","",IF(AND($G$1=B2164,SUM(INDIRECT(CONCATENATE("ZBUL3!F",C2164,":H",C2164),1))&gt;0),C2164,""))</f>
        <v/>
      </c>
      <c r="E2164" s="11" t="str">
        <f aca="true">IF(C2164="","",IF(AND($G$1=B2164,SUM(INDIRECT(CONCATENATE("ZBUL3!F",C2164,":H",C2164),1))=0),C2164,""))</f>
        <v/>
      </c>
    </row>
    <row r="2165" customFormat="false" ht="13.8" hidden="false" customHeight="false" outlineLevel="0" collapsed="false">
      <c r="A2165" s="2" t="str">
        <f aca="true">IF(C2165="","",INDIRECT("ZBUL3!B"&amp;C2165,1))</f>
        <v/>
      </c>
      <c r="B2165" s="2" t="str">
        <f aca="true">IF(C2165="","",INDIRECT("ZBUL3!E"&amp;C2165,1))</f>
        <v/>
      </c>
      <c r="C2165" s="11" t="str">
        <f aca="false">IFERROR(SMALL(ZBUL3!Z:Z,ROW()-1),"")</f>
        <v/>
      </c>
      <c r="D2165" s="11" t="str">
        <f aca="true">IF(C2165="","",IF(AND($G$1=B2165,SUM(INDIRECT(CONCATENATE("ZBUL3!F",C2165,":H",C2165),1))&gt;0),C2165,""))</f>
        <v/>
      </c>
      <c r="E2165" s="11" t="str">
        <f aca="true">IF(C2165="","",IF(AND($G$1=B2165,SUM(INDIRECT(CONCATENATE("ZBUL3!F",C2165,":H",C2165),1))=0),C2165,""))</f>
        <v/>
      </c>
    </row>
    <row r="2166" customFormat="false" ht="13.8" hidden="false" customHeight="false" outlineLevel="0" collapsed="false">
      <c r="A2166" s="2" t="str">
        <f aca="true">IF(C2166="","",INDIRECT("ZBUL3!B"&amp;C2166,1))</f>
        <v/>
      </c>
      <c r="B2166" s="2" t="str">
        <f aca="true">IF(C2166="","",INDIRECT("ZBUL3!E"&amp;C2166,1))</f>
        <v/>
      </c>
      <c r="C2166" s="11" t="str">
        <f aca="false">IFERROR(SMALL(ZBUL3!Z:Z,ROW()-1),"")</f>
        <v/>
      </c>
      <c r="D2166" s="11" t="str">
        <f aca="true">IF(C2166="","",IF(AND($G$1=B2166,SUM(INDIRECT(CONCATENATE("ZBUL3!F",C2166,":H",C2166),1))&gt;0),C2166,""))</f>
        <v/>
      </c>
      <c r="E2166" s="11" t="str">
        <f aca="true">IF(C2166="","",IF(AND($G$1=B2166,SUM(INDIRECT(CONCATENATE("ZBUL3!F",C2166,":H",C2166),1))=0),C2166,""))</f>
        <v/>
      </c>
    </row>
    <row r="2167" customFormat="false" ht="13.8" hidden="false" customHeight="false" outlineLevel="0" collapsed="false">
      <c r="A2167" s="2" t="str">
        <f aca="true">IF(C2167="","",INDIRECT("ZBUL3!B"&amp;C2167,1))</f>
        <v/>
      </c>
      <c r="B2167" s="2" t="str">
        <f aca="true">IF(C2167="","",INDIRECT("ZBUL3!E"&amp;C2167,1))</f>
        <v/>
      </c>
      <c r="C2167" s="11" t="str">
        <f aca="false">IFERROR(SMALL(ZBUL3!Z:Z,ROW()-1),"")</f>
        <v/>
      </c>
      <c r="D2167" s="11" t="str">
        <f aca="true">IF(C2167="","",IF(AND($G$1=B2167,SUM(INDIRECT(CONCATENATE("ZBUL3!F",C2167,":H",C2167),1))&gt;0),C2167,""))</f>
        <v/>
      </c>
      <c r="E2167" s="11" t="str">
        <f aca="true">IF(C2167="","",IF(AND($G$1=B2167,SUM(INDIRECT(CONCATENATE("ZBUL3!F",C2167,":H",C2167),1))=0),C2167,""))</f>
        <v/>
      </c>
    </row>
    <row r="2168" customFormat="false" ht="13.8" hidden="false" customHeight="false" outlineLevel="0" collapsed="false">
      <c r="A2168" s="2" t="str">
        <f aca="true">IF(C2168="","",INDIRECT("ZBUL3!B"&amp;C2168,1))</f>
        <v/>
      </c>
      <c r="B2168" s="2" t="str">
        <f aca="true">IF(C2168="","",INDIRECT("ZBUL3!E"&amp;C2168,1))</f>
        <v/>
      </c>
      <c r="C2168" s="11" t="str">
        <f aca="false">IFERROR(SMALL(ZBUL3!Z:Z,ROW()-1),"")</f>
        <v/>
      </c>
      <c r="D2168" s="11" t="str">
        <f aca="true">IF(C2168="","",IF(AND($G$1=B2168,SUM(INDIRECT(CONCATENATE("ZBUL3!F",C2168,":H",C2168),1))&gt;0),C2168,""))</f>
        <v/>
      </c>
      <c r="E2168" s="11" t="str">
        <f aca="true">IF(C2168="","",IF(AND($G$1=B2168,SUM(INDIRECT(CONCATENATE("ZBUL3!F",C2168,":H",C2168),1))=0),C2168,""))</f>
        <v/>
      </c>
    </row>
    <row r="2169" customFormat="false" ht="13.8" hidden="false" customHeight="false" outlineLevel="0" collapsed="false">
      <c r="A2169" s="2" t="str">
        <f aca="true">IF(C2169="","",INDIRECT("ZBUL3!B"&amp;C2169,1))</f>
        <v/>
      </c>
      <c r="B2169" s="2" t="str">
        <f aca="true">IF(C2169="","",INDIRECT("ZBUL3!E"&amp;C2169,1))</f>
        <v/>
      </c>
      <c r="C2169" s="11" t="str">
        <f aca="false">IFERROR(SMALL(ZBUL3!Z:Z,ROW()-1),"")</f>
        <v/>
      </c>
      <c r="D2169" s="11" t="str">
        <f aca="true">IF(C2169="","",IF(AND($G$1=B2169,SUM(INDIRECT(CONCATENATE("ZBUL3!F",C2169,":H",C2169),1))&gt;0),C2169,""))</f>
        <v/>
      </c>
      <c r="E2169" s="11" t="str">
        <f aca="true">IF(C2169="","",IF(AND($G$1=B2169,SUM(INDIRECT(CONCATENATE("ZBUL3!F",C2169,":H",C2169),1))=0),C2169,""))</f>
        <v/>
      </c>
    </row>
    <row r="2170" customFormat="false" ht="13.8" hidden="false" customHeight="false" outlineLevel="0" collapsed="false">
      <c r="A2170" s="2" t="str">
        <f aca="true">IF(C2170="","",INDIRECT("ZBUL3!B"&amp;C2170,1))</f>
        <v/>
      </c>
      <c r="B2170" s="2" t="str">
        <f aca="true">IF(C2170="","",INDIRECT("ZBUL3!E"&amp;C2170,1))</f>
        <v/>
      </c>
      <c r="C2170" s="11" t="str">
        <f aca="false">IFERROR(SMALL(ZBUL3!Z:Z,ROW()-1),"")</f>
        <v/>
      </c>
      <c r="D2170" s="11" t="str">
        <f aca="true">IF(C2170="","",IF(AND($G$1=B2170,SUM(INDIRECT(CONCATENATE("ZBUL3!F",C2170,":H",C2170),1))&gt;0),C2170,""))</f>
        <v/>
      </c>
      <c r="E2170" s="11" t="str">
        <f aca="true">IF(C2170="","",IF(AND($G$1=B2170,SUM(INDIRECT(CONCATENATE("ZBUL3!F",C2170,":H",C2170),1))=0),C2170,""))</f>
        <v/>
      </c>
    </row>
    <row r="2171" customFormat="false" ht="13.8" hidden="false" customHeight="false" outlineLevel="0" collapsed="false">
      <c r="A2171" s="2" t="str">
        <f aca="true">IF(C2171="","",INDIRECT("ZBUL3!B"&amp;C2171,1))</f>
        <v/>
      </c>
      <c r="B2171" s="2" t="str">
        <f aca="true">IF(C2171="","",INDIRECT("ZBUL3!E"&amp;C2171,1))</f>
        <v/>
      </c>
      <c r="C2171" s="11" t="str">
        <f aca="false">IFERROR(SMALL(ZBUL3!Z:Z,ROW()-1),"")</f>
        <v/>
      </c>
      <c r="D2171" s="11" t="str">
        <f aca="true">IF(C2171="","",IF(AND($G$1=B2171,SUM(INDIRECT(CONCATENATE("ZBUL3!F",C2171,":H",C2171),1))&gt;0),C2171,""))</f>
        <v/>
      </c>
      <c r="E2171" s="11" t="str">
        <f aca="true">IF(C2171="","",IF(AND($G$1=B2171,SUM(INDIRECT(CONCATENATE("ZBUL3!F",C2171,":H",C2171),1))=0),C2171,""))</f>
        <v/>
      </c>
    </row>
    <row r="2172" customFormat="false" ht="13.8" hidden="false" customHeight="false" outlineLevel="0" collapsed="false">
      <c r="A2172" s="2" t="str">
        <f aca="true">IF(C2172="","",INDIRECT("ZBUL3!B"&amp;C2172,1))</f>
        <v/>
      </c>
      <c r="B2172" s="2" t="str">
        <f aca="true">IF(C2172="","",INDIRECT("ZBUL3!E"&amp;C2172,1))</f>
        <v/>
      </c>
      <c r="C2172" s="11" t="str">
        <f aca="false">IFERROR(SMALL(ZBUL3!Z:Z,ROW()-1),"")</f>
        <v/>
      </c>
      <c r="D2172" s="11" t="str">
        <f aca="true">IF(C2172="","",IF(AND($G$1=B2172,SUM(INDIRECT(CONCATENATE("ZBUL3!F",C2172,":H",C2172),1))&gt;0),C2172,""))</f>
        <v/>
      </c>
      <c r="E2172" s="11" t="str">
        <f aca="true">IF(C2172="","",IF(AND($G$1=B2172,SUM(INDIRECT(CONCATENATE("ZBUL3!F",C2172,":H",C2172),1))=0),C2172,""))</f>
        <v/>
      </c>
    </row>
    <row r="2173" customFormat="false" ht="13.8" hidden="false" customHeight="false" outlineLevel="0" collapsed="false">
      <c r="A2173" s="2" t="str">
        <f aca="true">IF(C2173="","",INDIRECT("ZBUL3!B"&amp;C2173,1))</f>
        <v/>
      </c>
      <c r="B2173" s="2" t="str">
        <f aca="true">IF(C2173="","",INDIRECT("ZBUL3!E"&amp;C2173,1))</f>
        <v/>
      </c>
      <c r="C2173" s="11" t="str">
        <f aca="false">IFERROR(SMALL(ZBUL3!Z:Z,ROW()-1),"")</f>
        <v/>
      </c>
      <c r="D2173" s="11" t="str">
        <f aca="true">IF(C2173="","",IF(AND($G$1=B2173,SUM(INDIRECT(CONCATENATE("ZBUL3!F",C2173,":H",C2173),1))&gt;0),C2173,""))</f>
        <v/>
      </c>
      <c r="E2173" s="11" t="str">
        <f aca="true">IF(C2173="","",IF(AND($G$1=B2173,SUM(INDIRECT(CONCATENATE("ZBUL3!F",C2173,":H",C2173),1))=0),C2173,""))</f>
        <v/>
      </c>
    </row>
    <row r="2174" customFormat="false" ht="13.8" hidden="false" customHeight="false" outlineLevel="0" collapsed="false">
      <c r="A2174" s="2" t="str">
        <f aca="true">IF(C2174="","",INDIRECT("ZBUL3!B"&amp;C2174,1))</f>
        <v/>
      </c>
      <c r="B2174" s="2" t="str">
        <f aca="true">IF(C2174="","",INDIRECT("ZBUL3!E"&amp;C2174,1))</f>
        <v/>
      </c>
      <c r="C2174" s="11" t="str">
        <f aca="false">IFERROR(SMALL(ZBUL3!Z:Z,ROW()-1),"")</f>
        <v/>
      </c>
      <c r="D2174" s="11" t="str">
        <f aca="true">IF(C2174="","",IF(AND($G$1=B2174,SUM(INDIRECT(CONCATENATE("ZBUL3!F",C2174,":H",C2174),1))&gt;0),C2174,""))</f>
        <v/>
      </c>
      <c r="E2174" s="11" t="str">
        <f aca="true">IF(C2174="","",IF(AND($G$1=B2174,SUM(INDIRECT(CONCATENATE("ZBUL3!F",C2174,":H",C2174),1))=0),C2174,""))</f>
        <v/>
      </c>
    </row>
    <row r="2175" customFormat="false" ht="13.8" hidden="false" customHeight="false" outlineLevel="0" collapsed="false">
      <c r="A2175" s="2" t="str">
        <f aca="true">IF(C2175="","",INDIRECT("ZBUL3!B"&amp;C2175,1))</f>
        <v/>
      </c>
      <c r="B2175" s="2" t="str">
        <f aca="true">IF(C2175="","",INDIRECT("ZBUL3!E"&amp;C2175,1))</f>
        <v/>
      </c>
      <c r="C2175" s="11" t="str">
        <f aca="false">IFERROR(SMALL(ZBUL3!Z:Z,ROW()-1),"")</f>
        <v/>
      </c>
      <c r="D2175" s="11" t="str">
        <f aca="true">IF(C2175="","",IF(AND($G$1=B2175,SUM(INDIRECT(CONCATENATE("ZBUL3!F",C2175,":H",C2175),1))&gt;0),C2175,""))</f>
        <v/>
      </c>
      <c r="E2175" s="11" t="str">
        <f aca="true">IF(C2175="","",IF(AND($G$1=B2175,SUM(INDIRECT(CONCATENATE("ZBUL3!F",C2175,":H",C2175),1))=0),C2175,""))</f>
        <v/>
      </c>
    </row>
    <row r="2176" customFormat="false" ht="13.8" hidden="false" customHeight="false" outlineLevel="0" collapsed="false">
      <c r="A2176" s="2" t="str">
        <f aca="true">IF(C2176="","",INDIRECT("ZBUL3!B"&amp;C2176,1))</f>
        <v/>
      </c>
      <c r="B2176" s="2" t="str">
        <f aca="true">IF(C2176="","",INDIRECT("ZBUL3!E"&amp;C2176,1))</f>
        <v/>
      </c>
      <c r="C2176" s="11" t="str">
        <f aca="false">IFERROR(SMALL(ZBUL3!Z:Z,ROW()-1),"")</f>
        <v/>
      </c>
      <c r="D2176" s="11" t="str">
        <f aca="true">IF(C2176="","",IF(AND($G$1=B2176,SUM(INDIRECT(CONCATENATE("ZBUL3!F",C2176,":H",C2176),1))&gt;0),C2176,""))</f>
        <v/>
      </c>
      <c r="E2176" s="11" t="str">
        <f aca="true">IF(C2176="","",IF(AND($G$1=B2176,SUM(INDIRECT(CONCATENATE("ZBUL3!F",C2176,":H",C2176),1))=0),C2176,""))</f>
        <v/>
      </c>
    </row>
    <row r="2177" customFormat="false" ht="13.8" hidden="false" customHeight="false" outlineLevel="0" collapsed="false">
      <c r="A2177" s="2" t="str">
        <f aca="true">IF(C2177="","",INDIRECT("ZBUL3!B"&amp;C2177,1))</f>
        <v/>
      </c>
      <c r="B2177" s="2" t="str">
        <f aca="true">IF(C2177="","",INDIRECT("ZBUL3!E"&amp;C2177,1))</f>
        <v/>
      </c>
      <c r="C2177" s="11" t="str">
        <f aca="false">IFERROR(SMALL(ZBUL3!Z:Z,ROW()-1),"")</f>
        <v/>
      </c>
      <c r="D2177" s="11" t="str">
        <f aca="true">IF(C2177="","",IF(AND($G$1=B2177,SUM(INDIRECT(CONCATENATE("ZBUL3!F",C2177,":H",C2177),1))&gt;0),C2177,""))</f>
        <v/>
      </c>
      <c r="E2177" s="11" t="str">
        <f aca="true">IF(C2177="","",IF(AND($G$1=B2177,SUM(INDIRECT(CONCATENATE("ZBUL3!F",C2177,":H",C2177),1))=0),C2177,""))</f>
        <v/>
      </c>
    </row>
    <row r="2178" customFormat="false" ht="13.8" hidden="false" customHeight="false" outlineLevel="0" collapsed="false">
      <c r="A2178" s="2" t="str">
        <f aca="true">IF(C2178="","",INDIRECT("ZBUL3!B"&amp;C2178,1))</f>
        <v/>
      </c>
      <c r="B2178" s="2" t="str">
        <f aca="true">IF(C2178="","",INDIRECT("ZBUL3!E"&amp;C2178,1))</f>
        <v/>
      </c>
      <c r="C2178" s="11" t="str">
        <f aca="false">IFERROR(SMALL(ZBUL3!Z:Z,ROW()-1),"")</f>
        <v/>
      </c>
      <c r="D2178" s="11" t="str">
        <f aca="true">IF(C2178="","",IF(AND($G$1=B2178,SUM(INDIRECT(CONCATENATE("ZBUL3!F",C2178,":H",C2178),1))&gt;0),C2178,""))</f>
        <v/>
      </c>
      <c r="E2178" s="11" t="str">
        <f aca="true">IF(C2178="","",IF(AND($G$1=B2178,SUM(INDIRECT(CONCATENATE("ZBUL3!F",C2178,":H",C2178),1))=0),C2178,""))</f>
        <v/>
      </c>
    </row>
    <row r="2179" customFormat="false" ht="13.8" hidden="false" customHeight="false" outlineLevel="0" collapsed="false">
      <c r="A2179" s="2" t="str">
        <f aca="true">IF(C2179="","",INDIRECT("ZBUL3!B"&amp;C2179,1))</f>
        <v/>
      </c>
      <c r="B2179" s="2" t="str">
        <f aca="true">IF(C2179="","",INDIRECT("ZBUL3!E"&amp;C2179,1))</f>
        <v/>
      </c>
      <c r="C2179" s="11" t="str">
        <f aca="false">IFERROR(SMALL(ZBUL3!Z:Z,ROW()-1),"")</f>
        <v/>
      </c>
      <c r="D2179" s="11" t="str">
        <f aca="true">IF(C2179="","",IF(AND($G$1=B2179,SUM(INDIRECT(CONCATENATE("ZBUL3!F",C2179,":H",C2179),1))&gt;0),C2179,""))</f>
        <v/>
      </c>
      <c r="E2179" s="11" t="str">
        <f aca="true">IF(C2179="","",IF(AND($G$1=B2179,SUM(INDIRECT(CONCATENATE("ZBUL3!F",C2179,":H",C2179),1))=0),C2179,""))</f>
        <v/>
      </c>
    </row>
    <row r="2180" customFormat="false" ht="13.8" hidden="false" customHeight="false" outlineLevel="0" collapsed="false">
      <c r="A2180" s="2" t="str">
        <f aca="true">IF(C2180="","",INDIRECT("ZBUL3!B"&amp;C2180,1))</f>
        <v/>
      </c>
      <c r="B2180" s="2" t="str">
        <f aca="true">IF(C2180="","",INDIRECT("ZBUL3!E"&amp;C2180,1))</f>
        <v/>
      </c>
      <c r="C2180" s="11" t="str">
        <f aca="false">IFERROR(SMALL(ZBUL3!Z:Z,ROW()-1),"")</f>
        <v/>
      </c>
      <c r="D2180" s="11" t="str">
        <f aca="true">IF(C2180="","",IF(AND($G$1=B2180,SUM(INDIRECT(CONCATENATE("ZBUL3!F",C2180,":H",C2180),1))&gt;0),C2180,""))</f>
        <v/>
      </c>
      <c r="E2180" s="11" t="str">
        <f aca="true">IF(C2180="","",IF(AND($G$1=B2180,SUM(INDIRECT(CONCATENATE("ZBUL3!F",C2180,":H",C2180),1))=0),C2180,""))</f>
        <v/>
      </c>
    </row>
    <row r="2181" customFormat="false" ht="13.8" hidden="false" customHeight="false" outlineLevel="0" collapsed="false">
      <c r="A2181" s="2" t="str">
        <f aca="true">IF(C2181="","",INDIRECT("ZBUL3!B"&amp;C2181,1))</f>
        <v/>
      </c>
      <c r="B2181" s="2" t="str">
        <f aca="true">IF(C2181="","",INDIRECT("ZBUL3!E"&amp;C2181,1))</f>
        <v/>
      </c>
      <c r="C2181" s="11" t="str">
        <f aca="false">IFERROR(SMALL(ZBUL3!Z:Z,ROW()-1),"")</f>
        <v/>
      </c>
      <c r="D2181" s="11" t="str">
        <f aca="true">IF(C2181="","",IF(AND($G$1=B2181,SUM(INDIRECT(CONCATENATE("ZBUL3!F",C2181,":H",C2181),1))&gt;0),C2181,""))</f>
        <v/>
      </c>
      <c r="E2181" s="11" t="str">
        <f aca="true">IF(C2181="","",IF(AND($G$1=B2181,SUM(INDIRECT(CONCATENATE("ZBUL3!F",C2181,":H",C2181),1))=0),C2181,""))</f>
        <v/>
      </c>
    </row>
    <row r="2182" customFormat="false" ht="13.8" hidden="false" customHeight="false" outlineLevel="0" collapsed="false">
      <c r="A2182" s="2" t="str">
        <f aca="true">IF(C2182="","",INDIRECT("ZBUL3!B"&amp;C2182,1))</f>
        <v/>
      </c>
      <c r="B2182" s="2" t="str">
        <f aca="true">IF(C2182="","",INDIRECT("ZBUL3!E"&amp;C2182,1))</f>
        <v/>
      </c>
      <c r="C2182" s="11" t="str">
        <f aca="false">IFERROR(SMALL(ZBUL3!Z:Z,ROW()-1),"")</f>
        <v/>
      </c>
      <c r="D2182" s="11" t="str">
        <f aca="true">IF(C2182="","",IF(AND($G$1=B2182,SUM(INDIRECT(CONCATENATE("ZBUL3!F",C2182,":H",C2182),1))&gt;0),C2182,""))</f>
        <v/>
      </c>
      <c r="E2182" s="11" t="str">
        <f aca="true">IF(C2182="","",IF(AND($G$1=B2182,SUM(INDIRECT(CONCATENATE("ZBUL3!F",C2182,":H",C2182),1))=0),C2182,""))</f>
        <v/>
      </c>
    </row>
    <row r="2183" customFormat="false" ht="13.8" hidden="false" customHeight="false" outlineLevel="0" collapsed="false">
      <c r="A2183" s="2" t="str">
        <f aca="true">IF(C2183="","",INDIRECT("ZBUL3!B"&amp;C2183,1))</f>
        <v/>
      </c>
      <c r="B2183" s="2" t="str">
        <f aca="true">IF(C2183="","",INDIRECT("ZBUL3!E"&amp;C2183,1))</f>
        <v/>
      </c>
      <c r="C2183" s="11" t="str">
        <f aca="false">IFERROR(SMALL(ZBUL3!Z:Z,ROW()-1),"")</f>
        <v/>
      </c>
      <c r="D2183" s="11" t="str">
        <f aca="true">IF(C2183="","",IF(AND($G$1=B2183,SUM(INDIRECT(CONCATENATE("ZBUL3!F",C2183,":H",C2183),1))&gt;0),C2183,""))</f>
        <v/>
      </c>
      <c r="E2183" s="11" t="str">
        <f aca="true">IF(C2183="","",IF(AND($G$1=B2183,SUM(INDIRECT(CONCATENATE("ZBUL3!F",C2183,":H",C2183),1))=0),C2183,""))</f>
        <v/>
      </c>
    </row>
    <row r="2184" customFormat="false" ht="13.8" hidden="false" customHeight="false" outlineLevel="0" collapsed="false">
      <c r="A2184" s="2" t="str">
        <f aca="true">IF(C2184="","",INDIRECT("ZBUL3!B"&amp;C2184,1))</f>
        <v/>
      </c>
      <c r="B2184" s="2" t="str">
        <f aca="true">IF(C2184="","",INDIRECT("ZBUL3!E"&amp;C2184,1))</f>
        <v/>
      </c>
      <c r="C2184" s="11" t="str">
        <f aca="false">IFERROR(SMALL(ZBUL3!Z:Z,ROW()-1),"")</f>
        <v/>
      </c>
      <c r="D2184" s="11" t="str">
        <f aca="true">IF(C2184="","",IF(AND($G$1=B2184,SUM(INDIRECT(CONCATENATE("ZBUL3!F",C2184,":H",C2184),1))&gt;0),C2184,""))</f>
        <v/>
      </c>
      <c r="E2184" s="11" t="str">
        <f aca="true">IF(C2184="","",IF(AND($G$1=B2184,SUM(INDIRECT(CONCATENATE("ZBUL3!F",C2184,":H",C2184),1))=0),C2184,""))</f>
        <v/>
      </c>
    </row>
    <row r="2185" customFormat="false" ht="13.8" hidden="false" customHeight="false" outlineLevel="0" collapsed="false">
      <c r="A2185" s="2" t="str">
        <f aca="true">IF(C2185="","",INDIRECT("ZBUL3!B"&amp;C2185,1))</f>
        <v/>
      </c>
      <c r="B2185" s="2" t="str">
        <f aca="true">IF(C2185="","",INDIRECT("ZBUL3!E"&amp;C2185,1))</f>
        <v/>
      </c>
      <c r="C2185" s="11" t="str">
        <f aca="false">IFERROR(SMALL(ZBUL3!Z:Z,ROW()-1),"")</f>
        <v/>
      </c>
      <c r="D2185" s="11" t="str">
        <f aca="true">IF(C2185="","",IF(AND($G$1=B2185,SUM(INDIRECT(CONCATENATE("ZBUL3!F",C2185,":H",C2185),1))&gt;0),C2185,""))</f>
        <v/>
      </c>
      <c r="E2185" s="11" t="str">
        <f aca="true">IF(C2185="","",IF(AND($G$1=B2185,SUM(INDIRECT(CONCATENATE("ZBUL3!F",C2185,":H",C2185),1))=0),C2185,""))</f>
        <v/>
      </c>
    </row>
    <row r="2186" customFormat="false" ht="13.8" hidden="false" customHeight="false" outlineLevel="0" collapsed="false">
      <c r="A2186" s="2" t="str">
        <f aca="true">IF(C2186="","",INDIRECT("ZBUL3!B"&amp;C2186,1))</f>
        <v/>
      </c>
      <c r="B2186" s="2" t="str">
        <f aca="true">IF(C2186="","",INDIRECT("ZBUL3!E"&amp;C2186,1))</f>
        <v/>
      </c>
      <c r="C2186" s="11" t="str">
        <f aca="false">IFERROR(SMALL(ZBUL3!Z:Z,ROW()-1),"")</f>
        <v/>
      </c>
      <c r="D2186" s="11" t="str">
        <f aca="true">IF(C2186="","",IF(AND($G$1=B2186,SUM(INDIRECT(CONCATENATE("ZBUL3!F",C2186,":H",C2186),1))&gt;0),C2186,""))</f>
        <v/>
      </c>
      <c r="E2186" s="11" t="str">
        <f aca="true">IF(C2186="","",IF(AND($G$1=B2186,SUM(INDIRECT(CONCATENATE("ZBUL3!F",C2186,":H",C2186),1))=0),C2186,""))</f>
        <v/>
      </c>
    </row>
    <row r="2187" customFormat="false" ht="13.8" hidden="false" customHeight="false" outlineLevel="0" collapsed="false">
      <c r="A2187" s="2" t="str">
        <f aca="true">IF(C2187="","",INDIRECT("ZBUL3!B"&amp;C2187,1))</f>
        <v/>
      </c>
      <c r="B2187" s="2" t="str">
        <f aca="true">IF(C2187="","",INDIRECT("ZBUL3!E"&amp;C2187,1))</f>
        <v/>
      </c>
      <c r="C2187" s="11" t="str">
        <f aca="false">IFERROR(SMALL(ZBUL3!Z:Z,ROW()-1),"")</f>
        <v/>
      </c>
      <c r="D2187" s="11" t="str">
        <f aca="true">IF(C2187="","",IF(AND($G$1=B2187,SUM(INDIRECT(CONCATENATE("ZBUL3!F",C2187,":H",C2187),1))&gt;0),C2187,""))</f>
        <v/>
      </c>
      <c r="E2187" s="11" t="str">
        <f aca="true">IF(C2187="","",IF(AND($G$1=B2187,SUM(INDIRECT(CONCATENATE("ZBUL3!F",C2187,":H",C2187),1))=0),C2187,""))</f>
        <v/>
      </c>
    </row>
    <row r="2188" customFormat="false" ht="13.8" hidden="false" customHeight="false" outlineLevel="0" collapsed="false">
      <c r="A2188" s="2" t="str">
        <f aca="true">IF(C2188="","",INDIRECT("ZBUL3!B"&amp;C2188,1))</f>
        <v/>
      </c>
      <c r="B2188" s="2" t="str">
        <f aca="true">IF(C2188="","",INDIRECT("ZBUL3!E"&amp;C2188,1))</f>
        <v/>
      </c>
      <c r="C2188" s="11" t="str">
        <f aca="false">IFERROR(SMALL(ZBUL3!Z:Z,ROW()-1),"")</f>
        <v/>
      </c>
      <c r="D2188" s="11" t="str">
        <f aca="true">IF(C2188="","",IF(AND($G$1=B2188,SUM(INDIRECT(CONCATENATE("ZBUL3!F",C2188,":H",C2188),1))&gt;0),C2188,""))</f>
        <v/>
      </c>
      <c r="E2188" s="11" t="str">
        <f aca="true">IF(C2188="","",IF(AND($G$1=B2188,SUM(INDIRECT(CONCATENATE("ZBUL3!F",C2188,":H",C2188),1))=0),C2188,""))</f>
        <v/>
      </c>
    </row>
    <row r="2189" customFormat="false" ht="13.8" hidden="false" customHeight="false" outlineLevel="0" collapsed="false">
      <c r="A2189" s="2" t="str">
        <f aca="true">IF(C2189="","",INDIRECT("ZBUL3!B"&amp;C2189,1))</f>
        <v/>
      </c>
      <c r="B2189" s="2" t="str">
        <f aca="true">IF(C2189="","",INDIRECT("ZBUL3!E"&amp;C2189,1))</f>
        <v/>
      </c>
      <c r="C2189" s="11" t="str">
        <f aca="false">IFERROR(SMALL(ZBUL3!Z:Z,ROW()-1),"")</f>
        <v/>
      </c>
      <c r="D2189" s="11" t="str">
        <f aca="true">IF(C2189="","",IF(AND($G$1=B2189,SUM(INDIRECT(CONCATENATE("ZBUL3!F",C2189,":H",C2189),1))&gt;0),C2189,""))</f>
        <v/>
      </c>
      <c r="E2189" s="11" t="str">
        <f aca="true">IF(C2189="","",IF(AND($G$1=B2189,SUM(INDIRECT(CONCATENATE("ZBUL3!F",C2189,":H",C2189),1))=0),C2189,""))</f>
        <v/>
      </c>
    </row>
    <row r="2190" customFormat="false" ht="13.8" hidden="false" customHeight="false" outlineLevel="0" collapsed="false">
      <c r="A2190" s="2" t="str">
        <f aca="true">IF(C2190="","",INDIRECT("ZBUL3!B"&amp;C2190,1))</f>
        <v/>
      </c>
      <c r="B2190" s="2" t="str">
        <f aca="true">IF(C2190="","",INDIRECT("ZBUL3!E"&amp;C2190,1))</f>
        <v/>
      </c>
      <c r="C2190" s="11" t="str">
        <f aca="false">IFERROR(SMALL(ZBUL3!Z:Z,ROW()-1),"")</f>
        <v/>
      </c>
      <c r="D2190" s="11" t="str">
        <f aca="true">IF(C2190="","",IF(AND($G$1=B2190,SUM(INDIRECT(CONCATENATE("ZBUL3!F",C2190,":H",C2190),1))&gt;0),C2190,""))</f>
        <v/>
      </c>
      <c r="E2190" s="11" t="str">
        <f aca="true">IF(C2190="","",IF(AND($G$1=B2190,SUM(INDIRECT(CONCATENATE("ZBUL3!F",C2190,":H",C2190),1))=0),C2190,""))</f>
        <v/>
      </c>
    </row>
    <row r="2191" customFormat="false" ht="13.8" hidden="false" customHeight="false" outlineLevel="0" collapsed="false">
      <c r="A2191" s="2" t="str">
        <f aca="true">IF(C2191="","",INDIRECT("ZBUL3!B"&amp;C2191,1))</f>
        <v/>
      </c>
      <c r="B2191" s="2" t="str">
        <f aca="true">IF(C2191="","",INDIRECT("ZBUL3!E"&amp;C2191,1))</f>
        <v/>
      </c>
      <c r="C2191" s="11" t="str">
        <f aca="false">IFERROR(SMALL(ZBUL3!Z:Z,ROW()-1),"")</f>
        <v/>
      </c>
      <c r="D2191" s="11" t="str">
        <f aca="true">IF(C2191="","",IF(AND($G$1=B2191,SUM(INDIRECT(CONCATENATE("ZBUL3!F",C2191,":H",C2191),1))&gt;0),C2191,""))</f>
        <v/>
      </c>
      <c r="E2191" s="11" t="str">
        <f aca="true">IF(C2191="","",IF(AND($G$1=B2191,SUM(INDIRECT(CONCATENATE("ZBUL3!F",C2191,":H",C2191),1))=0),C2191,""))</f>
        <v/>
      </c>
    </row>
    <row r="2192" customFormat="false" ht="13.8" hidden="false" customHeight="false" outlineLevel="0" collapsed="false">
      <c r="A2192" s="2" t="str">
        <f aca="true">IF(C2192="","",INDIRECT("ZBUL3!B"&amp;C2192,1))</f>
        <v/>
      </c>
      <c r="B2192" s="2" t="str">
        <f aca="true">IF(C2192="","",INDIRECT("ZBUL3!E"&amp;C2192,1))</f>
        <v/>
      </c>
      <c r="C2192" s="11" t="str">
        <f aca="false">IFERROR(SMALL(ZBUL3!Z:Z,ROW()-1),"")</f>
        <v/>
      </c>
      <c r="D2192" s="11" t="str">
        <f aca="true">IF(C2192="","",IF(AND($G$1=B2192,SUM(INDIRECT(CONCATENATE("ZBUL3!F",C2192,":H",C2192),1))&gt;0),C2192,""))</f>
        <v/>
      </c>
      <c r="E2192" s="11" t="str">
        <f aca="true">IF(C2192="","",IF(AND($G$1=B2192,SUM(INDIRECT(CONCATENATE("ZBUL3!F",C2192,":H",C2192),1))=0),C2192,""))</f>
        <v/>
      </c>
    </row>
    <row r="2193" customFormat="false" ht="13.8" hidden="false" customHeight="false" outlineLevel="0" collapsed="false">
      <c r="A2193" s="2" t="str">
        <f aca="true">IF(C2193="","",INDIRECT("ZBUL3!B"&amp;C2193,1))</f>
        <v/>
      </c>
      <c r="B2193" s="2" t="str">
        <f aca="true">IF(C2193="","",INDIRECT("ZBUL3!E"&amp;C2193,1))</f>
        <v/>
      </c>
      <c r="C2193" s="11" t="str">
        <f aca="false">IFERROR(SMALL(ZBUL3!Z:Z,ROW()-1),"")</f>
        <v/>
      </c>
      <c r="D2193" s="11" t="str">
        <f aca="true">IF(C2193="","",IF(AND($G$1=B2193,SUM(INDIRECT(CONCATENATE("ZBUL3!F",C2193,":H",C2193),1))&gt;0),C2193,""))</f>
        <v/>
      </c>
      <c r="E2193" s="11" t="str">
        <f aca="true">IF(C2193="","",IF(AND($G$1=B2193,SUM(INDIRECT(CONCATENATE("ZBUL3!F",C2193,":H",C2193),1))=0),C2193,""))</f>
        <v/>
      </c>
    </row>
    <row r="2194" customFormat="false" ht="13.8" hidden="false" customHeight="false" outlineLevel="0" collapsed="false">
      <c r="A2194" s="2" t="str">
        <f aca="true">IF(C2194="","",INDIRECT("ZBUL3!B"&amp;C2194,1))</f>
        <v/>
      </c>
      <c r="B2194" s="2" t="str">
        <f aca="true">IF(C2194="","",INDIRECT("ZBUL3!E"&amp;C2194,1))</f>
        <v/>
      </c>
      <c r="C2194" s="11" t="str">
        <f aca="false">IFERROR(SMALL(ZBUL3!Z:Z,ROW()-1),"")</f>
        <v/>
      </c>
      <c r="D2194" s="11" t="str">
        <f aca="true">IF(C2194="","",IF(AND($G$1=B2194,SUM(INDIRECT(CONCATENATE("ZBUL3!F",C2194,":H",C2194),1))&gt;0),C2194,""))</f>
        <v/>
      </c>
      <c r="E2194" s="11" t="str">
        <f aca="true">IF(C2194="","",IF(AND($G$1=B2194,SUM(INDIRECT(CONCATENATE("ZBUL3!F",C2194,":H",C2194),1))=0),C2194,""))</f>
        <v/>
      </c>
    </row>
    <row r="2195" customFormat="false" ht="13.8" hidden="false" customHeight="false" outlineLevel="0" collapsed="false">
      <c r="A2195" s="2" t="str">
        <f aca="true">IF(C2195="","",INDIRECT("ZBUL3!B"&amp;C2195,1))</f>
        <v/>
      </c>
      <c r="B2195" s="2" t="str">
        <f aca="true">IF(C2195="","",INDIRECT("ZBUL3!E"&amp;C2195,1))</f>
        <v/>
      </c>
      <c r="C2195" s="11" t="str">
        <f aca="false">IFERROR(SMALL(ZBUL3!Z:Z,ROW()-1),"")</f>
        <v/>
      </c>
      <c r="D2195" s="11" t="str">
        <f aca="true">IF(C2195="","",IF(AND($G$1=B2195,SUM(INDIRECT(CONCATENATE("ZBUL3!F",C2195,":H",C2195),1))&gt;0),C2195,""))</f>
        <v/>
      </c>
      <c r="E2195" s="11" t="str">
        <f aca="true">IF(C2195="","",IF(AND($G$1=B2195,SUM(INDIRECT(CONCATENATE("ZBUL3!F",C2195,":H",C2195),1))=0),C2195,""))</f>
        <v/>
      </c>
    </row>
    <row r="2196" customFormat="false" ht="13.8" hidden="false" customHeight="false" outlineLevel="0" collapsed="false">
      <c r="A2196" s="2" t="str">
        <f aca="true">IF(C2196="","",INDIRECT("ZBUL3!B"&amp;C2196,1))</f>
        <v/>
      </c>
      <c r="B2196" s="2" t="str">
        <f aca="true">IF(C2196="","",INDIRECT("ZBUL3!E"&amp;C2196,1))</f>
        <v/>
      </c>
      <c r="C2196" s="11" t="str">
        <f aca="false">IFERROR(SMALL(ZBUL3!Z:Z,ROW()-1),"")</f>
        <v/>
      </c>
      <c r="D2196" s="11" t="str">
        <f aca="true">IF(C2196="","",IF(AND($G$1=B2196,SUM(INDIRECT(CONCATENATE("ZBUL3!F",C2196,":H",C2196),1))&gt;0),C2196,""))</f>
        <v/>
      </c>
      <c r="E2196" s="11" t="str">
        <f aca="true">IF(C2196="","",IF(AND($G$1=B2196,SUM(INDIRECT(CONCATENATE("ZBUL3!F",C2196,":H",C2196),1))=0),C2196,""))</f>
        <v/>
      </c>
    </row>
    <row r="2197" customFormat="false" ht="13.8" hidden="false" customHeight="false" outlineLevel="0" collapsed="false">
      <c r="A2197" s="2" t="str">
        <f aca="true">IF(C2197="","",INDIRECT("ZBUL3!B"&amp;C2197,1))</f>
        <v/>
      </c>
      <c r="B2197" s="2" t="str">
        <f aca="true">IF(C2197="","",INDIRECT("ZBUL3!E"&amp;C2197,1))</f>
        <v/>
      </c>
      <c r="C2197" s="11" t="str">
        <f aca="false">IFERROR(SMALL(ZBUL3!Z:Z,ROW()-1),"")</f>
        <v/>
      </c>
      <c r="D2197" s="11" t="str">
        <f aca="true">IF(C2197="","",IF(AND($G$1=B2197,SUM(INDIRECT(CONCATENATE("ZBUL3!F",C2197,":H",C2197),1))&gt;0),C2197,""))</f>
        <v/>
      </c>
      <c r="E2197" s="11" t="str">
        <f aca="true">IF(C2197="","",IF(AND($G$1=B2197,SUM(INDIRECT(CONCATENATE("ZBUL3!F",C2197,":H",C2197),1))=0),C2197,""))</f>
        <v/>
      </c>
    </row>
    <row r="2198" customFormat="false" ht="13.8" hidden="false" customHeight="false" outlineLevel="0" collapsed="false">
      <c r="A2198" s="2" t="str">
        <f aca="true">IF(C2198="","",INDIRECT("ZBUL3!B"&amp;C2198,1))</f>
        <v/>
      </c>
      <c r="B2198" s="2" t="str">
        <f aca="true">IF(C2198="","",INDIRECT("ZBUL3!E"&amp;C2198,1))</f>
        <v/>
      </c>
      <c r="C2198" s="11" t="str">
        <f aca="false">IFERROR(SMALL(ZBUL3!Z:Z,ROW()-1),"")</f>
        <v/>
      </c>
      <c r="D2198" s="11" t="str">
        <f aca="true">IF(C2198="","",IF(AND($G$1=B2198,SUM(INDIRECT(CONCATENATE("ZBUL3!F",C2198,":H",C2198),1))&gt;0),C2198,""))</f>
        <v/>
      </c>
      <c r="E2198" s="11" t="str">
        <f aca="true">IF(C2198="","",IF(AND($G$1=B2198,SUM(INDIRECT(CONCATENATE("ZBUL3!F",C2198,":H",C2198),1))=0),C2198,""))</f>
        <v/>
      </c>
    </row>
    <row r="2199" customFormat="false" ht="13.8" hidden="false" customHeight="false" outlineLevel="0" collapsed="false">
      <c r="A2199" s="2" t="str">
        <f aca="true">IF(C2199="","",INDIRECT("ZBUL3!B"&amp;C2199,1))</f>
        <v/>
      </c>
      <c r="B2199" s="2" t="str">
        <f aca="true">IF(C2199="","",INDIRECT("ZBUL3!E"&amp;C2199,1))</f>
        <v/>
      </c>
      <c r="C2199" s="11" t="str">
        <f aca="false">IFERROR(SMALL(ZBUL3!Z:Z,ROW()-1),"")</f>
        <v/>
      </c>
      <c r="D2199" s="11" t="str">
        <f aca="true">IF(C2199="","",IF(AND($G$1=B2199,SUM(INDIRECT(CONCATENATE("ZBUL3!F",C2199,":H",C2199),1))&gt;0),C2199,""))</f>
        <v/>
      </c>
      <c r="E2199" s="11" t="str">
        <f aca="true">IF(C2199="","",IF(AND($G$1=B2199,SUM(INDIRECT(CONCATENATE("ZBUL3!F",C2199,":H",C2199),1))=0),C2199,""))</f>
        <v/>
      </c>
    </row>
    <row r="2200" customFormat="false" ht="13.8" hidden="false" customHeight="false" outlineLevel="0" collapsed="false">
      <c r="A2200" s="2" t="str">
        <f aca="true">IF(C2200="","",INDIRECT("ZBUL3!B"&amp;C2200,1))</f>
        <v/>
      </c>
      <c r="B2200" s="2" t="str">
        <f aca="true">IF(C2200="","",INDIRECT("ZBUL3!E"&amp;C2200,1))</f>
        <v/>
      </c>
      <c r="C2200" s="11" t="str">
        <f aca="false">IFERROR(SMALL(ZBUL3!Z:Z,ROW()-1),"")</f>
        <v/>
      </c>
      <c r="D2200" s="11" t="str">
        <f aca="true">IF(C2200="","",IF(AND($G$1=B2200,SUM(INDIRECT(CONCATENATE("ZBUL3!F",C2200,":H",C2200),1))&gt;0),C2200,""))</f>
        <v/>
      </c>
      <c r="E2200" s="11" t="str">
        <f aca="true">IF(C2200="","",IF(AND($G$1=B2200,SUM(INDIRECT(CONCATENATE("ZBUL3!F",C2200,":H",C2200),1))=0),C2200,""))</f>
        <v/>
      </c>
    </row>
    <row r="2201" customFormat="false" ht="13.8" hidden="false" customHeight="false" outlineLevel="0" collapsed="false">
      <c r="A2201" s="2" t="str">
        <f aca="true">IF(C2201="","",INDIRECT("ZBUL3!B"&amp;C2201,1))</f>
        <v/>
      </c>
      <c r="B2201" s="2" t="str">
        <f aca="true">IF(C2201="","",INDIRECT("ZBUL3!E"&amp;C2201,1))</f>
        <v/>
      </c>
      <c r="C2201" s="11" t="str">
        <f aca="false">IFERROR(SMALL(ZBUL3!Z:Z,ROW()-1),"")</f>
        <v/>
      </c>
      <c r="D2201" s="11" t="str">
        <f aca="true">IF(C2201="","",IF(AND($G$1=B2201,SUM(INDIRECT(CONCATENATE("ZBUL3!F",C2201,":H",C2201),1))&gt;0),C2201,""))</f>
        <v/>
      </c>
      <c r="E2201" s="11" t="str">
        <f aca="true">IF(C2201="","",IF(AND($G$1=B2201,SUM(INDIRECT(CONCATENATE("ZBUL3!F",C2201,":H",C2201),1))=0),C2201,""))</f>
        <v/>
      </c>
    </row>
    <row r="2202" customFormat="false" ht="13.8" hidden="false" customHeight="false" outlineLevel="0" collapsed="false">
      <c r="A2202" s="2" t="str">
        <f aca="true">IF(C2202="","",INDIRECT("ZBUL3!B"&amp;C2202,1))</f>
        <v/>
      </c>
      <c r="B2202" s="2" t="str">
        <f aca="true">IF(C2202="","",INDIRECT("ZBUL3!E"&amp;C2202,1))</f>
        <v/>
      </c>
      <c r="C2202" s="11" t="str">
        <f aca="false">IFERROR(SMALL(ZBUL3!Z:Z,ROW()-1),"")</f>
        <v/>
      </c>
      <c r="D2202" s="11" t="str">
        <f aca="true">IF(C2202="","",IF(AND($G$1=B2202,SUM(INDIRECT(CONCATENATE("ZBUL3!F",C2202,":H",C2202),1))&gt;0),C2202,""))</f>
        <v/>
      </c>
      <c r="E2202" s="11" t="str">
        <f aca="true">IF(C2202="","",IF(AND($G$1=B2202,SUM(INDIRECT(CONCATENATE("ZBUL3!F",C2202,":H",C2202),1))=0),C2202,""))</f>
        <v/>
      </c>
    </row>
    <row r="2203" customFormat="false" ht="13.8" hidden="false" customHeight="false" outlineLevel="0" collapsed="false">
      <c r="A2203" s="2" t="str">
        <f aca="true">IF(C2203="","",INDIRECT("ZBUL3!B"&amp;C2203,1))</f>
        <v/>
      </c>
      <c r="B2203" s="2" t="str">
        <f aca="true">IF(C2203="","",INDIRECT("ZBUL3!E"&amp;C2203,1))</f>
        <v/>
      </c>
      <c r="C2203" s="11" t="str">
        <f aca="false">IFERROR(SMALL(ZBUL3!Z:Z,ROW()-1),"")</f>
        <v/>
      </c>
      <c r="D2203" s="11" t="str">
        <f aca="true">IF(C2203="","",IF(AND($G$1=B2203,SUM(INDIRECT(CONCATENATE("ZBUL3!F",C2203,":H",C2203),1))&gt;0),C2203,""))</f>
        <v/>
      </c>
      <c r="E2203" s="11" t="str">
        <f aca="true">IF(C2203="","",IF(AND($G$1=B2203,SUM(INDIRECT(CONCATENATE("ZBUL3!F",C2203,":H",C2203),1))=0),C2203,""))</f>
        <v/>
      </c>
    </row>
    <row r="2204" customFormat="false" ht="13.8" hidden="false" customHeight="false" outlineLevel="0" collapsed="false">
      <c r="A2204" s="2" t="str">
        <f aca="true">IF(C2204="","",INDIRECT("ZBUL3!B"&amp;C2204,1))</f>
        <v/>
      </c>
      <c r="B2204" s="2" t="str">
        <f aca="true">IF(C2204="","",INDIRECT("ZBUL3!E"&amp;C2204,1))</f>
        <v/>
      </c>
      <c r="C2204" s="11" t="str">
        <f aca="false">IFERROR(SMALL(ZBUL3!Z:Z,ROW()-1),"")</f>
        <v/>
      </c>
      <c r="D2204" s="11" t="str">
        <f aca="true">IF(C2204="","",IF(AND($G$1=B2204,SUM(INDIRECT(CONCATENATE("ZBUL3!F",C2204,":H",C2204),1))&gt;0),C2204,""))</f>
        <v/>
      </c>
      <c r="E2204" s="11" t="str">
        <f aca="true">IF(C2204="","",IF(AND($G$1=B2204,SUM(INDIRECT(CONCATENATE("ZBUL3!F",C2204,":H",C2204),1))=0),C2204,""))</f>
        <v/>
      </c>
    </row>
    <row r="2205" customFormat="false" ht="13.8" hidden="false" customHeight="false" outlineLevel="0" collapsed="false">
      <c r="A2205" s="2" t="str">
        <f aca="true">IF(C2205="","",INDIRECT("ZBUL3!B"&amp;C2205,1))</f>
        <v/>
      </c>
      <c r="B2205" s="2" t="str">
        <f aca="true">IF(C2205="","",INDIRECT("ZBUL3!E"&amp;C2205,1))</f>
        <v/>
      </c>
      <c r="C2205" s="11" t="str">
        <f aca="false">IFERROR(SMALL(ZBUL3!Z:Z,ROW()-1),"")</f>
        <v/>
      </c>
      <c r="D2205" s="11" t="str">
        <f aca="true">IF(C2205="","",IF(AND($G$1=B2205,SUM(INDIRECT(CONCATENATE("ZBUL3!F",C2205,":H",C2205),1))&gt;0),C2205,""))</f>
        <v/>
      </c>
      <c r="E2205" s="11" t="str">
        <f aca="true">IF(C2205="","",IF(AND($G$1=B2205,SUM(INDIRECT(CONCATENATE("ZBUL3!F",C2205,":H",C2205),1))=0),C2205,""))</f>
        <v/>
      </c>
    </row>
    <row r="2206" customFormat="false" ht="13.8" hidden="false" customHeight="false" outlineLevel="0" collapsed="false">
      <c r="A2206" s="2" t="str">
        <f aca="true">IF(C2206="","",INDIRECT("ZBUL3!B"&amp;C2206,1))</f>
        <v/>
      </c>
      <c r="B2206" s="2" t="str">
        <f aca="true">IF(C2206="","",INDIRECT("ZBUL3!E"&amp;C2206,1))</f>
        <v/>
      </c>
      <c r="C2206" s="11" t="str">
        <f aca="false">IFERROR(SMALL(ZBUL3!Z:Z,ROW()-1),"")</f>
        <v/>
      </c>
      <c r="D2206" s="11" t="str">
        <f aca="true">IF(C2206="","",IF(AND($G$1=B2206,SUM(INDIRECT(CONCATENATE("ZBUL3!F",C2206,":H",C2206),1))&gt;0),C2206,""))</f>
        <v/>
      </c>
      <c r="E2206" s="11" t="str">
        <f aca="true">IF(C2206="","",IF(AND($G$1=B2206,SUM(INDIRECT(CONCATENATE("ZBUL3!F",C2206,":H",C2206),1))=0),C2206,""))</f>
        <v/>
      </c>
    </row>
    <row r="2207" customFormat="false" ht="13.8" hidden="false" customHeight="false" outlineLevel="0" collapsed="false">
      <c r="A2207" s="2" t="str">
        <f aca="true">IF(C2207="","",INDIRECT("ZBUL3!B"&amp;C2207,1))</f>
        <v/>
      </c>
      <c r="B2207" s="2" t="str">
        <f aca="true">IF(C2207="","",INDIRECT("ZBUL3!E"&amp;C2207,1))</f>
        <v/>
      </c>
      <c r="C2207" s="11" t="str">
        <f aca="false">IFERROR(SMALL(ZBUL3!Z:Z,ROW()-1),"")</f>
        <v/>
      </c>
      <c r="D2207" s="11" t="str">
        <f aca="true">IF(C2207="","",IF(AND($G$1=B2207,SUM(INDIRECT(CONCATENATE("ZBUL3!F",C2207,":H",C2207),1))&gt;0),C2207,""))</f>
        <v/>
      </c>
      <c r="E2207" s="11" t="str">
        <f aca="true">IF(C2207="","",IF(AND($G$1=B2207,SUM(INDIRECT(CONCATENATE("ZBUL3!F",C2207,":H",C2207),1))=0),C2207,""))</f>
        <v/>
      </c>
    </row>
    <row r="2208" customFormat="false" ht="13.8" hidden="false" customHeight="false" outlineLevel="0" collapsed="false">
      <c r="A2208" s="2" t="str">
        <f aca="true">IF(C2208="","",INDIRECT("ZBUL3!B"&amp;C2208,1))</f>
        <v/>
      </c>
      <c r="B2208" s="2" t="str">
        <f aca="true">IF(C2208="","",INDIRECT("ZBUL3!E"&amp;C2208,1))</f>
        <v/>
      </c>
      <c r="C2208" s="11" t="str">
        <f aca="false">IFERROR(SMALL(ZBUL3!Z:Z,ROW()-1),"")</f>
        <v/>
      </c>
      <c r="D2208" s="11" t="str">
        <f aca="true">IF(C2208="","",IF(AND($G$1=B2208,SUM(INDIRECT(CONCATENATE("ZBUL3!F",C2208,":H",C2208),1))&gt;0),C2208,""))</f>
        <v/>
      </c>
      <c r="E2208" s="11" t="str">
        <f aca="true">IF(C2208="","",IF(AND($G$1=B2208,SUM(INDIRECT(CONCATENATE("ZBUL3!F",C2208,":H",C2208),1))=0),C2208,""))</f>
        <v/>
      </c>
    </row>
    <row r="2209" customFormat="false" ht="13.8" hidden="false" customHeight="false" outlineLevel="0" collapsed="false">
      <c r="A2209" s="2" t="str">
        <f aca="true">IF(C2209="","",INDIRECT("ZBUL3!B"&amp;C2209,1))</f>
        <v/>
      </c>
      <c r="B2209" s="2" t="str">
        <f aca="true">IF(C2209="","",INDIRECT("ZBUL3!E"&amp;C2209,1))</f>
        <v/>
      </c>
      <c r="C2209" s="11" t="str">
        <f aca="false">IFERROR(SMALL(ZBUL3!Z:Z,ROW()-1),"")</f>
        <v/>
      </c>
      <c r="D2209" s="11" t="str">
        <f aca="true">IF(C2209="","",IF(AND($G$1=B2209,SUM(INDIRECT(CONCATENATE("ZBUL3!F",C2209,":H",C2209),1))&gt;0),C2209,""))</f>
        <v/>
      </c>
      <c r="E2209" s="11" t="str">
        <f aca="true">IF(C2209="","",IF(AND($G$1=B2209,SUM(INDIRECT(CONCATENATE("ZBUL3!F",C2209,":H",C2209),1))=0),C2209,""))</f>
        <v/>
      </c>
    </row>
    <row r="2210" customFormat="false" ht="13.8" hidden="false" customHeight="false" outlineLevel="0" collapsed="false">
      <c r="A2210" s="2" t="str">
        <f aca="true">IF(C2210="","",INDIRECT("ZBUL3!B"&amp;C2210,1))</f>
        <v/>
      </c>
      <c r="B2210" s="2" t="str">
        <f aca="true">IF(C2210="","",INDIRECT("ZBUL3!E"&amp;C2210,1))</f>
        <v/>
      </c>
      <c r="C2210" s="11" t="str">
        <f aca="false">IFERROR(SMALL(ZBUL3!Z:Z,ROW()-1),"")</f>
        <v/>
      </c>
      <c r="D2210" s="11" t="str">
        <f aca="true">IF(C2210="","",IF(AND($G$1=B2210,SUM(INDIRECT(CONCATENATE("ZBUL3!F",C2210,":H",C2210),1))&gt;0),C2210,""))</f>
        <v/>
      </c>
      <c r="E2210" s="11" t="str">
        <f aca="true">IF(C2210="","",IF(AND($G$1=B2210,SUM(INDIRECT(CONCATENATE("ZBUL3!F",C2210,":H",C2210),1))=0),C2210,""))</f>
        <v/>
      </c>
    </row>
    <row r="2211" customFormat="false" ht="13.8" hidden="false" customHeight="false" outlineLevel="0" collapsed="false">
      <c r="A2211" s="2" t="str">
        <f aca="true">IF(C2211="","",INDIRECT("ZBUL3!B"&amp;C2211,1))</f>
        <v/>
      </c>
      <c r="B2211" s="2" t="str">
        <f aca="true">IF(C2211="","",INDIRECT("ZBUL3!E"&amp;C2211,1))</f>
        <v/>
      </c>
      <c r="C2211" s="11" t="str">
        <f aca="false">IFERROR(SMALL(ZBUL3!Z:Z,ROW()-1),"")</f>
        <v/>
      </c>
      <c r="D2211" s="11" t="str">
        <f aca="true">IF(C2211="","",IF(AND($G$1=B2211,SUM(INDIRECT(CONCATENATE("ZBUL3!F",C2211,":H",C2211),1))&gt;0),C2211,""))</f>
        <v/>
      </c>
      <c r="E2211" s="11" t="str">
        <f aca="true">IF(C2211="","",IF(AND($G$1=B2211,SUM(INDIRECT(CONCATENATE("ZBUL3!F",C2211,":H",C2211),1))=0),C2211,""))</f>
        <v/>
      </c>
    </row>
    <row r="2212" customFormat="false" ht="13.8" hidden="false" customHeight="false" outlineLevel="0" collapsed="false">
      <c r="A2212" s="2" t="str">
        <f aca="true">IF(C2212="","",INDIRECT("ZBUL3!B"&amp;C2212,1))</f>
        <v/>
      </c>
      <c r="B2212" s="2" t="str">
        <f aca="true">IF(C2212="","",INDIRECT("ZBUL3!E"&amp;C2212,1))</f>
        <v/>
      </c>
      <c r="C2212" s="11" t="str">
        <f aca="false">IFERROR(SMALL(ZBUL3!Z:Z,ROW()-1),"")</f>
        <v/>
      </c>
      <c r="D2212" s="11" t="str">
        <f aca="true">IF(C2212="","",IF(AND($G$1=B2212,SUM(INDIRECT(CONCATENATE("ZBUL3!F",C2212,":H",C2212),1))&gt;0),C2212,""))</f>
        <v/>
      </c>
      <c r="E2212" s="11" t="str">
        <f aca="true">IF(C2212="","",IF(AND($G$1=B2212,SUM(INDIRECT(CONCATENATE("ZBUL3!F",C2212,":H",C2212),1))=0),C2212,""))</f>
        <v/>
      </c>
    </row>
    <row r="2213" customFormat="false" ht="13.8" hidden="false" customHeight="false" outlineLevel="0" collapsed="false">
      <c r="A2213" s="2" t="str">
        <f aca="true">IF(C2213="","",INDIRECT("ZBUL3!B"&amp;C2213,1))</f>
        <v/>
      </c>
      <c r="B2213" s="2" t="str">
        <f aca="true">IF(C2213="","",INDIRECT("ZBUL3!E"&amp;C2213,1))</f>
        <v/>
      </c>
      <c r="C2213" s="11" t="str">
        <f aca="false">IFERROR(SMALL(ZBUL3!Z:Z,ROW()-1),"")</f>
        <v/>
      </c>
      <c r="D2213" s="11" t="str">
        <f aca="true">IF(C2213="","",IF(AND($G$1=B2213,SUM(INDIRECT(CONCATENATE("ZBUL3!F",C2213,":H",C2213),1))&gt;0),C2213,""))</f>
        <v/>
      </c>
      <c r="E2213" s="11" t="str">
        <f aca="true">IF(C2213="","",IF(AND($G$1=B2213,SUM(INDIRECT(CONCATENATE("ZBUL3!F",C2213,":H",C2213),1))=0),C2213,""))</f>
        <v/>
      </c>
    </row>
    <row r="2214" customFormat="false" ht="13.8" hidden="false" customHeight="false" outlineLevel="0" collapsed="false">
      <c r="A2214" s="2" t="str">
        <f aca="true">IF(C2214="","",INDIRECT("ZBUL3!B"&amp;C2214,1))</f>
        <v/>
      </c>
      <c r="B2214" s="2" t="str">
        <f aca="true">IF(C2214="","",INDIRECT("ZBUL3!E"&amp;C2214,1))</f>
        <v/>
      </c>
      <c r="C2214" s="11" t="str">
        <f aca="false">IFERROR(SMALL(ZBUL3!Z:Z,ROW()-1),"")</f>
        <v/>
      </c>
      <c r="D2214" s="11" t="str">
        <f aca="true">IF(C2214="","",IF(AND($G$1=B2214,SUM(INDIRECT(CONCATENATE("ZBUL3!F",C2214,":H",C2214),1))&gt;0),C2214,""))</f>
        <v/>
      </c>
      <c r="E2214" s="11" t="str">
        <f aca="true">IF(C2214="","",IF(AND($G$1=B2214,SUM(INDIRECT(CONCATENATE("ZBUL3!F",C2214,":H",C2214),1))=0),C2214,""))</f>
        <v/>
      </c>
    </row>
    <row r="2215" customFormat="false" ht="13.8" hidden="false" customHeight="false" outlineLevel="0" collapsed="false">
      <c r="A2215" s="2" t="str">
        <f aca="true">IF(C2215="","",INDIRECT("ZBUL3!B"&amp;C2215,1))</f>
        <v/>
      </c>
      <c r="B2215" s="2" t="str">
        <f aca="true">IF(C2215="","",INDIRECT("ZBUL3!E"&amp;C2215,1))</f>
        <v/>
      </c>
      <c r="C2215" s="11" t="str">
        <f aca="false">IFERROR(SMALL(ZBUL3!Z:Z,ROW()-1),"")</f>
        <v/>
      </c>
      <c r="D2215" s="11" t="str">
        <f aca="true">IF(C2215="","",IF(AND($G$1=B2215,SUM(INDIRECT(CONCATENATE("ZBUL3!F",C2215,":H",C2215),1))&gt;0),C2215,""))</f>
        <v/>
      </c>
      <c r="E2215" s="11" t="str">
        <f aca="true">IF(C2215="","",IF(AND($G$1=B2215,SUM(INDIRECT(CONCATENATE("ZBUL3!F",C2215,":H",C2215),1))=0),C2215,""))</f>
        <v/>
      </c>
    </row>
    <row r="2216" customFormat="false" ht="13.8" hidden="false" customHeight="false" outlineLevel="0" collapsed="false">
      <c r="A2216" s="2" t="str">
        <f aca="true">IF(C2216="","",INDIRECT("ZBUL3!B"&amp;C2216,1))</f>
        <v/>
      </c>
      <c r="B2216" s="2" t="str">
        <f aca="true">IF(C2216="","",INDIRECT("ZBUL3!E"&amp;C2216,1))</f>
        <v/>
      </c>
      <c r="C2216" s="11" t="str">
        <f aca="false">IFERROR(SMALL(ZBUL3!Z:Z,ROW()-1),"")</f>
        <v/>
      </c>
      <c r="D2216" s="11" t="str">
        <f aca="true">IF(C2216="","",IF(AND($G$1=B2216,SUM(INDIRECT(CONCATENATE("ZBUL3!F",C2216,":H",C2216),1))&gt;0),C2216,""))</f>
        <v/>
      </c>
      <c r="E2216" s="11" t="str">
        <f aca="true">IF(C2216="","",IF(AND($G$1=B2216,SUM(INDIRECT(CONCATENATE("ZBUL3!F",C2216,":H",C2216),1))=0),C2216,""))</f>
        <v/>
      </c>
    </row>
    <row r="2217" customFormat="false" ht="13.8" hidden="false" customHeight="false" outlineLevel="0" collapsed="false">
      <c r="A2217" s="2" t="str">
        <f aca="true">IF(C2217="","",INDIRECT("ZBUL3!B"&amp;C2217,1))</f>
        <v/>
      </c>
      <c r="B2217" s="2" t="str">
        <f aca="true">IF(C2217="","",INDIRECT("ZBUL3!E"&amp;C2217,1))</f>
        <v/>
      </c>
      <c r="C2217" s="11" t="str">
        <f aca="false">IFERROR(SMALL(ZBUL3!Z:Z,ROW()-1),"")</f>
        <v/>
      </c>
      <c r="D2217" s="11" t="str">
        <f aca="true">IF(C2217="","",IF(AND($G$1=B2217,SUM(INDIRECT(CONCATENATE("ZBUL3!F",C2217,":H",C2217),1))&gt;0),C2217,""))</f>
        <v/>
      </c>
      <c r="E2217" s="11" t="str">
        <f aca="true">IF(C2217="","",IF(AND($G$1=B2217,SUM(INDIRECT(CONCATENATE("ZBUL3!F",C2217,":H",C2217),1))=0),C2217,""))</f>
        <v/>
      </c>
    </row>
    <row r="2218" customFormat="false" ht="13.8" hidden="false" customHeight="false" outlineLevel="0" collapsed="false">
      <c r="A2218" s="2" t="str">
        <f aca="true">IF(C2218="","",INDIRECT("ZBUL3!B"&amp;C2218,1))</f>
        <v/>
      </c>
      <c r="B2218" s="2" t="str">
        <f aca="true">IF(C2218="","",INDIRECT("ZBUL3!E"&amp;C2218,1))</f>
        <v/>
      </c>
      <c r="C2218" s="11" t="str">
        <f aca="false">IFERROR(SMALL(ZBUL3!Z:Z,ROW()-1),"")</f>
        <v/>
      </c>
      <c r="D2218" s="11" t="str">
        <f aca="true">IF(C2218="","",IF(AND($G$1=B2218,SUM(INDIRECT(CONCATENATE("ZBUL3!F",C2218,":H",C2218),1))&gt;0),C2218,""))</f>
        <v/>
      </c>
      <c r="E2218" s="11" t="str">
        <f aca="true">IF(C2218="","",IF(AND($G$1=B2218,SUM(INDIRECT(CONCATENATE("ZBUL3!F",C2218,":H",C2218),1))=0),C2218,""))</f>
        <v/>
      </c>
    </row>
    <row r="2219" customFormat="false" ht="13.8" hidden="false" customHeight="false" outlineLevel="0" collapsed="false">
      <c r="A2219" s="2" t="str">
        <f aca="true">IF(C2219="","",INDIRECT("ZBUL3!B"&amp;C2219,1))</f>
        <v/>
      </c>
      <c r="B2219" s="2" t="str">
        <f aca="true">IF(C2219="","",INDIRECT("ZBUL3!E"&amp;C2219,1))</f>
        <v/>
      </c>
      <c r="C2219" s="11" t="str">
        <f aca="false">IFERROR(SMALL(ZBUL3!Z:Z,ROW()-1),"")</f>
        <v/>
      </c>
      <c r="D2219" s="11" t="str">
        <f aca="true">IF(C2219="","",IF(AND($G$1=B2219,SUM(INDIRECT(CONCATENATE("ZBUL3!F",C2219,":H",C2219),1))&gt;0),C2219,""))</f>
        <v/>
      </c>
      <c r="E2219" s="11" t="str">
        <f aca="true">IF(C2219="","",IF(AND($G$1=B2219,SUM(INDIRECT(CONCATENATE("ZBUL3!F",C2219,":H",C2219),1))=0),C2219,""))</f>
        <v/>
      </c>
    </row>
    <row r="2220" customFormat="false" ht="13.8" hidden="false" customHeight="false" outlineLevel="0" collapsed="false">
      <c r="A2220" s="2"/>
      <c r="B2220" s="2"/>
    </row>
  </sheetData>
  <conditionalFormatting sqref="A1:A2220">
    <cfRule type="duplicateValues" priority="2" aboveAverage="0" equalAverage="0" bottom="0" percent="0" rank="0" text="" dxfId="0"/>
    <cfRule type="duplicateValues" priority="3" aboveAverage="0" equalAverage="0" bottom="0" percent="0" rank="0" text="" dxfId="1"/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65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2" topLeftCell="B3" activePane="bottomRight" state="frozen"/>
      <selection pane="topLeft" activeCell="A1" activeCellId="0" sqref="A1"/>
      <selection pane="topRight" activeCell="B1" activeCellId="0" sqref="B1"/>
      <selection pane="bottomLeft" activeCell="A3" activeCellId="0" sqref="A3"/>
      <selection pane="bottomRight" activeCell="A1" activeCellId="0" sqref="A1"/>
    </sheetView>
  </sheetViews>
  <sheetFormatPr defaultColWidth="11.53515625" defaultRowHeight="13.8" zeroHeight="false" outlineLevelRow="0" outlineLevelCol="0"/>
  <cols>
    <col collapsed="false" customWidth="true" hidden="false" outlineLevel="0" max="1" min="1" style="0" width="8.23"/>
    <col collapsed="false" customWidth="true" hidden="false" outlineLevel="0" max="2" min="2" style="0" width="10.32"/>
    <col collapsed="false" customWidth="true" hidden="false" outlineLevel="0" max="3" min="3" style="0" width="33.52"/>
    <col collapsed="false" customWidth="true" hidden="false" outlineLevel="0" max="4" min="4" style="0" width="31.16"/>
    <col collapsed="false" customWidth="true" hidden="false" outlineLevel="0" max="5" min="5" style="0" width="7.95"/>
    <col collapsed="false" customWidth="true" hidden="false" outlineLevel="0" max="6" min="6" style="0" width="10.97"/>
    <col collapsed="false" customWidth="true" hidden="false" outlineLevel="0" max="7" min="7" style="0" width="10.84"/>
    <col collapsed="false" customWidth="true" hidden="false" outlineLevel="0" max="8" min="8" style="0" width="11.25"/>
  </cols>
  <sheetData>
    <row r="1" customFormat="false" ht="27.6" hidden="false" customHeight="true" outlineLevel="0" collapsed="false">
      <c r="A1" s="12" t="str">
        <f aca="false">"MUPERSOC "&amp;$J$1&amp;" - "&amp;UPPER(TEXT($J$2,"mmmm aaaa"))</f>
        <v>MUPERSOC DIBOMBARI - FÉVRIER 2020</v>
      </c>
      <c r="B1" s="12"/>
      <c r="C1" s="12"/>
      <c r="D1" s="12"/>
      <c r="E1" s="12"/>
      <c r="F1" s="12"/>
      <c r="G1" s="12"/>
      <c r="H1" s="12"/>
      <c r="J1" s="13" t="s">
        <v>5553</v>
      </c>
      <c r="K1" s="14" t="s">
        <v>5550</v>
      </c>
    </row>
    <row r="2" customFormat="false" ht="35.05" hidden="false" customHeight="false" outlineLevel="0" collapsed="false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J2" s="15" t="n">
        <v>43862</v>
      </c>
      <c r="K2" s="16" t="str">
        <f aca="false">"Nombre "&amp;CHAR(10)&amp;COUNTIF(B3:B650,"&lt;&gt;"&amp;"")</f>
        <v>Nombre 
25</v>
      </c>
    </row>
    <row r="3" customFormat="false" ht="13.8" hidden="false" customHeight="false" outlineLevel="0" collapsed="false">
      <c r="A3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SCP07567</v>
      </c>
      <c r="C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MATONKO</v>
      </c>
      <c r="D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DANIEL</v>
      </c>
      <c r="E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3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0</v>
      </c>
      <c r="G3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41250</v>
      </c>
      <c r="H3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3" s="11"/>
    </row>
    <row r="4" customFormat="false" ht="13.8" hidden="false" customHeight="false" outlineLevel="0" collapsed="false">
      <c r="A4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SCP08221</v>
      </c>
      <c r="C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ZEUKENG</v>
      </c>
      <c r="D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JACQUELINE</v>
      </c>
      <c r="E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4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30000</v>
      </c>
      <c r="G4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0</v>
      </c>
      <c r="H4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4" s="11"/>
    </row>
    <row r="5" customFormat="false" ht="13.8" hidden="false" customHeight="false" outlineLevel="0" collapsed="false">
      <c r="A5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SCP09118</v>
      </c>
      <c r="C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BIKE</v>
      </c>
      <c r="D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ISAIE</v>
      </c>
      <c r="E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5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15000</v>
      </c>
      <c r="G5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0</v>
      </c>
      <c r="H5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5" s="11"/>
    </row>
    <row r="6" customFormat="false" ht="13.8" hidden="false" customHeight="false" outlineLevel="0" collapsed="false">
      <c r="A6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SCP10842</v>
      </c>
      <c r="C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ZOLY</v>
      </c>
      <c r="D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X</v>
      </c>
      <c r="E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6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15000</v>
      </c>
      <c r="G6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0</v>
      </c>
      <c r="H6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6" s="11"/>
    </row>
    <row r="7" customFormat="false" ht="13.8" hidden="false" customHeight="false" outlineLevel="0" collapsed="false">
      <c r="A7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SCP13398</v>
      </c>
      <c r="C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ONANENA MBOUEME</v>
      </c>
      <c r="D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X</v>
      </c>
      <c r="E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7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12000</v>
      </c>
      <c r="G7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41250</v>
      </c>
      <c r="H7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7" s="11"/>
    </row>
    <row r="8" customFormat="false" ht="13.8" hidden="false" customHeight="false" outlineLevel="0" collapsed="false">
      <c r="A8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SCP17983</v>
      </c>
      <c r="C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NGALLE NSIA</v>
      </c>
      <c r="D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LAURENT</v>
      </c>
      <c r="E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8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10000</v>
      </c>
      <c r="G8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27500</v>
      </c>
      <c r="H8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8" s="11"/>
    </row>
    <row r="9" customFormat="false" ht="13.8" hidden="false" customHeight="false" outlineLevel="0" collapsed="false">
      <c r="A9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SCP19072</v>
      </c>
      <c r="C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AYOKOHO</v>
      </c>
      <c r="D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ROSE</v>
      </c>
      <c r="E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9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10000</v>
      </c>
      <c r="G9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0</v>
      </c>
      <c r="H9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9" s="11"/>
    </row>
    <row r="10" customFormat="false" ht="13.8" hidden="false" customHeight="false" outlineLevel="0" collapsed="false">
      <c r="A10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1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SCP19814</v>
      </c>
      <c r="C1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ASSAMBA</v>
      </c>
      <c r="D1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PETER</v>
      </c>
      <c r="E1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10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10000</v>
      </c>
      <c r="G10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0</v>
      </c>
      <c r="H10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10" s="11"/>
    </row>
    <row r="11" customFormat="false" ht="13.8" hidden="false" customHeight="false" outlineLevel="0" collapsed="false">
      <c r="A11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1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SCP19893</v>
      </c>
      <c r="C1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NGANDJI</v>
      </c>
      <c r="D1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EDOUARD</v>
      </c>
      <c r="E1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11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5000</v>
      </c>
      <c r="G11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0</v>
      </c>
      <c r="H11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11" s="11"/>
    </row>
    <row r="12" customFormat="false" ht="13.8" hidden="false" customHeight="false" outlineLevel="0" collapsed="false">
      <c r="A12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1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SCP20120</v>
      </c>
      <c r="C1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MAKOTA</v>
      </c>
      <c r="D1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PIERRE PASCALI</v>
      </c>
      <c r="E1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12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2000</v>
      </c>
      <c r="G12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0</v>
      </c>
      <c r="H12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12" s="11"/>
    </row>
    <row r="13" customFormat="false" ht="13.8" hidden="false" customHeight="false" outlineLevel="0" collapsed="false">
      <c r="A13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1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SCP21124</v>
      </c>
      <c r="C1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NGOH</v>
      </c>
      <c r="D1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THOMAS</v>
      </c>
      <c r="E1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13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10000</v>
      </c>
      <c r="G13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43750</v>
      </c>
      <c r="H13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13" s="11"/>
    </row>
    <row r="14" customFormat="false" ht="13.8" hidden="false" customHeight="false" outlineLevel="0" collapsed="false">
      <c r="A14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1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SCP22192</v>
      </c>
      <c r="C1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KAMGO</v>
      </c>
      <c r="D1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ETIENNE</v>
      </c>
      <c r="E1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14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15000</v>
      </c>
      <c r="G14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17955</v>
      </c>
      <c r="H14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14" s="11"/>
    </row>
    <row r="15" customFormat="false" ht="13.8" hidden="false" customHeight="false" outlineLevel="0" collapsed="false">
      <c r="A15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1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SCP22995</v>
      </c>
      <c r="C1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SONWA</v>
      </c>
      <c r="D1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PIERRE</v>
      </c>
      <c r="E1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15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0</v>
      </c>
      <c r="G15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13750</v>
      </c>
      <c r="H15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15" s="11"/>
    </row>
    <row r="16" customFormat="false" ht="13.8" hidden="false" customHeight="false" outlineLevel="0" collapsed="false">
      <c r="A16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1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SCP25094</v>
      </c>
      <c r="C1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SINGA EDJENGUELE</v>
      </c>
      <c r="D1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MARCEL</v>
      </c>
      <c r="E1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16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5000</v>
      </c>
      <c r="G16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0</v>
      </c>
      <c r="H16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16" s="11"/>
    </row>
    <row r="17" customFormat="false" ht="13.8" hidden="false" customHeight="false" outlineLevel="0" collapsed="false">
      <c r="A17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1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SCP25330</v>
      </c>
      <c r="C1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BIKAI</v>
      </c>
      <c r="D1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PAULINE-JUSTINE</v>
      </c>
      <c r="E1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17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10000</v>
      </c>
      <c r="G17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28350</v>
      </c>
      <c r="H17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17" s="11"/>
    </row>
    <row r="18" customFormat="false" ht="13.8" hidden="false" customHeight="false" outlineLevel="0" collapsed="false">
      <c r="A18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1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SCP25866</v>
      </c>
      <c r="C1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DJANGOUE</v>
      </c>
      <c r="D1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PIUS</v>
      </c>
      <c r="E1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18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2000</v>
      </c>
      <c r="G18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10120</v>
      </c>
      <c r="H18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18" s="11"/>
    </row>
    <row r="19" customFormat="false" ht="13.8" hidden="false" customHeight="false" outlineLevel="0" collapsed="false">
      <c r="A19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1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SCP27602</v>
      </c>
      <c r="C1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NGALA</v>
      </c>
      <c r="D1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RICHARD</v>
      </c>
      <c r="E1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19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5000</v>
      </c>
      <c r="G19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13750</v>
      </c>
      <c r="H19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19" s="11"/>
    </row>
    <row r="20" customFormat="false" ht="13.8" hidden="false" customHeight="false" outlineLevel="0" collapsed="false">
      <c r="A20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2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SCP28526</v>
      </c>
      <c r="C2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NOUADJOU</v>
      </c>
      <c r="D2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JOSEPH</v>
      </c>
      <c r="E2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20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2000</v>
      </c>
      <c r="G20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21907</v>
      </c>
      <c r="H20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20" s="11"/>
    </row>
    <row r="21" customFormat="false" ht="13.8" hidden="false" customHeight="false" outlineLevel="0" collapsed="false">
      <c r="A21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2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SCP28636</v>
      </c>
      <c r="C2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FOTIE</v>
      </c>
      <c r="D2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MARIE</v>
      </c>
      <c r="E2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21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8000</v>
      </c>
      <c r="G21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0</v>
      </c>
      <c r="H21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21" s="11"/>
    </row>
    <row r="22" customFormat="false" ht="13.8" hidden="false" customHeight="false" outlineLevel="0" collapsed="false">
      <c r="A22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2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SCP29433</v>
      </c>
      <c r="C2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NDONGUE</v>
      </c>
      <c r="D2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RENE</v>
      </c>
      <c r="E2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22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20000</v>
      </c>
      <c r="G22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45833</v>
      </c>
      <c r="H22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22" s="11"/>
    </row>
    <row r="23" customFormat="false" ht="13.8" hidden="false" customHeight="false" outlineLevel="0" collapsed="false">
      <c r="A23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2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SCP30181</v>
      </c>
      <c r="C2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EDIMO MOUSSISSA</v>
      </c>
      <c r="D2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X</v>
      </c>
      <c r="E2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23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8000</v>
      </c>
      <c r="G23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57922</v>
      </c>
      <c r="H23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23" s="11"/>
    </row>
    <row r="24" customFormat="false" ht="13.8" hidden="false" customHeight="false" outlineLevel="0" collapsed="false">
      <c r="A24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2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SCP30405</v>
      </c>
      <c r="C2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FEZEK</v>
      </c>
      <c r="D2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ANTOINETTE</v>
      </c>
      <c r="E2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24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10000</v>
      </c>
      <c r="G24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0</v>
      </c>
      <c r="H24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24" s="11"/>
    </row>
    <row r="25" customFormat="false" ht="13.8" hidden="false" customHeight="false" outlineLevel="0" collapsed="false">
      <c r="A25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2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SCP30590</v>
      </c>
      <c r="C2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ELO</v>
      </c>
      <c r="D2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COSMAS</v>
      </c>
      <c r="E2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25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5000</v>
      </c>
      <c r="G25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26250</v>
      </c>
      <c r="H25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25" s="11"/>
    </row>
    <row r="26" customFormat="false" ht="13.8" hidden="false" customHeight="false" outlineLevel="0" collapsed="false">
      <c r="A26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2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SCP31291</v>
      </c>
      <c r="C2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INUSA NDZI TAYA</v>
      </c>
      <c r="D2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X</v>
      </c>
      <c r="E2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26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13000</v>
      </c>
      <c r="G26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28333</v>
      </c>
      <c r="H26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26" s="11"/>
    </row>
    <row r="27" customFormat="false" ht="13.8" hidden="false" customHeight="false" outlineLevel="0" collapsed="false">
      <c r="A27" s="7" t="n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>43862</v>
      </c>
      <c r="B2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>SCP31367</v>
      </c>
      <c r="C2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>FOBISSIE</v>
      </c>
      <c r="D2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>THERESIA</v>
      </c>
      <c r="E2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>DBMBR</v>
      </c>
      <c r="F27" s="19" t="n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>35000</v>
      </c>
      <c r="G27" s="19" t="n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>0</v>
      </c>
      <c r="H27" s="19" t="n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>0</v>
      </c>
      <c r="Z27" s="11"/>
    </row>
    <row r="28" customFormat="false" ht="13.8" hidden="false" customHeight="false" outlineLevel="0" collapsed="false">
      <c r="A2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8" s="11"/>
    </row>
    <row r="29" customFormat="false" ht="13.8" hidden="false" customHeight="false" outlineLevel="0" collapsed="false">
      <c r="A2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9" s="11"/>
    </row>
    <row r="30" customFormat="false" ht="13.8" hidden="false" customHeight="false" outlineLevel="0" collapsed="false">
      <c r="A3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0" s="11"/>
    </row>
    <row r="31" customFormat="false" ht="13.8" hidden="false" customHeight="false" outlineLevel="0" collapsed="false">
      <c r="A3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1" s="11"/>
    </row>
    <row r="32" customFormat="false" ht="13.8" hidden="false" customHeight="false" outlineLevel="0" collapsed="false">
      <c r="A3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2" s="11"/>
    </row>
    <row r="33" customFormat="false" ht="13.8" hidden="false" customHeight="false" outlineLevel="0" collapsed="false">
      <c r="A3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3" s="11"/>
    </row>
    <row r="34" customFormat="false" ht="13.8" hidden="false" customHeight="false" outlineLevel="0" collapsed="false">
      <c r="A3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4" s="11"/>
    </row>
    <row r="35" customFormat="false" ht="13.8" hidden="false" customHeight="false" outlineLevel="0" collapsed="false">
      <c r="A3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5" s="11"/>
    </row>
    <row r="36" customFormat="false" ht="13.8" hidden="false" customHeight="false" outlineLevel="0" collapsed="false">
      <c r="A3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6" s="11"/>
    </row>
    <row r="37" customFormat="false" ht="13.8" hidden="false" customHeight="false" outlineLevel="0" collapsed="false">
      <c r="A3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7" s="11"/>
    </row>
    <row r="38" customFormat="false" ht="13.8" hidden="false" customHeight="false" outlineLevel="0" collapsed="false">
      <c r="A3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8" s="11"/>
    </row>
    <row r="39" customFormat="false" ht="13.8" hidden="false" customHeight="false" outlineLevel="0" collapsed="false">
      <c r="A3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9" s="11"/>
    </row>
    <row r="40" customFormat="false" ht="13.8" hidden="false" customHeight="false" outlineLevel="0" collapsed="false">
      <c r="A4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0" s="11"/>
    </row>
    <row r="41" customFormat="false" ht="13.8" hidden="false" customHeight="false" outlineLevel="0" collapsed="false">
      <c r="A4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1" s="11"/>
    </row>
    <row r="42" customFormat="false" ht="13.8" hidden="false" customHeight="false" outlineLevel="0" collapsed="false">
      <c r="A4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2" s="11"/>
    </row>
    <row r="43" customFormat="false" ht="13.8" hidden="false" customHeight="false" outlineLevel="0" collapsed="false">
      <c r="A4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3" s="11"/>
    </row>
    <row r="44" customFormat="false" ht="13.8" hidden="false" customHeight="false" outlineLevel="0" collapsed="false">
      <c r="A4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4" s="11"/>
    </row>
    <row r="45" customFormat="false" ht="13.8" hidden="false" customHeight="false" outlineLevel="0" collapsed="false">
      <c r="A4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5" s="11"/>
    </row>
    <row r="46" customFormat="false" ht="13.8" hidden="false" customHeight="false" outlineLevel="0" collapsed="false">
      <c r="A4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6" s="11"/>
    </row>
    <row r="47" customFormat="false" ht="13.8" hidden="false" customHeight="false" outlineLevel="0" collapsed="false">
      <c r="A4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7" s="11"/>
    </row>
    <row r="48" customFormat="false" ht="13.8" hidden="false" customHeight="false" outlineLevel="0" collapsed="false">
      <c r="A4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8" s="11"/>
    </row>
    <row r="49" customFormat="false" ht="13.8" hidden="false" customHeight="false" outlineLevel="0" collapsed="false">
      <c r="A4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9" s="11"/>
    </row>
    <row r="50" customFormat="false" ht="13.8" hidden="false" customHeight="false" outlineLevel="0" collapsed="false">
      <c r="A5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0" s="11"/>
    </row>
    <row r="51" customFormat="false" ht="13.8" hidden="false" customHeight="false" outlineLevel="0" collapsed="false">
      <c r="A5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1" s="11"/>
    </row>
    <row r="52" customFormat="false" ht="13.8" hidden="false" customHeight="false" outlineLevel="0" collapsed="false">
      <c r="A5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2" s="11"/>
    </row>
    <row r="53" customFormat="false" ht="13.8" hidden="false" customHeight="false" outlineLevel="0" collapsed="false">
      <c r="A5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3" s="11"/>
    </row>
    <row r="54" customFormat="false" ht="13.8" hidden="false" customHeight="false" outlineLevel="0" collapsed="false">
      <c r="A5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4" s="11"/>
    </row>
    <row r="55" customFormat="false" ht="13.8" hidden="false" customHeight="false" outlineLevel="0" collapsed="false">
      <c r="A5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5" s="11"/>
    </row>
    <row r="56" customFormat="false" ht="13.8" hidden="false" customHeight="false" outlineLevel="0" collapsed="false">
      <c r="A5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6" s="11"/>
    </row>
    <row r="57" customFormat="false" ht="13.8" hidden="false" customHeight="false" outlineLevel="0" collapsed="false">
      <c r="A5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7" s="11"/>
    </row>
    <row r="58" customFormat="false" ht="13.8" hidden="false" customHeight="false" outlineLevel="0" collapsed="false">
      <c r="A5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8" s="11"/>
    </row>
    <row r="59" customFormat="false" ht="13.8" hidden="false" customHeight="false" outlineLevel="0" collapsed="false">
      <c r="A5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9" s="11"/>
    </row>
    <row r="60" customFormat="false" ht="13.8" hidden="false" customHeight="false" outlineLevel="0" collapsed="false">
      <c r="A6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0" s="11"/>
    </row>
    <row r="61" customFormat="false" ht="13.8" hidden="false" customHeight="false" outlineLevel="0" collapsed="false">
      <c r="A6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1" s="11"/>
    </row>
    <row r="62" customFormat="false" ht="13.8" hidden="false" customHeight="false" outlineLevel="0" collapsed="false">
      <c r="A6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2" s="11"/>
    </row>
    <row r="63" customFormat="false" ht="13.8" hidden="false" customHeight="false" outlineLevel="0" collapsed="false">
      <c r="A6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3" s="11"/>
    </row>
    <row r="64" customFormat="false" ht="13.8" hidden="false" customHeight="false" outlineLevel="0" collapsed="false">
      <c r="A6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4" s="11"/>
    </row>
    <row r="65" customFormat="false" ht="13.8" hidden="false" customHeight="false" outlineLevel="0" collapsed="false">
      <c r="A6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5" s="11"/>
    </row>
    <row r="66" customFormat="false" ht="13.8" hidden="false" customHeight="false" outlineLevel="0" collapsed="false">
      <c r="A6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6" s="11"/>
    </row>
    <row r="67" customFormat="false" ht="13.8" hidden="false" customHeight="false" outlineLevel="0" collapsed="false">
      <c r="A6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7" s="11"/>
    </row>
    <row r="68" customFormat="false" ht="13.8" hidden="false" customHeight="false" outlineLevel="0" collapsed="false">
      <c r="A6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8" s="11"/>
    </row>
    <row r="69" customFormat="false" ht="13.8" hidden="false" customHeight="false" outlineLevel="0" collapsed="false">
      <c r="A6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9" s="11"/>
    </row>
    <row r="70" customFormat="false" ht="13.8" hidden="false" customHeight="false" outlineLevel="0" collapsed="false">
      <c r="A7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7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7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7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7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7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7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7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70" s="11"/>
    </row>
    <row r="71" customFormat="false" ht="13.8" hidden="false" customHeight="false" outlineLevel="0" collapsed="false">
      <c r="A7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7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7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7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7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7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7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7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71" s="11"/>
    </row>
    <row r="72" customFormat="false" ht="13.8" hidden="false" customHeight="false" outlineLevel="0" collapsed="false">
      <c r="A7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7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7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7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7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7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7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7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72" s="11"/>
    </row>
    <row r="73" customFormat="false" ht="13.8" hidden="false" customHeight="false" outlineLevel="0" collapsed="false">
      <c r="A7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7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7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7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7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7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7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7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73" s="11"/>
    </row>
    <row r="74" customFormat="false" ht="13.8" hidden="false" customHeight="false" outlineLevel="0" collapsed="false">
      <c r="A7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7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7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7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7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7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7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7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74" s="11"/>
    </row>
    <row r="75" customFormat="false" ht="13.8" hidden="false" customHeight="false" outlineLevel="0" collapsed="false">
      <c r="A7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7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7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7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7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7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7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7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75" s="11"/>
    </row>
    <row r="76" customFormat="false" ht="13.8" hidden="false" customHeight="false" outlineLevel="0" collapsed="false">
      <c r="A7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7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7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7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7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7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7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7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76" s="11"/>
    </row>
    <row r="77" customFormat="false" ht="13.8" hidden="false" customHeight="false" outlineLevel="0" collapsed="false">
      <c r="A7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7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7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7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7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7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7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7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77" s="11"/>
    </row>
    <row r="78" customFormat="false" ht="13.8" hidden="false" customHeight="false" outlineLevel="0" collapsed="false">
      <c r="A7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7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7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7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7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7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7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7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78" s="11"/>
    </row>
    <row r="79" customFormat="false" ht="13.8" hidden="false" customHeight="false" outlineLevel="0" collapsed="false">
      <c r="A7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7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7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7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7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7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7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7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79" s="11"/>
    </row>
    <row r="80" customFormat="false" ht="13.8" hidden="false" customHeight="false" outlineLevel="0" collapsed="false">
      <c r="A8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8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8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8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8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8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8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8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80" s="11"/>
    </row>
    <row r="81" customFormat="false" ht="13.8" hidden="false" customHeight="false" outlineLevel="0" collapsed="false">
      <c r="A8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8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8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8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8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8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8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8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81" s="11"/>
    </row>
    <row r="82" customFormat="false" ht="13.8" hidden="false" customHeight="false" outlineLevel="0" collapsed="false">
      <c r="A8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8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8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8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8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8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8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8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82" s="11"/>
    </row>
    <row r="83" customFormat="false" ht="13.8" hidden="false" customHeight="false" outlineLevel="0" collapsed="false">
      <c r="A8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8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8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8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8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8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8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8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83" s="11"/>
    </row>
    <row r="84" customFormat="false" ht="13.8" hidden="false" customHeight="false" outlineLevel="0" collapsed="false">
      <c r="A8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8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8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8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8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8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8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8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84" s="11"/>
    </row>
    <row r="85" customFormat="false" ht="13.8" hidden="false" customHeight="false" outlineLevel="0" collapsed="false">
      <c r="A8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8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8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8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8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8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8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8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85" s="11"/>
    </row>
    <row r="86" customFormat="false" ht="13.8" hidden="false" customHeight="false" outlineLevel="0" collapsed="false">
      <c r="A8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8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8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8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8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8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8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8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86" s="11"/>
    </row>
    <row r="87" customFormat="false" ht="13.8" hidden="false" customHeight="false" outlineLevel="0" collapsed="false">
      <c r="A8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8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8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8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8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8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8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8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87" s="11"/>
    </row>
    <row r="88" customFormat="false" ht="13.8" hidden="false" customHeight="false" outlineLevel="0" collapsed="false">
      <c r="A8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8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8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8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8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8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8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8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88" s="11"/>
    </row>
    <row r="89" customFormat="false" ht="13.8" hidden="false" customHeight="false" outlineLevel="0" collapsed="false">
      <c r="A8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8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8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8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8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8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8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8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89" s="11"/>
    </row>
    <row r="90" customFormat="false" ht="13.8" hidden="false" customHeight="false" outlineLevel="0" collapsed="false">
      <c r="A9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9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9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9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9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9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9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9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90" s="11"/>
    </row>
    <row r="91" customFormat="false" ht="13.8" hidden="false" customHeight="false" outlineLevel="0" collapsed="false">
      <c r="A9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9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9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9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9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9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9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9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91" s="11"/>
    </row>
    <row r="92" customFormat="false" ht="13.8" hidden="false" customHeight="false" outlineLevel="0" collapsed="false">
      <c r="A9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9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9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9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9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9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9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9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92" s="11"/>
    </row>
    <row r="93" customFormat="false" ht="13.8" hidden="false" customHeight="false" outlineLevel="0" collapsed="false">
      <c r="A9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9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9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9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9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9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9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9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93" s="11"/>
    </row>
    <row r="94" customFormat="false" ht="13.8" hidden="false" customHeight="false" outlineLevel="0" collapsed="false">
      <c r="A9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9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9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9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9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9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9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9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94" s="11"/>
    </row>
    <row r="95" customFormat="false" ht="13.8" hidden="false" customHeight="false" outlineLevel="0" collapsed="false">
      <c r="A9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9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9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9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9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9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9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9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95" s="11"/>
    </row>
    <row r="96" customFormat="false" ht="13.8" hidden="false" customHeight="false" outlineLevel="0" collapsed="false">
      <c r="A9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9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9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9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9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9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9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9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96" s="11"/>
    </row>
    <row r="97" customFormat="false" ht="13.8" hidden="false" customHeight="false" outlineLevel="0" collapsed="false">
      <c r="A9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9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9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9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9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9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9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9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97" s="11"/>
    </row>
    <row r="98" customFormat="false" ht="13.8" hidden="false" customHeight="false" outlineLevel="0" collapsed="false">
      <c r="A9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9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9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9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9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9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9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9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98" s="11"/>
    </row>
    <row r="99" customFormat="false" ht="13.8" hidden="false" customHeight="false" outlineLevel="0" collapsed="false">
      <c r="A9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9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9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9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9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9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9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9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99" s="11"/>
    </row>
    <row r="100" customFormat="false" ht="13.8" hidden="false" customHeight="false" outlineLevel="0" collapsed="false">
      <c r="A10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0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0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0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0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0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0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0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00" s="11"/>
    </row>
    <row r="101" customFormat="false" ht="13.8" hidden="false" customHeight="false" outlineLevel="0" collapsed="false">
      <c r="A10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0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0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0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0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0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0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0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01" s="11"/>
    </row>
    <row r="102" customFormat="false" ht="13.8" hidden="false" customHeight="false" outlineLevel="0" collapsed="false">
      <c r="A10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0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0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0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0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0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0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0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02" s="11"/>
    </row>
    <row r="103" customFormat="false" ht="13.8" hidden="false" customHeight="false" outlineLevel="0" collapsed="false">
      <c r="A10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0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0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0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0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0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0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0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03" s="11"/>
    </row>
    <row r="104" customFormat="false" ht="13.8" hidden="false" customHeight="false" outlineLevel="0" collapsed="false">
      <c r="A10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0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0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0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0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0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0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0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04" s="11"/>
    </row>
    <row r="105" customFormat="false" ht="13.8" hidden="false" customHeight="false" outlineLevel="0" collapsed="false">
      <c r="A10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0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0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0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0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0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0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0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05" s="11"/>
    </row>
    <row r="106" customFormat="false" ht="13.8" hidden="false" customHeight="false" outlineLevel="0" collapsed="false">
      <c r="A10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0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0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0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0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0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0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0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06" s="11"/>
    </row>
    <row r="107" customFormat="false" ht="13.8" hidden="false" customHeight="false" outlineLevel="0" collapsed="false">
      <c r="A10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0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0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0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0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0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0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0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07" s="11"/>
    </row>
    <row r="108" customFormat="false" ht="13.8" hidden="false" customHeight="false" outlineLevel="0" collapsed="false">
      <c r="A10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0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0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0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0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0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0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0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08" s="11"/>
    </row>
    <row r="109" customFormat="false" ht="13.8" hidden="false" customHeight="false" outlineLevel="0" collapsed="false">
      <c r="A10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0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0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0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0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0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0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0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09" s="11"/>
    </row>
    <row r="110" customFormat="false" ht="13.8" hidden="false" customHeight="false" outlineLevel="0" collapsed="false">
      <c r="A11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1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1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1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1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1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1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1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10" s="11"/>
    </row>
    <row r="111" customFormat="false" ht="13.8" hidden="false" customHeight="false" outlineLevel="0" collapsed="false">
      <c r="A11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1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1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1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1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1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1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1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11" s="11"/>
    </row>
    <row r="112" customFormat="false" ht="13.8" hidden="false" customHeight="false" outlineLevel="0" collapsed="false">
      <c r="A11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1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1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1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1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1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1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1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12" s="11"/>
    </row>
    <row r="113" customFormat="false" ht="13.8" hidden="false" customHeight="false" outlineLevel="0" collapsed="false">
      <c r="A11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1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1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1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1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1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1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1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13" s="11"/>
    </row>
    <row r="114" customFormat="false" ht="13.8" hidden="false" customHeight="false" outlineLevel="0" collapsed="false">
      <c r="A11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1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1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1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1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1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1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1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14" s="11"/>
    </row>
    <row r="115" customFormat="false" ht="13.8" hidden="false" customHeight="false" outlineLevel="0" collapsed="false">
      <c r="A11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1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1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1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1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1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1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1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15" s="11"/>
    </row>
    <row r="116" customFormat="false" ht="13.8" hidden="false" customHeight="false" outlineLevel="0" collapsed="false">
      <c r="A11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1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1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1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1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1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1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1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16" s="11"/>
    </row>
    <row r="117" customFormat="false" ht="13.8" hidden="false" customHeight="false" outlineLevel="0" collapsed="false">
      <c r="A11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1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1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1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1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1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1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1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17" s="11"/>
    </row>
    <row r="118" customFormat="false" ht="13.8" hidden="false" customHeight="false" outlineLevel="0" collapsed="false">
      <c r="A11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1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1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1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1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1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1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1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18" s="11"/>
    </row>
    <row r="119" customFormat="false" ht="13.8" hidden="false" customHeight="false" outlineLevel="0" collapsed="false">
      <c r="A11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1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1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1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1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1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1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1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19" s="11"/>
    </row>
    <row r="120" customFormat="false" ht="13.8" hidden="false" customHeight="false" outlineLevel="0" collapsed="false">
      <c r="A12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2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2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2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2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2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2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2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20" s="11"/>
    </row>
    <row r="121" customFormat="false" ht="13.8" hidden="false" customHeight="false" outlineLevel="0" collapsed="false">
      <c r="A12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2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2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2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2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2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2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2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21" s="11"/>
    </row>
    <row r="122" customFormat="false" ht="13.8" hidden="false" customHeight="false" outlineLevel="0" collapsed="false">
      <c r="A12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2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2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2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2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2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2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2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22" s="11"/>
    </row>
    <row r="123" customFormat="false" ht="13.8" hidden="false" customHeight="false" outlineLevel="0" collapsed="false">
      <c r="A12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2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2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2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2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2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2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2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23" s="11"/>
    </row>
    <row r="124" customFormat="false" ht="13.8" hidden="false" customHeight="false" outlineLevel="0" collapsed="false">
      <c r="A12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2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2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2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2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2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2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2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24" s="11"/>
    </row>
    <row r="125" customFormat="false" ht="13.8" hidden="false" customHeight="false" outlineLevel="0" collapsed="false">
      <c r="A12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2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2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2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2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2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2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2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25" s="11"/>
    </row>
    <row r="126" customFormat="false" ht="13.8" hidden="false" customHeight="false" outlineLevel="0" collapsed="false">
      <c r="A12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2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2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2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2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2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2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2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26" s="11"/>
    </row>
    <row r="127" customFormat="false" ht="13.8" hidden="false" customHeight="false" outlineLevel="0" collapsed="false">
      <c r="A12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2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2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2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2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2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2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2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27" s="11"/>
    </row>
    <row r="128" customFormat="false" ht="13.8" hidden="false" customHeight="false" outlineLevel="0" collapsed="false">
      <c r="A12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2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2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2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2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2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2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2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28" s="11"/>
    </row>
    <row r="129" customFormat="false" ht="13.8" hidden="false" customHeight="false" outlineLevel="0" collapsed="false">
      <c r="A12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2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2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2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2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2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2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2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29" s="11"/>
    </row>
    <row r="130" customFormat="false" ht="13.8" hidden="false" customHeight="false" outlineLevel="0" collapsed="false">
      <c r="A13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3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3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3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3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3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3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3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30" s="11"/>
    </row>
    <row r="131" customFormat="false" ht="13.8" hidden="false" customHeight="false" outlineLevel="0" collapsed="false">
      <c r="A13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3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3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3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3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3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3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3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31" s="11"/>
    </row>
    <row r="132" customFormat="false" ht="13.8" hidden="false" customHeight="false" outlineLevel="0" collapsed="false">
      <c r="A13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3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3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3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3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3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3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3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32" s="11"/>
    </row>
    <row r="133" customFormat="false" ht="13.8" hidden="false" customHeight="false" outlineLevel="0" collapsed="false">
      <c r="A13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3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3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3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3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3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3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3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33" s="11"/>
    </row>
    <row r="134" customFormat="false" ht="13.8" hidden="false" customHeight="false" outlineLevel="0" collapsed="false">
      <c r="A13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3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3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3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3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3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3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3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34" s="11"/>
    </row>
    <row r="135" customFormat="false" ht="13.8" hidden="false" customHeight="false" outlineLevel="0" collapsed="false">
      <c r="A13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3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3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3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3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3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3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3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35" s="11"/>
    </row>
    <row r="136" customFormat="false" ht="13.8" hidden="false" customHeight="false" outlineLevel="0" collapsed="false">
      <c r="A13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3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3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3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3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3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3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3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36" s="11"/>
    </row>
    <row r="137" customFormat="false" ht="13.8" hidden="false" customHeight="false" outlineLevel="0" collapsed="false">
      <c r="A13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3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3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3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3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3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3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3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37" s="11"/>
    </row>
    <row r="138" customFormat="false" ht="13.8" hidden="false" customHeight="false" outlineLevel="0" collapsed="false">
      <c r="A13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3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3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3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3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3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3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3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38" s="11"/>
    </row>
    <row r="139" customFormat="false" ht="13.8" hidden="false" customHeight="false" outlineLevel="0" collapsed="false">
      <c r="A13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3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3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3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3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3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3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3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39" s="11"/>
    </row>
    <row r="140" customFormat="false" ht="13.8" hidden="false" customHeight="false" outlineLevel="0" collapsed="false">
      <c r="A14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4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4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4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4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4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4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4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40" s="11"/>
    </row>
    <row r="141" customFormat="false" ht="13.8" hidden="false" customHeight="false" outlineLevel="0" collapsed="false">
      <c r="A14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4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4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4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4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4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4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4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41" s="11"/>
    </row>
    <row r="142" customFormat="false" ht="13.8" hidden="false" customHeight="false" outlineLevel="0" collapsed="false">
      <c r="A14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4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4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4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4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4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4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4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42" s="11"/>
    </row>
    <row r="143" customFormat="false" ht="13.8" hidden="false" customHeight="false" outlineLevel="0" collapsed="false">
      <c r="A14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4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4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4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4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4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4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4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43" s="11"/>
    </row>
    <row r="144" customFormat="false" ht="13.8" hidden="false" customHeight="false" outlineLevel="0" collapsed="false">
      <c r="A14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4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4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4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4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4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4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4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44" s="11"/>
    </row>
    <row r="145" customFormat="false" ht="13.8" hidden="false" customHeight="false" outlineLevel="0" collapsed="false">
      <c r="A14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4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4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4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4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4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4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4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45" s="11"/>
    </row>
    <row r="146" customFormat="false" ht="13.8" hidden="false" customHeight="false" outlineLevel="0" collapsed="false">
      <c r="A14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4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4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4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4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4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4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4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46" s="11"/>
    </row>
    <row r="147" customFormat="false" ht="13.8" hidden="false" customHeight="false" outlineLevel="0" collapsed="false">
      <c r="A14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4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4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4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4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4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4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4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47" s="11"/>
    </row>
    <row r="148" customFormat="false" ht="13.8" hidden="false" customHeight="false" outlineLevel="0" collapsed="false">
      <c r="A14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4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4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4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4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4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4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4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48" s="11"/>
    </row>
    <row r="149" customFormat="false" ht="13.8" hidden="false" customHeight="false" outlineLevel="0" collapsed="false">
      <c r="A14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4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4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4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4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4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4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4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49" s="11"/>
    </row>
    <row r="150" customFormat="false" ht="13.8" hidden="false" customHeight="false" outlineLevel="0" collapsed="false">
      <c r="A15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5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5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5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5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5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5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5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50" s="11"/>
    </row>
    <row r="151" customFormat="false" ht="13.8" hidden="false" customHeight="false" outlineLevel="0" collapsed="false">
      <c r="A15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5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5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5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5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5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5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5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51" s="11"/>
    </row>
    <row r="152" customFormat="false" ht="13.8" hidden="false" customHeight="false" outlineLevel="0" collapsed="false">
      <c r="A15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5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5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5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5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5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5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5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52" s="11"/>
    </row>
    <row r="153" customFormat="false" ht="13.8" hidden="false" customHeight="false" outlineLevel="0" collapsed="false">
      <c r="A15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5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5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5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5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5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5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5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53" s="11"/>
    </row>
    <row r="154" customFormat="false" ht="13.8" hidden="false" customHeight="false" outlineLevel="0" collapsed="false">
      <c r="A15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5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5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5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5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5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5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5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54" s="11"/>
    </row>
    <row r="155" customFormat="false" ht="13.8" hidden="false" customHeight="false" outlineLevel="0" collapsed="false">
      <c r="A15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5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5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5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5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5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5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5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55" s="11"/>
    </row>
    <row r="156" customFormat="false" ht="13.8" hidden="false" customHeight="false" outlineLevel="0" collapsed="false">
      <c r="A15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5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5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5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5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5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5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5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56" s="11"/>
    </row>
    <row r="157" customFormat="false" ht="13.8" hidden="false" customHeight="false" outlineLevel="0" collapsed="false">
      <c r="A15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5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5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5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5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5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5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5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57" s="11"/>
    </row>
    <row r="158" customFormat="false" ht="13.8" hidden="false" customHeight="false" outlineLevel="0" collapsed="false">
      <c r="A15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5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5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5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5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5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5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5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58" s="11"/>
    </row>
    <row r="159" customFormat="false" ht="13.8" hidden="false" customHeight="false" outlineLevel="0" collapsed="false">
      <c r="A15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5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5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5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5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5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5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5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59" s="11"/>
    </row>
    <row r="160" customFormat="false" ht="13.8" hidden="false" customHeight="false" outlineLevel="0" collapsed="false">
      <c r="A16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6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6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6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6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6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6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6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60" s="11"/>
    </row>
    <row r="161" customFormat="false" ht="13.8" hidden="false" customHeight="false" outlineLevel="0" collapsed="false">
      <c r="A16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6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6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6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6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6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6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6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61" s="11"/>
    </row>
    <row r="162" customFormat="false" ht="13.8" hidden="false" customHeight="false" outlineLevel="0" collapsed="false">
      <c r="A16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6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6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6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6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6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6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6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62" s="11"/>
    </row>
    <row r="163" customFormat="false" ht="13.8" hidden="false" customHeight="false" outlineLevel="0" collapsed="false">
      <c r="A16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6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6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6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6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6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6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6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63" s="11"/>
    </row>
    <row r="164" customFormat="false" ht="13.8" hidden="false" customHeight="false" outlineLevel="0" collapsed="false">
      <c r="A16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6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6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6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6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6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6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6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64" s="11"/>
    </row>
    <row r="165" customFormat="false" ht="13.8" hidden="false" customHeight="false" outlineLevel="0" collapsed="false">
      <c r="A16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6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6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6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6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6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6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6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65" s="11"/>
    </row>
    <row r="166" customFormat="false" ht="13.8" hidden="false" customHeight="false" outlineLevel="0" collapsed="false">
      <c r="A16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6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6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6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6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6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6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6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66" s="11"/>
    </row>
    <row r="167" customFormat="false" ht="13.8" hidden="false" customHeight="false" outlineLevel="0" collapsed="false">
      <c r="A16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6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6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6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6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6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6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6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67" s="11"/>
    </row>
    <row r="168" customFormat="false" ht="13.8" hidden="false" customHeight="false" outlineLevel="0" collapsed="false">
      <c r="A16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6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6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6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6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6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6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6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68" s="11"/>
    </row>
    <row r="169" customFormat="false" ht="13.8" hidden="false" customHeight="false" outlineLevel="0" collapsed="false">
      <c r="A16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6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6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6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6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6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6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6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69" s="11"/>
    </row>
    <row r="170" customFormat="false" ht="13.8" hidden="false" customHeight="false" outlineLevel="0" collapsed="false">
      <c r="A17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7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7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7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7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7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7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7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70" s="11"/>
    </row>
    <row r="171" customFormat="false" ht="13.8" hidden="false" customHeight="false" outlineLevel="0" collapsed="false">
      <c r="A17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7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7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7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7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7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7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7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71" s="11"/>
    </row>
    <row r="172" customFormat="false" ht="13.8" hidden="false" customHeight="false" outlineLevel="0" collapsed="false">
      <c r="A17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7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7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7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7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7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7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7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72" s="11"/>
    </row>
    <row r="173" customFormat="false" ht="13.8" hidden="false" customHeight="false" outlineLevel="0" collapsed="false">
      <c r="A17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7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7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7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7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7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7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7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73" s="11"/>
    </row>
    <row r="174" customFormat="false" ht="13.8" hidden="false" customHeight="false" outlineLevel="0" collapsed="false">
      <c r="A17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7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7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7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7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7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7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7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74" s="11"/>
    </row>
    <row r="175" customFormat="false" ht="13.8" hidden="false" customHeight="false" outlineLevel="0" collapsed="false">
      <c r="A17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7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7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7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7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7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7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7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75" s="11"/>
    </row>
    <row r="176" customFormat="false" ht="13.8" hidden="false" customHeight="false" outlineLevel="0" collapsed="false">
      <c r="A17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7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7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7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7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7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7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7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76" s="11"/>
    </row>
    <row r="177" customFormat="false" ht="13.8" hidden="false" customHeight="false" outlineLevel="0" collapsed="false">
      <c r="A17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7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7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7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7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7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7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7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77" s="11"/>
    </row>
    <row r="178" customFormat="false" ht="13.8" hidden="false" customHeight="false" outlineLevel="0" collapsed="false">
      <c r="A17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7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7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7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7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7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7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7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78" s="11"/>
    </row>
    <row r="179" customFormat="false" ht="13.8" hidden="false" customHeight="false" outlineLevel="0" collapsed="false">
      <c r="A17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7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7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7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7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7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7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7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79" s="11"/>
    </row>
    <row r="180" customFormat="false" ht="13.8" hidden="false" customHeight="false" outlineLevel="0" collapsed="false">
      <c r="A18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8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8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8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8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8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8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8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80" s="11"/>
    </row>
    <row r="181" customFormat="false" ht="13.8" hidden="false" customHeight="false" outlineLevel="0" collapsed="false">
      <c r="A18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8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8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8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8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8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8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8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81" s="11"/>
    </row>
    <row r="182" customFormat="false" ht="13.8" hidden="false" customHeight="false" outlineLevel="0" collapsed="false">
      <c r="A18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8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8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8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8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8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8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8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82" s="11"/>
    </row>
    <row r="183" customFormat="false" ht="13.8" hidden="false" customHeight="false" outlineLevel="0" collapsed="false">
      <c r="A18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8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8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8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8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8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8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8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83" s="11"/>
    </row>
    <row r="184" customFormat="false" ht="13.8" hidden="false" customHeight="false" outlineLevel="0" collapsed="false">
      <c r="A18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8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8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8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8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8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8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8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84" s="11"/>
    </row>
    <row r="185" customFormat="false" ht="13.8" hidden="false" customHeight="false" outlineLevel="0" collapsed="false">
      <c r="A18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8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8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8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8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8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8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8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85" s="11"/>
    </row>
    <row r="186" customFormat="false" ht="13.8" hidden="false" customHeight="false" outlineLevel="0" collapsed="false">
      <c r="A18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8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8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8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8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8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8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8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86" s="11"/>
    </row>
    <row r="187" customFormat="false" ht="13.8" hidden="false" customHeight="false" outlineLevel="0" collapsed="false">
      <c r="A18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8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8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8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8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8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8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8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87" s="11"/>
    </row>
    <row r="188" customFormat="false" ht="13.8" hidden="false" customHeight="false" outlineLevel="0" collapsed="false">
      <c r="A18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8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8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8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8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8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8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8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88" s="11"/>
    </row>
    <row r="189" customFormat="false" ht="13.8" hidden="false" customHeight="false" outlineLevel="0" collapsed="false">
      <c r="A18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8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8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8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8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8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8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8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89" s="11"/>
    </row>
    <row r="190" customFormat="false" ht="13.8" hidden="false" customHeight="false" outlineLevel="0" collapsed="false">
      <c r="A19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9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9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9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9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9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9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9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90" s="11"/>
    </row>
    <row r="191" customFormat="false" ht="13.8" hidden="false" customHeight="false" outlineLevel="0" collapsed="false">
      <c r="A19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9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9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9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9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9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9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9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91" s="11"/>
    </row>
    <row r="192" customFormat="false" ht="13.8" hidden="false" customHeight="false" outlineLevel="0" collapsed="false">
      <c r="A19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9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9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9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9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9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9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9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92" s="11"/>
    </row>
    <row r="193" customFormat="false" ht="13.8" hidden="false" customHeight="false" outlineLevel="0" collapsed="false">
      <c r="A19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9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9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9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9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9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9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9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93" s="11"/>
    </row>
    <row r="194" customFormat="false" ht="13.8" hidden="false" customHeight="false" outlineLevel="0" collapsed="false">
      <c r="A19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9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9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9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9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9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9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9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94" s="11"/>
    </row>
    <row r="195" customFormat="false" ht="13.8" hidden="false" customHeight="false" outlineLevel="0" collapsed="false">
      <c r="A19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9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9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9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9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9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9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9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95" s="11"/>
    </row>
    <row r="196" customFormat="false" ht="13.8" hidden="false" customHeight="false" outlineLevel="0" collapsed="false">
      <c r="A19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9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9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9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9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9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9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9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96" s="11"/>
    </row>
    <row r="197" customFormat="false" ht="13.8" hidden="false" customHeight="false" outlineLevel="0" collapsed="false">
      <c r="A19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9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9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9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9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9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9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9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97" s="11"/>
    </row>
    <row r="198" customFormat="false" ht="13.8" hidden="false" customHeight="false" outlineLevel="0" collapsed="false">
      <c r="A19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9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9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9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9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9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9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9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98" s="11"/>
    </row>
    <row r="199" customFormat="false" ht="13.8" hidden="false" customHeight="false" outlineLevel="0" collapsed="false">
      <c r="A19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19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19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19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19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19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19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19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199" s="11"/>
    </row>
    <row r="200" customFormat="false" ht="13.8" hidden="false" customHeight="false" outlineLevel="0" collapsed="false">
      <c r="A20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0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0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0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0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0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0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0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00" s="11"/>
    </row>
    <row r="201" customFormat="false" ht="13.8" hidden="false" customHeight="false" outlineLevel="0" collapsed="false">
      <c r="A20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0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0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0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0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0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0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0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01" s="11"/>
    </row>
    <row r="202" customFormat="false" ht="13.8" hidden="false" customHeight="false" outlineLevel="0" collapsed="false">
      <c r="A20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0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0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0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0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0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0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0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02" s="11"/>
    </row>
    <row r="203" customFormat="false" ht="13.8" hidden="false" customHeight="false" outlineLevel="0" collapsed="false">
      <c r="A20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0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0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0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0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0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0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0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03" s="11"/>
    </row>
    <row r="204" customFormat="false" ht="13.8" hidden="false" customHeight="false" outlineLevel="0" collapsed="false">
      <c r="A20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0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0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0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0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0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0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0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04" s="11"/>
    </row>
    <row r="205" customFormat="false" ht="13.8" hidden="false" customHeight="false" outlineLevel="0" collapsed="false">
      <c r="A20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0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0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0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0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0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0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0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05" s="11"/>
    </row>
    <row r="206" customFormat="false" ht="13.8" hidden="false" customHeight="false" outlineLevel="0" collapsed="false">
      <c r="A20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0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0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0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0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0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0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0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06" s="11"/>
    </row>
    <row r="207" customFormat="false" ht="13.8" hidden="false" customHeight="false" outlineLevel="0" collapsed="false">
      <c r="A20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0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0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0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0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0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0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0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07" s="11"/>
    </row>
    <row r="208" customFormat="false" ht="13.8" hidden="false" customHeight="false" outlineLevel="0" collapsed="false">
      <c r="A20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0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0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0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0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0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0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0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08" s="11"/>
    </row>
    <row r="209" customFormat="false" ht="13.8" hidden="false" customHeight="false" outlineLevel="0" collapsed="false">
      <c r="A20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0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0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0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0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0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0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0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09" s="11"/>
    </row>
    <row r="210" customFormat="false" ht="13.8" hidden="false" customHeight="false" outlineLevel="0" collapsed="false">
      <c r="A21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1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1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1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1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1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1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1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10" s="11"/>
    </row>
    <row r="211" customFormat="false" ht="13.8" hidden="false" customHeight="false" outlineLevel="0" collapsed="false">
      <c r="A21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1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1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1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1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1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1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1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11" s="11"/>
    </row>
    <row r="212" customFormat="false" ht="13.8" hidden="false" customHeight="false" outlineLevel="0" collapsed="false">
      <c r="A21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1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1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1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1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1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1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1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12" s="11"/>
    </row>
    <row r="213" customFormat="false" ht="13.8" hidden="false" customHeight="false" outlineLevel="0" collapsed="false">
      <c r="A21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1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1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1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1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1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1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1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13" s="11"/>
    </row>
    <row r="214" customFormat="false" ht="13.8" hidden="false" customHeight="false" outlineLevel="0" collapsed="false">
      <c r="A21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1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1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1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1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1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1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1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14" s="11"/>
    </row>
    <row r="215" customFormat="false" ht="13.8" hidden="false" customHeight="false" outlineLevel="0" collapsed="false">
      <c r="A21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1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1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1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1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1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1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1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15" s="11"/>
    </row>
    <row r="216" customFormat="false" ht="13.8" hidden="false" customHeight="false" outlineLevel="0" collapsed="false">
      <c r="A21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1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1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1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1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1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1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1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16" s="11"/>
    </row>
    <row r="217" customFormat="false" ht="13.8" hidden="false" customHeight="false" outlineLevel="0" collapsed="false">
      <c r="A21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1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1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1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1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1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1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1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17" s="11"/>
    </row>
    <row r="218" customFormat="false" ht="13.8" hidden="false" customHeight="false" outlineLevel="0" collapsed="false">
      <c r="A21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1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1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1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1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1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1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1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18" s="11"/>
    </row>
    <row r="219" customFormat="false" ht="13.8" hidden="false" customHeight="false" outlineLevel="0" collapsed="false">
      <c r="A21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1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1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1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1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1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1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1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19" s="11"/>
    </row>
    <row r="220" customFormat="false" ht="13.8" hidden="false" customHeight="false" outlineLevel="0" collapsed="false">
      <c r="A22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2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2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2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2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2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2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2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20" s="11"/>
    </row>
    <row r="221" customFormat="false" ht="13.8" hidden="false" customHeight="false" outlineLevel="0" collapsed="false">
      <c r="A22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2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2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2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2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2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2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2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21" s="11"/>
    </row>
    <row r="222" customFormat="false" ht="13.8" hidden="false" customHeight="false" outlineLevel="0" collapsed="false">
      <c r="A22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2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2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2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2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2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2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2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22" s="11"/>
    </row>
    <row r="223" customFormat="false" ht="13.8" hidden="false" customHeight="false" outlineLevel="0" collapsed="false">
      <c r="A22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2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2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2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2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2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2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2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23" s="11"/>
    </row>
    <row r="224" customFormat="false" ht="13.8" hidden="false" customHeight="false" outlineLevel="0" collapsed="false">
      <c r="A22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2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2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2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2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2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2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2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24" s="11"/>
    </row>
    <row r="225" customFormat="false" ht="13.8" hidden="false" customHeight="false" outlineLevel="0" collapsed="false">
      <c r="A22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2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2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2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2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2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2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2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25" s="11"/>
    </row>
    <row r="226" customFormat="false" ht="13.8" hidden="false" customHeight="false" outlineLevel="0" collapsed="false">
      <c r="A22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2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2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2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2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2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2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2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26" s="11"/>
    </row>
    <row r="227" customFormat="false" ht="13.8" hidden="false" customHeight="false" outlineLevel="0" collapsed="false">
      <c r="A22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2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2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2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2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2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2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2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27" s="11"/>
    </row>
    <row r="228" customFormat="false" ht="13.8" hidden="false" customHeight="false" outlineLevel="0" collapsed="false">
      <c r="A22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2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2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2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2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2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2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2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28" s="11"/>
    </row>
    <row r="229" customFormat="false" ht="13.8" hidden="false" customHeight="false" outlineLevel="0" collapsed="false">
      <c r="A22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2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2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2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2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2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2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2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29" s="11"/>
    </row>
    <row r="230" customFormat="false" ht="13.8" hidden="false" customHeight="false" outlineLevel="0" collapsed="false">
      <c r="A23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3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3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3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3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3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3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3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30" s="11"/>
    </row>
    <row r="231" customFormat="false" ht="13.8" hidden="false" customHeight="false" outlineLevel="0" collapsed="false">
      <c r="A23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3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3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3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3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3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3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3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31" s="11"/>
    </row>
    <row r="232" customFormat="false" ht="13.8" hidden="false" customHeight="false" outlineLevel="0" collapsed="false">
      <c r="A23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3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3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3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3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3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3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3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32" s="11"/>
    </row>
    <row r="233" customFormat="false" ht="13.8" hidden="false" customHeight="false" outlineLevel="0" collapsed="false">
      <c r="A23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3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3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3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3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3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3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3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33" s="11"/>
    </row>
    <row r="234" customFormat="false" ht="13.8" hidden="false" customHeight="false" outlineLevel="0" collapsed="false">
      <c r="A23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3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3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3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3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3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3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3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34" s="11"/>
    </row>
    <row r="235" customFormat="false" ht="13.8" hidden="false" customHeight="false" outlineLevel="0" collapsed="false">
      <c r="A23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3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3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3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3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3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3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3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35" s="11"/>
    </row>
    <row r="236" customFormat="false" ht="13.8" hidden="false" customHeight="false" outlineLevel="0" collapsed="false">
      <c r="A23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3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3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3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3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3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3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3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36" s="11"/>
    </row>
    <row r="237" customFormat="false" ht="13.8" hidden="false" customHeight="false" outlineLevel="0" collapsed="false">
      <c r="A23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3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3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3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3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3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3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3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37" s="11"/>
    </row>
    <row r="238" customFormat="false" ht="13.8" hidden="false" customHeight="false" outlineLevel="0" collapsed="false">
      <c r="A23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3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3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3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3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3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3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3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38" s="11"/>
    </row>
    <row r="239" customFormat="false" ht="13.8" hidden="false" customHeight="false" outlineLevel="0" collapsed="false">
      <c r="A23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3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3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3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3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3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3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3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39" s="11"/>
    </row>
    <row r="240" customFormat="false" ht="13.8" hidden="false" customHeight="false" outlineLevel="0" collapsed="false">
      <c r="A24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4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4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4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4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4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4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4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40" s="11"/>
    </row>
    <row r="241" customFormat="false" ht="13.8" hidden="false" customHeight="false" outlineLevel="0" collapsed="false">
      <c r="A24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4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4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4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4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4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4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4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41" s="11"/>
    </row>
    <row r="242" customFormat="false" ht="13.8" hidden="false" customHeight="false" outlineLevel="0" collapsed="false">
      <c r="A24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4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4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4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4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4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4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4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42" s="11"/>
    </row>
    <row r="243" customFormat="false" ht="13.8" hidden="false" customHeight="false" outlineLevel="0" collapsed="false">
      <c r="A24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4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4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4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4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4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4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4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43" s="11"/>
    </row>
    <row r="244" customFormat="false" ht="13.8" hidden="false" customHeight="false" outlineLevel="0" collapsed="false">
      <c r="A24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4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4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4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4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4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4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4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44" s="11"/>
    </row>
    <row r="245" customFormat="false" ht="13.8" hidden="false" customHeight="false" outlineLevel="0" collapsed="false">
      <c r="A24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4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4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4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4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4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4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4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45" s="11"/>
    </row>
    <row r="246" customFormat="false" ht="13.8" hidden="false" customHeight="false" outlineLevel="0" collapsed="false">
      <c r="A24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4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4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4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4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4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4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4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46" s="11"/>
    </row>
    <row r="247" customFormat="false" ht="13.8" hidden="false" customHeight="false" outlineLevel="0" collapsed="false">
      <c r="A24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4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4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4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4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4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4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4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47" s="11"/>
    </row>
    <row r="248" customFormat="false" ht="13.8" hidden="false" customHeight="false" outlineLevel="0" collapsed="false">
      <c r="A24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4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4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4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4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4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4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4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48" s="11"/>
    </row>
    <row r="249" customFormat="false" ht="13.8" hidden="false" customHeight="false" outlineLevel="0" collapsed="false">
      <c r="A24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4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4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4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4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4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4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4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49" s="11"/>
    </row>
    <row r="250" customFormat="false" ht="13.8" hidden="false" customHeight="false" outlineLevel="0" collapsed="false">
      <c r="A25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5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5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5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5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5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5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5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50" s="11"/>
    </row>
    <row r="251" customFormat="false" ht="13.8" hidden="false" customHeight="false" outlineLevel="0" collapsed="false">
      <c r="A25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5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5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5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5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5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5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5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51" s="11"/>
    </row>
    <row r="252" customFormat="false" ht="13.8" hidden="false" customHeight="false" outlineLevel="0" collapsed="false">
      <c r="A25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5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5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5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5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5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5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5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52" s="11"/>
    </row>
    <row r="253" customFormat="false" ht="13.8" hidden="false" customHeight="false" outlineLevel="0" collapsed="false">
      <c r="A25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5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5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5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5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5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5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5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53" s="11"/>
    </row>
    <row r="254" customFormat="false" ht="13.8" hidden="false" customHeight="false" outlineLevel="0" collapsed="false">
      <c r="A25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5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5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5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5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5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5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5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54" s="11"/>
    </row>
    <row r="255" customFormat="false" ht="13.8" hidden="false" customHeight="false" outlineLevel="0" collapsed="false">
      <c r="A25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5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5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5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5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5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5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5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55" s="11"/>
    </row>
    <row r="256" customFormat="false" ht="13.8" hidden="false" customHeight="false" outlineLevel="0" collapsed="false">
      <c r="A25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5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5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5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5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5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5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5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56" s="11"/>
    </row>
    <row r="257" customFormat="false" ht="13.8" hidden="false" customHeight="false" outlineLevel="0" collapsed="false">
      <c r="A25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5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5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5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5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5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5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5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57" s="11"/>
    </row>
    <row r="258" customFormat="false" ht="13.8" hidden="false" customHeight="false" outlineLevel="0" collapsed="false">
      <c r="A25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5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5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5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5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5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5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5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58" s="11"/>
    </row>
    <row r="259" customFormat="false" ht="13.8" hidden="false" customHeight="false" outlineLevel="0" collapsed="false">
      <c r="A25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5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5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5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5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5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5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5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59" s="11"/>
    </row>
    <row r="260" customFormat="false" ht="13.8" hidden="false" customHeight="false" outlineLevel="0" collapsed="false">
      <c r="A26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6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6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6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6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6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6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6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60" s="11"/>
    </row>
    <row r="261" customFormat="false" ht="13.8" hidden="false" customHeight="false" outlineLevel="0" collapsed="false">
      <c r="A26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6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6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6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6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6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6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6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61" s="11"/>
    </row>
    <row r="262" customFormat="false" ht="13.8" hidden="false" customHeight="false" outlineLevel="0" collapsed="false">
      <c r="A26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6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6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6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6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6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6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6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62" s="11"/>
    </row>
    <row r="263" customFormat="false" ht="13.8" hidden="false" customHeight="false" outlineLevel="0" collapsed="false">
      <c r="A26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6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6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6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6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6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6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6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63" s="11"/>
    </row>
    <row r="264" customFormat="false" ht="13.8" hidden="false" customHeight="false" outlineLevel="0" collapsed="false">
      <c r="A26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6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6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6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6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6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6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6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64" s="11"/>
    </row>
    <row r="265" customFormat="false" ht="13.8" hidden="false" customHeight="false" outlineLevel="0" collapsed="false">
      <c r="A26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6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6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6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6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6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6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6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65" s="11"/>
    </row>
    <row r="266" customFormat="false" ht="13.8" hidden="false" customHeight="false" outlineLevel="0" collapsed="false">
      <c r="A26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6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6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6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6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6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6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6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66" s="11"/>
    </row>
    <row r="267" customFormat="false" ht="13.8" hidden="false" customHeight="false" outlineLevel="0" collapsed="false">
      <c r="A26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6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6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6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6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6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6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6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67" s="11"/>
    </row>
    <row r="268" customFormat="false" ht="13.8" hidden="false" customHeight="false" outlineLevel="0" collapsed="false">
      <c r="A26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6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6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6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6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6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6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6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68" s="11"/>
    </row>
    <row r="269" customFormat="false" ht="13.8" hidden="false" customHeight="false" outlineLevel="0" collapsed="false">
      <c r="A26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6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6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6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6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6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6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6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69" s="11"/>
    </row>
    <row r="270" customFormat="false" ht="13.8" hidden="false" customHeight="false" outlineLevel="0" collapsed="false">
      <c r="A27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7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7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7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7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7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7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7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70" s="11"/>
    </row>
    <row r="271" customFormat="false" ht="13.8" hidden="false" customHeight="false" outlineLevel="0" collapsed="false">
      <c r="A27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7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7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7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7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7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7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7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71" s="11"/>
    </row>
    <row r="272" customFormat="false" ht="13.8" hidden="false" customHeight="false" outlineLevel="0" collapsed="false">
      <c r="A27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7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7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7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7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7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7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7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72" s="11"/>
    </row>
    <row r="273" customFormat="false" ht="13.8" hidden="false" customHeight="false" outlineLevel="0" collapsed="false">
      <c r="A27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7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7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7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7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7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7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7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73" s="11"/>
    </row>
    <row r="274" customFormat="false" ht="13.8" hidden="false" customHeight="false" outlineLevel="0" collapsed="false">
      <c r="A27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7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7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7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7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7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7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7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74" s="11"/>
    </row>
    <row r="275" customFormat="false" ht="13.8" hidden="false" customHeight="false" outlineLevel="0" collapsed="false">
      <c r="A27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7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7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7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7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7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7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7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75" s="11"/>
    </row>
    <row r="276" customFormat="false" ht="13.8" hidden="false" customHeight="false" outlineLevel="0" collapsed="false">
      <c r="A27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7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7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7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7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7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7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7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76" s="11"/>
    </row>
    <row r="277" customFormat="false" ht="13.8" hidden="false" customHeight="false" outlineLevel="0" collapsed="false">
      <c r="A27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7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7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7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7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7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7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7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77" s="11"/>
    </row>
    <row r="278" customFormat="false" ht="13.8" hidden="false" customHeight="false" outlineLevel="0" collapsed="false">
      <c r="A27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7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7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7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7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7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7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7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78" s="11"/>
    </row>
    <row r="279" customFormat="false" ht="13.8" hidden="false" customHeight="false" outlineLevel="0" collapsed="false">
      <c r="A27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7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7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7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7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7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7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7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79" s="11"/>
    </row>
    <row r="280" customFormat="false" ht="13.8" hidden="false" customHeight="false" outlineLevel="0" collapsed="false">
      <c r="A28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8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8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8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8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8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8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8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80" s="11"/>
    </row>
    <row r="281" customFormat="false" ht="13.8" hidden="false" customHeight="false" outlineLevel="0" collapsed="false">
      <c r="A28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8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8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8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8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8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8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8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81" s="11"/>
    </row>
    <row r="282" customFormat="false" ht="13.8" hidden="false" customHeight="false" outlineLevel="0" collapsed="false">
      <c r="A28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8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8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8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8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8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8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8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82" s="11"/>
    </row>
    <row r="283" customFormat="false" ht="13.8" hidden="false" customHeight="false" outlineLevel="0" collapsed="false">
      <c r="A28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8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8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8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8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8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8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8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83" s="11"/>
    </row>
    <row r="284" customFormat="false" ht="13.8" hidden="false" customHeight="false" outlineLevel="0" collapsed="false">
      <c r="A28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8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8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8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8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8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8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8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84" s="11"/>
    </row>
    <row r="285" customFormat="false" ht="13.8" hidden="false" customHeight="false" outlineLevel="0" collapsed="false">
      <c r="A28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8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8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8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8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8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8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8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85" s="11"/>
    </row>
    <row r="286" customFormat="false" ht="13.8" hidden="false" customHeight="false" outlineLevel="0" collapsed="false">
      <c r="A28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8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8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8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8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8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8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8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86" s="11"/>
    </row>
    <row r="287" customFormat="false" ht="13.8" hidden="false" customHeight="false" outlineLevel="0" collapsed="false">
      <c r="A28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8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8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8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8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8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8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8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87" s="11"/>
    </row>
    <row r="288" customFormat="false" ht="13.8" hidden="false" customHeight="false" outlineLevel="0" collapsed="false">
      <c r="A28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8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8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8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8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8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8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8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88" s="11"/>
    </row>
    <row r="289" customFormat="false" ht="13.8" hidden="false" customHeight="false" outlineLevel="0" collapsed="false">
      <c r="A28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8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8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8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8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8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8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8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89" s="11"/>
    </row>
    <row r="290" customFormat="false" ht="13.8" hidden="false" customHeight="false" outlineLevel="0" collapsed="false">
      <c r="A29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9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9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9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9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9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9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9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90" s="11"/>
    </row>
    <row r="291" customFormat="false" ht="13.8" hidden="false" customHeight="false" outlineLevel="0" collapsed="false">
      <c r="A29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9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9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9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9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9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9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9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91" s="11"/>
    </row>
    <row r="292" customFormat="false" ht="13.8" hidden="false" customHeight="false" outlineLevel="0" collapsed="false">
      <c r="A29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9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9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9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9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9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9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9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92" s="11"/>
    </row>
    <row r="293" customFormat="false" ht="13.8" hidden="false" customHeight="false" outlineLevel="0" collapsed="false">
      <c r="A29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9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9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9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9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9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9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9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93" s="11"/>
    </row>
    <row r="294" customFormat="false" ht="13.8" hidden="false" customHeight="false" outlineLevel="0" collapsed="false">
      <c r="A29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9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9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9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9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9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9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9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94" s="11"/>
    </row>
    <row r="295" customFormat="false" ht="13.8" hidden="false" customHeight="false" outlineLevel="0" collapsed="false">
      <c r="A29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9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9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9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9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9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9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9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95" s="11"/>
    </row>
    <row r="296" customFormat="false" ht="13.8" hidden="false" customHeight="false" outlineLevel="0" collapsed="false">
      <c r="A29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9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9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9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9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9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9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9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96" s="11"/>
    </row>
    <row r="297" customFormat="false" ht="13.8" hidden="false" customHeight="false" outlineLevel="0" collapsed="false">
      <c r="A29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9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9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9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9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9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9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9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97" s="11"/>
    </row>
    <row r="298" customFormat="false" ht="13.8" hidden="false" customHeight="false" outlineLevel="0" collapsed="false">
      <c r="A29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9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9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9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9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9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9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9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98" s="11"/>
    </row>
    <row r="299" customFormat="false" ht="13.8" hidden="false" customHeight="false" outlineLevel="0" collapsed="false">
      <c r="A29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29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29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29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29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29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29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29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299" s="11"/>
    </row>
    <row r="300" customFormat="false" ht="13.8" hidden="false" customHeight="false" outlineLevel="0" collapsed="false">
      <c r="A30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0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0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0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0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0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0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0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00" s="11"/>
    </row>
    <row r="301" customFormat="false" ht="13.8" hidden="false" customHeight="false" outlineLevel="0" collapsed="false">
      <c r="A30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0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0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0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0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0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0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0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01" s="11"/>
    </row>
    <row r="302" customFormat="false" ht="13.8" hidden="false" customHeight="false" outlineLevel="0" collapsed="false">
      <c r="A30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0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0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0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0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0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0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0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02" s="11"/>
    </row>
    <row r="303" customFormat="false" ht="13.8" hidden="false" customHeight="false" outlineLevel="0" collapsed="false">
      <c r="A30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0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0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0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0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0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0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0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03" s="11"/>
    </row>
    <row r="304" customFormat="false" ht="13.8" hidden="false" customHeight="false" outlineLevel="0" collapsed="false">
      <c r="A30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0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0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0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0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0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0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0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04" s="11"/>
    </row>
    <row r="305" customFormat="false" ht="13.8" hidden="false" customHeight="false" outlineLevel="0" collapsed="false">
      <c r="A30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0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0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0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0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0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0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0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05" s="11"/>
    </row>
    <row r="306" customFormat="false" ht="13.8" hidden="false" customHeight="false" outlineLevel="0" collapsed="false">
      <c r="A30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0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0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0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0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0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0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0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06" s="11"/>
    </row>
    <row r="307" customFormat="false" ht="13.8" hidden="false" customHeight="false" outlineLevel="0" collapsed="false">
      <c r="A30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0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0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0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0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0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0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0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07" s="11"/>
    </row>
    <row r="308" customFormat="false" ht="13.8" hidden="false" customHeight="false" outlineLevel="0" collapsed="false">
      <c r="A30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0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0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0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0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0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0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0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08" s="11"/>
    </row>
    <row r="309" customFormat="false" ht="13.8" hidden="false" customHeight="false" outlineLevel="0" collapsed="false">
      <c r="A30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0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0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0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0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0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0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0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09" s="11"/>
    </row>
    <row r="310" customFormat="false" ht="13.8" hidden="false" customHeight="false" outlineLevel="0" collapsed="false">
      <c r="A31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1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1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1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1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1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1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1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10" s="11"/>
    </row>
    <row r="311" customFormat="false" ht="13.8" hidden="false" customHeight="false" outlineLevel="0" collapsed="false">
      <c r="A31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1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1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1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1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1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1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1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11" s="11"/>
    </row>
    <row r="312" customFormat="false" ht="13.8" hidden="false" customHeight="false" outlineLevel="0" collapsed="false">
      <c r="A31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1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1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1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1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1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1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1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12" s="11"/>
    </row>
    <row r="313" customFormat="false" ht="13.8" hidden="false" customHeight="false" outlineLevel="0" collapsed="false">
      <c r="A31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1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1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1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1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1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1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1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13" s="11"/>
    </row>
    <row r="314" customFormat="false" ht="13.8" hidden="false" customHeight="false" outlineLevel="0" collapsed="false">
      <c r="A31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1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1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1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1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1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1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1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14" s="11"/>
    </row>
    <row r="315" customFormat="false" ht="13.8" hidden="false" customHeight="false" outlineLevel="0" collapsed="false">
      <c r="A31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1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1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1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1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1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1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1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15" s="11"/>
    </row>
    <row r="316" customFormat="false" ht="13.8" hidden="false" customHeight="false" outlineLevel="0" collapsed="false">
      <c r="A31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1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1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1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1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1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1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1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16" s="11"/>
    </row>
    <row r="317" customFormat="false" ht="13.8" hidden="false" customHeight="false" outlineLevel="0" collapsed="false">
      <c r="A31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1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1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1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1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1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1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1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17" s="11"/>
    </row>
    <row r="318" customFormat="false" ht="13.8" hidden="false" customHeight="false" outlineLevel="0" collapsed="false">
      <c r="A31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1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1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1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1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1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1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1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18" s="11"/>
    </row>
    <row r="319" customFormat="false" ht="13.8" hidden="false" customHeight="false" outlineLevel="0" collapsed="false">
      <c r="A31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1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1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1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1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1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1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1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19" s="11"/>
    </row>
    <row r="320" customFormat="false" ht="13.8" hidden="false" customHeight="false" outlineLevel="0" collapsed="false">
      <c r="A32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2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2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2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2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2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2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2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20" s="11"/>
    </row>
    <row r="321" customFormat="false" ht="13.8" hidden="false" customHeight="false" outlineLevel="0" collapsed="false">
      <c r="A32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2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2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2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2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2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2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2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21" s="11"/>
    </row>
    <row r="322" customFormat="false" ht="13.8" hidden="false" customHeight="false" outlineLevel="0" collapsed="false">
      <c r="A32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2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2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2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2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2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2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2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22" s="11"/>
    </row>
    <row r="323" customFormat="false" ht="13.8" hidden="false" customHeight="false" outlineLevel="0" collapsed="false">
      <c r="A32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2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2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2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2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2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2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2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23" s="11"/>
    </row>
    <row r="324" customFormat="false" ht="13.8" hidden="false" customHeight="false" outlineLevel="0" collapsed="false">
      <c r="A32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2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2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2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2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2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2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2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24" s="11"/>
    </row>
    <row r="325" customFormat="false" ht="13.8" hidden="false" customHeight="false" outlineLevel="0" collapsed="false">
      <c r="A32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2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2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2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2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2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2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2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25" s="11"/>
    </row>
    <row r="326" customFormat="false" ht="13.8" hidden="false" customHeight="false" outlineLevel="0" collapsed="false">
      <c r="A32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2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2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2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2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2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2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2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26" s="11"/>
    </row>
    <row r="327" customFormat="false" ht="13.8" hidden="false" customHeight="false" outlineLevel="0" collapsed="false">
      <c r="A32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2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2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2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2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2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2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2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27" s="11"/>
    </row>
    <row r="328" customFormat="false" ht="13.8" hidden="false" customHeight="false" outlineLevel="0" collapsed="false">
      <c r="A32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2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2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2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2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2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2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2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28" s="11"/>
    </row>
    <row r="329" customFormat="false" ht="13.8" hidden="false" customHeight="false" outlineLevel="0" collapsed="false">
      <c r="A32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2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2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2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2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2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2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2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29" s="11"/>
    </row>
    <row r="330" customFormat="false" ht="13.8" hidden="false" customHeight="false" outlineLevel="0" collapsed="false">
      <c r="A33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3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3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3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3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3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3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3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30" s="11"/>
    </row>
    <row r="331" customFormat="false" ht="13.8" hidden="false" customHeight="false" outlineLevel="0" collapsed="false">
      <c r="A33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3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3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3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3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3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3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3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31" s="11"/>
    </row>
    <row r="332" customFormat="false" ht="13.8" hidden="false" customHeight="false" outlineLevel="0" collapsed="false">
      <c r="A33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3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3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3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3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3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3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3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32" s="11"/>
    </row>
    <row r="333" customFormat="false" ht="13.8" hidden="false" customHeight="false" outlineLevel="0" collapsed="false">
      <c r="A33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3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3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3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3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3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3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3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33" s="11"/>
    </row>
    <row r="334" customFormat="false" ht="13.8" hidden="false" customHeight="false" outlineLevel="0" collapsed="false">
      <c r="A33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3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3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3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3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3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3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3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34" s="11"/>
    </row>
    <row r="335" customFormat="false" ht="13.8" hidden="false" customHeight="false" outlineLevel="0" collapsed="false">
      <c r="A33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3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3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3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3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3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3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3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35" s="11"/>
    </row>
    <row r="336" customFormat="false" ht="13.8" hidden="false" customHeight="false" outlineLevel="0" collapsed="false">
      <c r="A33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3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3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3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3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3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3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3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36" s="11"/>
    </row>
    <row r="337" customFormat="false" ht="13.8" hidden="false" customHeight="false" outlineLevel="0" collapsed="false">
      <c r="A33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3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3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3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3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3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3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3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37" s="11"/>
    </row>
    <row r="338" customFormat="false" ht="13.8" hidden="false" customHeight="false" outlineLevel="0" collapsed="false">
      <c r="A33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3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3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3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3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3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3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3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38" s="11"/>
    </row>
    <row r="339" customFormat="false" ht="13.8" hidden="false" customHeight="false" outlineLevel="0" collapsed="false">
      <c r="A33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3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3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3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3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3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3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3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39" s="11"/>
    </row>
    <row r="340" customFormat="false" ht="13.8" hidden="false" customHeight="false" outlineLevel="0" collapsed="false">
      <c r="A34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4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4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4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4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4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4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4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40" s="11"/>
    </row>
    <row r="341" customFormat="false" ht="13.8" hidden="false" customHeight="false" outlineLevel="0" collapsed="false">
      <c r="A34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4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4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4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4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4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4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4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41" s="11"/>
    </row>
    <row r="342" customFormat="false" ht="13.8" hidden="false" customHeight="false" outlineLevel="0" collapsed="false">
      <c r="A34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4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4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4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4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4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4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4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42" s="11"/>
    </row>
    <row r="343" customFormat="false" ht="13.8" hidden="false" customHeight="false" outlineLevel="0" collapsed="false">
      <c r="A34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4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4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4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4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4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4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4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43" s="11"/>
    </row>
    <row r="344" customFormat="false" ht="13.8" hidden="false" customHeight="false" outlineLevel="0" collapsed="false">
      <c r="A34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4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4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4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4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4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4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4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44" s="11"/>
    </row>
    <row r="345" customFormat="false" ht="13.8" hidden="false" customHeight="false" outlineLevel="0" collapsed="false">
      <c r="A34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4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4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4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4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4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4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4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45" s="11"/>
    </row>
    <row r="346" customFormat="false" ht="13.8" hidden="false" customHeight="false" outlineLevel="0" collapsed="false">
      <c r="A34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4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4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4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4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4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4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4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46" s="11"/>
    </row>
    <row r="347" customFormat="false" ht="13.8" hidden="false" customHeight="false" outlineLevel="0" collapsed="false">
      <c r="A34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4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4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4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4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4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4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4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47" s="11"/>
    </row>
    <row r="348" customFormat="false" ht="13.8" hidden="false" customHeight="false" outlineLevel="0" collapsed="false">
      <c r="A34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4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4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4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4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4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4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4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48" s="11"/>
    </row>
    <row r="349" customFormat="false" ht="13.8" hidden="false" customHeight="false" outlineLevel="0" collapsed="false">
      <c r="A34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4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4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4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4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4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4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4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49" s="11"/>
    </row>
    <row r="350" customFormat="false" ht="13.8" hidden="false" customHeight="false" outlineLevel="0" collapsed="false">
      <c r="A35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5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5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5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5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5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5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5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50" s="11"/>
    </row>
    <row r="351" customFormat="false" ht="13.8" hidden="false" customHeight="false" outlineLevel="0" collapsed="false">
      <c r="A35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5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5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5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5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5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5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5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51" s="11"/>
    </row>
    <row r="352" customFormat="false" ht="13.8" hidden="false" customHeight="false" outlineLevel="0" collapsed="false">
      <c r="A35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5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5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5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5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5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5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5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52" s="11"/>
    </row>
    <row r="353" customFormat="false" ht="13.8" hidden="false" customHeight="false" outlineLevel="0" collapsed="false">
      <c r="A35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5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5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5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5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5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5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5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53" s="11"/>
    </row>
    <row r="354" customFormat="false" ht="13.8" hidden="false" customHeight="false" outlineLevel="0" collapsed="false">
      <c r="A35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5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5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5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5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5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5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5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54" s="11"/>
    </row>
    <row r="355" customFormat="false" ht="13.8" hidden="false" customHeight="false" outlineLevel="0" collapsed="false">
      <c r="A35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5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5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5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5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5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5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5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55" s="11"/>
    </row>
    <row r="356" customFormat="false" ht="13.8" hidden="false" customHeight="false" outlineLevel="0" collapsed="false">
      <c r="A35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5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5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5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5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5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5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5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56" s="11"/>
    </row>
    <row r="357" customFormat="false" ht="13.8" hidden="false" customHeight="false" outlineLevel="0" collapsed="false">
      <c r="A35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5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5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5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5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5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5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5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57" s="11"/>
    </row>
    <row r="358" customFormat="false" ht="13.8" hidden="false" customHeight="false" outlineLevel="0" collapsed="false">
      <c r="A35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5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5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5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5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5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5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5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58" s="11"/>
    </row>
    <row r="359" customFormat="false" ht="13.8" hidden="false" customHeight="false" outlineLevel="0" collapsed="false">
      <c r="A35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5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5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5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5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5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5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5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59" s="11"/>
    </row>
    <row r="360" customFormat="false" ht="13.8" hidden="false" customHeight="false" outlineLevel="0" collapsed="false">
      <c r="A36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6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6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6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6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6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6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6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60" s="11"/>
    </row>
    <row r="361" customFormat="false" ht="13.8" hidden="false" customHeight="false" outlineLevel="0" collapsed="false">
      <c r="A36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6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6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6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6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6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6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6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61" s="11"/>
    </row>
    <row r="362" customFormat="false" ht="13.8" hidden="false" customHeight="false" outlineLevel="0" collapsed="false">
      <c r="A36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6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6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6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6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6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6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6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62" s="11"/>
    </row>
    <row r="363" customFormat="false" ht="13.8" hidden="false" customHeight="false" outlineLevel="0" collapsed="false">
      <c r="A36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6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6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6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6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6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6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6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63" s="11"/>
    </row>
    <row r="364" customFormat="false" ht="13.8" hidden="false" customHeight="false" outlineLevel="0" collapsed="false">
      <c r="A36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6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6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6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6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6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6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6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64" s="11"/>
    </row>
    <row r="365" customFormat="false" ht="13.8" hidden="false" customHeight="false" outlineLevel="0" collapsed="false">
      <c r="A36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6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6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6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6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6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6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6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65" s="11"/>
    </row>
    <row r="366" customFormat="false" ht="13.8" hidden="false" customHeight="false" outlineLevel="0" collapsed="false">
      <c r="A36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6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6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6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6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6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6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6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66" s="11"/>
    </row>
    <row r="367" customFormat="false" ht="13.8" hidden="false" customHeight="false" outlineLevel="0" collapsed="false">
      <c r="A36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6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6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6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6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6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6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6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67" s="11"/>
    </row>
    <row r="368" customFormat="false" ht="13.8" hidden="false" customHeight="false" outlineLevel="0" collapsed="false">
      <c r="A36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6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6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6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6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6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6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6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68" s="11"/>
    </row>
    <row r="369" customFormat="false" ht="13.8" hidden="false" customHeight="false" outlineLevel="0" collapsed="false">
      <c r="A36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6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6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6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6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6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6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6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69" s="11"/>
    </row>
    <row r="370" customFormat="false" ht="13.8" hidden="false" customHeight="false" outlineLevel="0" collapsed="false">
      <c r="A37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7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7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7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7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7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7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7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70" s="11"/>
    </row>
    <row r="371" customFormat="false" ht="13.8" hidden="false" customHeight="false" outlineLevel="0" collapsed="false">
      <c r="A37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7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7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7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7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7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7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7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71" s="11"/>
    </row>
    <row r="372" customFormat="false" ht="13.8" hidden="false" customHeight="false" outlineLevel="0" collapsed="false">
      <c r="A37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7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7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7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7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7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7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7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72" s="11"/>
    </row>
    <row r="373" customFormat="false" ht="13.8" hidden="false" customHeight="false" outlineLevel="0" collapsed="false">
      <c r="A37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7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7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7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7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7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7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7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73" s="11"/>
    </row>
    <row r="374" customFormat="false" ht="13.8" hidden="false" customHeight="false" outlineLevel="0" collapsed="false">
      <c r="A37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7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7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7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7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7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7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7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74" s="11"/>
    </row>
    <row r="375" customFormat="false" ht="13.8" hidden="false" customHeight="false" outlineLevel="0" collapsed="false">
      <c r="A37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7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7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7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7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7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7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7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75" s="11"/>
    </row>
    <row r="376" customFormat="false" ht="13.8" hidden="false" customHeight="false" outlineLevel="0" collapsed="false">
      <c r="A37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7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7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7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7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7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7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7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76" s="11"/>
    </row>
    <row r="377" customFormat="false" ht="13.8" hidden="false" customHeight="false" outlineLevel="0" collapsed="false">
      <c r="A37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7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7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7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7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7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7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7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77" s="11"/>
    </row>
    <row r="378" customFormat="false" ht="13.8" hidden="false" customHeight="false" outlineLevel="0" collapsed="false">
      <c r="A37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7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7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7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7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7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7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7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78" s="11"/>
    </row>
    <row r="379" customFormat="false" ht="13.8" hidden="false" customHeight="false" outlineLevel="0" collapsed="false">
      <c r="A37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7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7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7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7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7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7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7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79" s="11"/>
    </row>
    <row r="380" customFormat="false" ht="13.8" hidden="false" customHeight="false" outlineLevel="0" collapsed="false">
      <c r="A38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8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8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8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8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8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8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8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80" s="11"/>
    </row>
    <row r="381" customFormat="false" ht="13.8" hidden="false" customHeight="false" outlineLevel="0" collapsed="false">
      <c r="A38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8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8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8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8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8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8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8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81" s="11"/>
    </row>
    <row r="382" customFormat="false" ht="13.8" hidden="false" customHeight="false" outlineLevel="0" collapsed="false">
      <c r="A38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8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8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8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8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8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8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8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82" s="11"/>
    </row>
    <row r="383" customFormat="false" ht="13.8" hidden="false" customHeight="false" outlineLevel="0" collapsed="false">
      <c r="A38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8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8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8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8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8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8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8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83" s="11"/>
    </row>
    <row r="384" customFormat="false" ht="13.8" hidden="false" customHeight="false" outlineLevel="0" collapsed="false">
      <c r="A38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8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8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8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8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8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8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8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84" s="11"/>
    </row>
    <row r="385" customFormat="false" ht="13.8" hidden="false" customHeight="false" outlineLevel="0" collapsed="false">
      <c r="A38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8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8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8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8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8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8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8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85" s="11"/>
    </row>
    <row r="386" customFormat="false" ht="13.8" hidden="false" customHeight="false" outlineLevel="0" collapsed="false">
      <c r="A38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8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8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8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8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8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8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8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86" s="11"/>
    </row>
    <row r="387" customFormat="false" ht="13.8" hidden="false" customHeight="false" outlineLevel="0" collapsed="false">
      <c r="A38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8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8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8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8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8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8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8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87" s="11"/>
    </row>
    <row r="388" customFormat="false" ht="13.8" hidden="false" customHeight="false" outlineLevel="0" collapsed="false">
      <c r="A38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8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8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8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8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8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8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8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88" s="11"/>
    </row>
    <row r="389" customFormat="false" ht="13.8" hidden="false" customHeight="false" outlineLevel="0" collapsed="false">
      <c r="A38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8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8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8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8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8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8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8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89" s="11"/>
    </row>
    <row r="390" customFormat="false" ht="13.8" hidden="false" customHeight="false" outlineLevel="0" collapsed="false">
      <c r="A39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9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9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9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9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9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9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9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90" s="11"/>
    </row>
    <row r="391" customFormat="false" ht="13.8" hidden="false" customHeight="false" outlineLevel="0" collapsed="false">
      <c r="A39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9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9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9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9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9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9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9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91" s="11"/>
    </row>
    <row r="392" customFormat="false" ht="13.8" hidden="false" customHeight="false" outlineLevel="0" collapsed="false">
      <c r="A39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9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9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9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9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9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9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9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92" s="11"/>
    </row>
    <row r="393" customFormat="false" ht="13.8" hidden="false" customHeight="false" outlineLevel="0" collapsed="false">
      <c r="A39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9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9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9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9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9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9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9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93" s="11"/>
    </row>
    <row r="394" customFormat="false" ht="13.8" hidden="false" customHeight="false" outlineLevel="0" collapsed="false">
      <c r="A39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9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9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9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9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9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9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9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94" s="11"/>
    </row>
    <row r="395" customFormat="false" ht="13.8" hidden="false" customHeight="false" outlineLevel="0" collapsed="false">
      <c r="A39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9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9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9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9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9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9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9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95" s="11"/>
    </row>
    <row r="396" customFormat="false" ht="13.8" hidden="false" customHeight="false" outlineLevel="0" collapsed="false">
      <c r="A39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9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9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9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9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9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9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9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96" s="11"/>
    </row>
    <row r="397" customFormat="false" ht="13.8" hidden="false" customHeight="false" outlineLevel="0" collapsed="false">
      <c r="A39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9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9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9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9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9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9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9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97" s="11"/>
    </row>
    <row r="398" customFormat="false" ht="13.8" hidden="false" customHeight="false" outlineLevel="0" collapsed="false">
      <c r="A39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9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9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9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9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9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9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9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98" s="11"/>
    </row>
    <row r="399" customFormat="false" ht="13.8" hidden="false" customHeight="false" outlineLevel="0" collapsed="false">
      <c r="A39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39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39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39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39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39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39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39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399" s="11"/>
    </row>
    <row r="400" customFormat="false" ht="13.8" hidden="false" customHeight="false" outlineLevel="0" collapsed="false">
      <c r="A40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0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0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0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0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0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0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0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00" s="11"/>
    </row>
    <row r="401" customFormat="false" ht="13.8" hidden="false" customHeight="false" outlineLevel="0" collapsed="false">
      <c r="A40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0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0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0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0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0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0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0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01" s="11"/>
    </row>
    <row r="402" customFormat="false" ht="13.8" hidden="false" customHeight="false" outlineLevel="0" collapsed="false">
      <c r="A40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0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0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0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0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0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0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0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02" s="11"/>
    </row>
    <row r="403" customFormat="false" ht="13.8" hidden="false" customHeight="false" outlineLevel="0" collapsed="false">
      <c r="A40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0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0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0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0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0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0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0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03" s="11"/>
    </row>
    <row r="404" customFormat="false" ht="13.8" hidden="false" customHeight="false" outlineLevel="0" collapsed="false">
      <c r="A40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0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0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0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0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0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0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0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04" s="11"/>
    </row>
    <row r="405" customFormat="false" ht="13.8" hidden="false" customHeight="false" outlineLevel="0" collapsed="false">
      <c r="A40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0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0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0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0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0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0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0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05" s="11"/>
    </row>
    <row r="406" customFormat="false" ht="13.8" hidden="false" customHeight="false" outlineLevel="0" collapsed="false">
      <c r="A40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0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0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0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0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0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0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0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06" s="11"/>
    </row>
    <row r="407" customFormat="false" ht="13.8" hidden="false" customHeight="false" outlineLevel="0" collapsed="false">
      <c r="A40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0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0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0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0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0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0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0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07" s="11"/>
    </row>
    <row r="408" customFormat="false" ht="13.8" hidden="false" customHeight="false" outlineLevel="0" collapsed="false">
      <c r="A40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0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0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0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0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0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0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0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08" s="11"/>
    </row>
    <row r="409" customFormat="false" ht="13.8" hidden="false" customHeight="false" outlineLevel="0" collapsed="false">
      <c r="A40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0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0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0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0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0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0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0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09" s="11"/>
    </row>
    <row r="410" customFormat="false" ht="13.8" hidden="false" customHeight="false" outlineLevel="0" collapsed="false">
      <c r="A41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1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1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1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1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1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1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1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10" s="11"/>
    </row>
    <row r="411" customFormat="false" ht="13.8" hidden="false" customHeight="false" outlineLevel="0" collapsed="false">
      <c r="A41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1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1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1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1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1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1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1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11" s="11"/>
    </row>
    <row r="412" customFormat="false" ht="13.8" hidden="false" customHeight="false" outlineLevel="0" collapsed="false">
      <c r="A41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1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1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1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1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1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1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1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12" s="11"/>
    </row>
    <row r="413" customFormat="false" ht="13.8" hidden="false" customHeight="false" outlineLevel="0" collapsed="false">
      <c r="A41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1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1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1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1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1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1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1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13" s="11"/>
    </row>
    <row r="414" customFormat="false" ht="13.8" hidden="false" customHeight="false" outlineLevel="0" collapsed="false">
      <c r="A41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1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1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1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1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1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1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1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14" s="11"/>
    </row>
    <row r="415" customFormat="false" ht="13.8" hidden="false" customHeight="false" outlineLevel="0" collapsed="false">
      <c r="A41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1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1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1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1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1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1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1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15" s="11"/>
    </row>
    <row r="416" customFormat="false" ht="13.8" hidden="false" customHeight="false" outlineLevel="0" collapsed="false">
      <c r="A41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1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1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1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1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1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1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1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16" s="11"/>
    </row>
    <row r="417" customFormat="false" ht="13.8" hidden="false" customHeight="false" outlineLevel="0" collapsed="false">
      <c r="A41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1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1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1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1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1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1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1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17" s="11"/>
    </row>
    <row r="418" customFormat="false" ht="13.8" hidden="false" customHeight="false" outlineLevel="0" collapsed="false">
      <c r="A41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1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1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1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1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1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1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1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18" s="11"/>
    </row>
    <row r="419" customFormat="false" ht="13.8" hidden="false" customHeight="false" outlineLevel="0" collapsed="false">
      <c r="A41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1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1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1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1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1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1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1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19" s="11"/>
    </row>
    <row r="420" customFormat="false" ht="13.8" hidden="false" customHeight="false" outlineLevel="0" collapsed="false">
      <c r="A42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2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2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2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2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2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2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2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20" s="11"/>
    </row>
    <row r="421" customFormat="false" ht="13.8" hidden="false" customHeight="false" outlineLevel="0" collapsed="false">
      <c r="A42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2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2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2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2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2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2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2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21" s="11"/>
    </row>
    <row r="422" customFormat="false" ht="13.8" hidden="false" customHeight="false" outlineLevel="0" collapsed="false">
      <c r="A42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2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2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2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2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2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2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2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22" s="11"/>
    </row>
    <row r="423" customFormat="false" ht="13.8" hidden="false" customHeight="false" outlineLevel="0" collapsed="false">
      <c r="A42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2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2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2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2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2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2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2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23" s="11"/>
    </row>
    <row r="424" customFormat="false" ht="13.8" hidden="false" customHeight="false" outlineLevel="0" collapsed="false">
      <c r="A42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2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2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2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2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2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2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2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24" s="11"/>
    </row>
    <row r="425" customFormat="false" ht="13.8" hidden="false" customHeight="false" outlineLevel="0" collapsed="false">
      <c r="A42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2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2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2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2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2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2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2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25" s="11"/>
    </row>
    <row r="426" customFormat="false" ht="13.8" hidden="false" customHeight="false" outlineLevel="0" collapsed="false">
      <c r="A42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2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2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2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2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2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2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2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26" s="11"/>
    </row>
    <row r="427" customFormat="false" ht="13.8" hidden="false" customHeight="false" outlineLevel="0" collapsed="false">
      <c r="A42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2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2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2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2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2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2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2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27" s="11"/>
    </row>
    <row r="428" customFormat="false" ht="13.8" hidden="false" customHeight="false" outlineLevel="0" collapsed="false">
      <c r="A42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2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2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2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2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2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2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2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28" s="11"/>
    </row>
    <row r="429" customFormat="false" ht="13.8" hidden="false" customHeight="false" outlineLevel="0" collapsed="false">
      <c r="A42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2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2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2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2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2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2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2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29" s="11"/>
    </row>
    <row r="430" customFormat="false" ht="13.8" hidden="false" customHeight="false" outlineLevel="0" collapsed="false">
      <c r="A43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3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3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3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3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3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3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3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30" s="11"/>
    </row>
    <row r="431" customFormat="false" ht="13.8" hidden="false" customHeight="false" outlineLevel="0" collapsed="false">
      <c r="A43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3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3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3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3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3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3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3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31" s="11"/>
    </row>
    <row r="432" customFormat="false" ht="13.8" hidden="false" customHeight="false" outlineLevel="0" collapsed="false">
      <c r="A43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3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3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3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3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3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3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3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32" s="11"/>
    </row>
    <row r="433" customFormat="false" ht="13.8" hidden="false" customHeight="false" outlineLevel="0" collapsed="false">
      <c r="A43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3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3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3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3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3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3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3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33" s="11"/>
    </row>
    <row r="434" customFormat="false" ht="13.8" hidden="false" customHeight="false" outlineLevel="0" collapsed="false">
      <c r="A43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3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3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3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3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3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3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3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34" s="11"/>
    </row>
    <row r="435" customFormat="false" ht="13.8" hidden="false" customHeight="false" outlineLevel="0" collapsed="false">
      <c r="A43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3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3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3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3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3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3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3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35" s="11"/>
    </row>
    <row r="436" customFormat="false" ht="13.8" hidden="false" customHeight="false" outlineLevel="0" collapsed="false">
      <c r="A43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3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3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3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3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3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3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3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36" s="11"/>
    </row>
    <row r="437" customFormat="false" ht="13.8" hidden="false" customHeight="false" outlineLevel="0" collapsed="false">
      <c r="A43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3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3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3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3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3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3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3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37" s="11"/>
    </row>
    <row r="438" customFormat="false" ht="13.8" hidden="false" customHeight="false" outlineLevel="0" collapsed="false">
      <c r="A43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3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3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3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3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3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3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3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38" s="11"/>
    </row>
    <row r="439" customFormat="false" ht="13.8" hidden="false" customHeight="false" outlineLevel="0" collapsed="false">
      <c r="A43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3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3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3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3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3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3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3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39" s="11"/>
    </row>
    <row r="440" customFormat="false" ht="13.8" hidden="false" customHeight="false" outlineLevel="0" collapsed="false">
      <c r="A44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4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4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4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4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4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4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4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40" s="11"/>
    </row>
    <row r="441" customFormat="false" ht="13.8" hidden="false" customHeight="false" outlineLevel="0" collapsed="false">
      <c r="A44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4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4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4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4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4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4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4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41" s="11"/>
    </row>
    <row r="442" customFormat="false" ht="13.8" hidden="false" customHeight="false" outlineLevel="0" collapsed="false">
      <c r="A44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4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4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4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4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4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4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4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42" s="11"/>
    </row>
    <row r="443" customFormat="false" ht="13.8" hidden="false" customHeight="false" outlineLevel="0" collapsed="false">
      <c r="A44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4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4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4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4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4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4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4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43" s="11"/>
    </row>
    <row r="444" customFormat="false" ht="13.8" hidden="false" customHeight="false" outlineLevel="0" collapsed="false">
      <c r="A44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4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4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4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4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4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4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4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44" s="11"/>
    </row>
    <row r="445" customFormat="false" ht="13.8" hidden="false" customHeight="false" outlineLevel="0" collapsed="false">
      <c r="A44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4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4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4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4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4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4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4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45" s="11"/>
    </row>
    <row r="446" customFormat="false" ht="13.8" hidden="false" customHeight="false" outlineLevel="0" collapsed="false">
      <c r="A44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4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4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4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4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4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4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4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46" s="11"/>
    </row>
    <row r="447" customFormat="false" ht="13.8" hidden="false" customHeight="false" outlineLevel="0" collapsed="false">
      <c r="A44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4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4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4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4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4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4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4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47" s="11"/>
    </row>
    <row r="448" customFormat="false" ht="13.8" hidden="false" customHeight="false" outlineLevel="0" collapsed="false">
      <c r="A44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4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4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4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4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4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4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4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48" s="11"/>
    </row>
    <row r="449" customFormat="false" ht="13.8" hidden="false" customHeight="false" outlineLevel="0" collapsed="false">
      <c r="A44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4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4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4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4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4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4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4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49" s="11"/>
    </row>
    <row r="450" customFormat="false" ht="13.8" hidden="false" customHeight="false" outlineLevel="0" collapsed="false">
      <c r="A45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5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5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5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5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5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5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5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50" s="11"/>
    </row>
    <row r="451" customFormat="false" ht="13.8" hidden="false" customHeight="false" outlineLevel="0" collapsed="false">
      <c r="A45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5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5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5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5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5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5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5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51" s="11"/>
    </row>
    <row r="452" customFormat="false" ht="13.8" hidden="false" customHeight="false" outlineLevel="0" collapsed="false">
      <c r="A45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5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5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5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5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5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5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5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52" s="11"/>
    </row>
    <row r="453" customFormat="false" ht="13.8" hidden="false" customHeight="false" outlineLevel="0" collapsed="false">
      <c r="A45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5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5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5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5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5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5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5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53" s="11"/>
    </row>
    <row r="454" customFormat="false" ht="13.8" hidden="false" customHeight="false" outlineLevel="0" collapsed="false">
      <c r="A45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5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5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5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5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5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5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5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54" s="11"/>
    </row>
    <row r="455" customFormat="false" ht="13.8" hidden="false" customHeight="false" outlineLevel="0" collapsed="false">
      <c r="A45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5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5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5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5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5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5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5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55" s="11"/>
    </row>
    <row r="456" customFormat="false" ht="13.8" hidden="false" customHeight="false" outlineLevel="0" collapsed="false">
      <c r="A45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5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5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5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5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5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5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5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56" s="11"/>
    </row>
    <row r="457" customFormat="false" ht="13.8" hidden="false" customHeight="false" outlineLevel="0" collapsed="false">
      <c r="A45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5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5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5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5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5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5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5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57" s="11"/>
    </row>
    <row r="458" customFormat="false" ht="13.8" hidden="false" customHeight="false" outlineLevel="0" collapsed="false">
      <c r="A45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5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5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5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5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5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5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5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58" s="11"/>
    </row>
    <row r="459" customFormat="false" ht="13.8" hidden="false" customHeight="false" outlineLevel="0" collapsed="false">
      <c r="A45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5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5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5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5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5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5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5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59" s="11"/>
    </row>
    <row r="460" customFormat="false" ht="13.8" hidden="false" customHeight="false" outlineLevel="0" collapsed="false">
      <c r="A46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6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6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6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6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6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6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6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60" s="11"/>
    </row>
    <row r="461" customFormat="false" ht="13.8" hidden="false" customHeight="false" outlineLevel="0" collapsed="false">
      <c r="A46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6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6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6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6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6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6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6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61" s="11"/>
    </row>
    <row r="462" customFormat="false" ht="13.8" hidden="false" customHeight="false" outlineLevel="0" collapsed="false">
      <c r="A46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6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6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6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6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6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6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6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62" s="11"/>
    </row>
    <row r="463" customFormat="false" ht="13.8" hidden="false" customHeight="false" outlineLevel="0" collapsed="false">
      <c r="A46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6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6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6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6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6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6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6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63" s="11"/>
    </row>
    <row r="464" customFormat="false" ht="13.8" hidden="false" customHeight="false" outlineLevel="0" collapsed="false">
      <c r="A46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6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6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6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6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6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6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6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64" s="11"/>
    </row>
    <row r="465" customFormat="false" ht="13.8" hidden="false" customHeight="false" outlineLevel="0" collapsed="false">
      <c r="A46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6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6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6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6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6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6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6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65" s="11"/>
    </row>
    <row r="466" customFormat="false" ht="13.8" hidden="false" customHeight="false" outlineLevel="0" collapsed="false">
      <c r="A46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6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6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6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6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6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6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6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66" s="11"/>
    </row>
    <row r="467" customFormat="false" ht="13.8" hidden="false" customHeight="false" outlineLevel="0" collapsed="false">
      <c r="A46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6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6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6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6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6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6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6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67" s="11"/>
    </row>
    <row r="468" customFormat="false" ht="13.8" hidden="false" customHeight="false" outlineLevel="0" collapsed="false">
      <c r="A46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6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6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6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6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6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6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6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68" s="11"/>
    </row>
    <row r="469" customFormat="false" ht="13.8" hidden="false" customHeight="false" outlineLevel="0" collapsed="false">
      <c r="A46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6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6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6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6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6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6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6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69" s="11"/>
    </row>
    <row r="470" customFormat="false" ht="13.8" hidden="false" customHeight="false" outlineLevel="0" collapsed="false">
      <c r="A47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7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7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7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7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7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7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7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70" s="11"/>
    </row>
    <row r="471" customFormat="false" ht="13.8" hidden="false" customHeight="false" outlineLevel="0" collapsed="false">
      <c r="A47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7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7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7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7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7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7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7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71" s="11"/>
    </row>
    <row r="472" customFormat="false" ht="13.8" hidden="false" customHeight="false" outlineLevel="0" collapsed="false">
      <c r="A47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7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7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7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7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7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7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7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72" s="11"/>
    </row>
    <row r="473" customFormat="false" ht="13.8" hidden="false" customHeight="false" outlineLevel="0" collapsed="false">
      <c r="A47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7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7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7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7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7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7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7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73" s="11"/>
    </row>
    <row r="474" customFormat="false" ht="13.8" hidden="false" customHeight="false" outlineLevel="0" collapsed="false">
      <c r="A47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7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7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7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7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7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7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7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74" s="11"/>
    </row>
    <row r="475" customFormat="false" ht="13.8" hidden="false" customHeight="false" outlineLevel="0" collapsed="false">
      <c r="A47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7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7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7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7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7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7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7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75" s="11"/>
    </row>
    <row r="476" customFormat="false" ht="13.8" hidden="false" customHeight="false" outlineLevel="0" collapsed="false">
      <c r="A47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7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7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7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7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7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7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7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76" s="11"/>
    </row>
    <row r="477" customFormat="false" ht="13.8" hidden="false" customHeight="false" outlineLevel="0" collapsed="false">
      <c r="A47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7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7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7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7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7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7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7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77" s="11"/>
    </row>
    <row r="478" customFormat="false" ht="13.8" hidden="false" customHeight="false" outlineLevel="0" collapsed="false">
      <c r="A47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7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7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7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7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7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7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7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78" s="11"/>
    </row>
    <row r="479" customFormat="false" ht="13.8" hidden="false" customHeight="false" outlineLevel="0" collapsed="false">
      <c r="A47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7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7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7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7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7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7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7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79" s="11"/>
    </row>
    <row r="480" customFormat="false" ht="13.8" hidden="false" customHeight="false" outlineLevel="0" collapsed="false">
      <c r="A48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8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8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8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8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8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8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8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80" s="11"/>
    </row>
    <row r="481" customFormat="false" ht="13.8" hidden="false" customHeight="false" outlineLevel="0" collapsed="false">
      <c r="A48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8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8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8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8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8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8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8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81" s="11"/>
    </row>
    <row r="482" customFormat="false" ht="13.8" hidden="false" customHeight="false" outlineLevel="0" collapsed="false">
      <c r="A48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8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8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8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8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8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8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8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82" s="11"/>
    </row>
    <row r="483" customFormat="false" ht="13.8" hidden="false" customHeight="false" outlineLevel="0" collapsed="false">
      <c r="A48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8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8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8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8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8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8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8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83" s="11"/>
    </row>
    <row r="484" customFormat="false" ht="13.8" hidden="false" customHeight="false" outlineLevel="0" collapsed="false">
      <c r="A48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8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8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8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8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8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8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8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84" s="11"/>
    </row>
    <row r="485" customFormat="false" ht="13.8" hidden="false" customHeight="false" outlineLevel="0" collapsed="false">
      <c r="A48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8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8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8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8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8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8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8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85" s="11"/>
    </row>
    <row r="486" customFormat="false" ht="13.8" hidden="false" customHeight="false" outlineLevel="0" collapsed="false">
      <c r="A48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8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8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8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8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8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8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8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86" s="11"/>
    </row>
    <row r="487" customFormat="false" ht="13.8" hidden="false" customHeight="false" outlineLevel="0" collapsed="false">
      <c r="A48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8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8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8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8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8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8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8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87" s="11"/>
    </row>
    <row r="488" customFormat="false" ht="13.8" hidden="false" customHeight="false" outlineLevel="0" collapsed="false">
      <c r="A48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8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8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8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8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8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8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8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88" s="11"/>
    </row>
    <row r="489" customFormat="false" ht="13.8" hidden="false" customHeight="false" outlineLevel="0" collapsed="false">
      <c r="A48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8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8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8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8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8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8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8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89" s="11"/>
    </row>
    <row r="490" customFormat="false" ht="13.8" hidden="false" customHeight="false" outlineLevel="0" collapsed="false">
      <c r="A49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9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9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9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9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9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9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9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90" s="11"/>
    </row>
    <row r="491" customFormat="false" ht="13.8" hidden="false" customHeight="false" outlineLevel="0" collapsed="false">
      <c r="A49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9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9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9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9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9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9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9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91" s="11"/>
    </row>
    <row r="492" customFormat="false" ht="13.8" hidden="false" customHeight="false" outlineLevel="0" collapsed="false">
      <c r="A49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9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9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9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9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9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9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9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92" s="11"/>
    </row>
    <row r="493" customFormat="false" ht="13.8" hidden="false" customHeight="false" outlineLevel="0" collapsed="false">
      <c r="A49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9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9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9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9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9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9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9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93" s="11"/>
    </row>
    <row r="494" customFormat="false" ht="13.8" hidden="false" customHeight="false" outlineLevel="0" collapsed="false">
      <c r="A49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9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9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9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9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9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9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9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94" s="11"/>
    </row>
    <row r="495" customFormat="false" ht="13.8" hidden="false" customHeight="false" outlineLevel="0" collapsed="false">
      <c r="A49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9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9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9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9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9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9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9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95" s="11"/>
    </row>
    <row r="496" customFormat="false" ht="13.8" hidden="false" customHeight="false" outlineLevel="0" collapsed="false">
      <c r="A49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9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9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9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9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9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9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9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96" s="11"/>
    </row>
    <row r="497" customFormat="false" ht="13.8" hidden="false" customHeight="false" outlineLevel="0" collapsed="false">
      <c r="A49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9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9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9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9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9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9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9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97" s="11"/>
    </row>
    <row r="498" customFormat="false" ht="13.8" hidden="false" customHeight="false" outlineLevel="0" collapsed="false">
      <c r="A49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9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9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9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9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9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9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9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98" s="11"/>
    </row>
    <row r="499" customFormat="false" ht="13.8" hidden="false" customHeight="false" outlineLevel="0" collapsed="false">
      <c r="A49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49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49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49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49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49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49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49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499" s="11"/>
    </row>
    <row r="500" customFormat="false" ht="13.8" hidden="false" customHeight="false" outlineLevel="0" collapsed="false">
      <c r="A50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0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0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0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0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0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0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0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00" s="11"/>
    </row>
    <row r="501" customFormat="false" ht="13.8" hidden="false" customHeight="false" outlineLevel="0" collapsed="false">
      <c r="A50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0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0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0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0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0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0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0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01" s="11"/>
    </row>
    <row r="502" customFormat="false" ht="13.8" hidden="false" customHeight="false" outlineLevel="0" collapsed="false">
      <c r="A50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0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0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0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0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0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0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0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02" s="11"/>
    </row>
    <row r="503" customFormat="false" ht="13.8" hidden="false" customHeight="false" outlineLevel="0" collapsed="false">
      <c r="A50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0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0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0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0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0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0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0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03" s="11"/>
    </row>
    <row r="504" customFormat="false" ht="13.8" hidden="false" customHeight="false" outlineLevel="0" collapsed="false">
      <c r="A50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0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0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0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0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0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0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0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04" s="11"/>
    </row>
    <row r="505" customFormat="false" ht="13.8" hidden="false" customHeight="false" outlineLevel="0" collapsed="false">
      <c r="A50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0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0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0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0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0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0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0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05" s="11"/>
    </row>
    <row r="506" customFormat="false" ht="13.8" hidden="false" customHeight="false" outlineLevel="0" collapsed="false">
      <c r="A50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0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0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0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0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0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0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0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06" s="11"/>
    </row>
    <row r="507" customFormat="false" ht="13.8" hidden="false" customHeight="false" outlineLevel="0" collapsed="false">
      <c r="A50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0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0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0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0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0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0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0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07" s="11"/>
    </row>
    <row r="508" customFormat="false" ht="13.8" hidden="false" customHeight="false" outlineLevel="0" collapsed="false">
      <c r="A50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0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0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0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0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0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0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0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08" s="11"/>
    </row>
    <row r="509" customFormat="false" ht="13.8" hidden="false" customHeight="false" outlineLevel="0" collapsed="false">
      <c r="A50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0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0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0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0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0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0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0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09" s="11"/>
    </row>
    <row r="510" customFormat="false" ht="13.8" hidden="false" customHeight="false" outlineLevel="0" collapsed="false">
      <c r="A51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1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1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1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1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1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1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1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10" s="11"/>
    </row>
    <row r="511" customFormat="false" ht="13.8" hidden="false" customHeight="false" outlineLevel="0" collapsed="false">
      <c r="A51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1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1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1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1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1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1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1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11" s="11"/>
    </row>
    <row r="512" customFormat="false" ht="13.8" hidden="false" customHeight="false" outlineLevel="0" collapsed="false">
      <c r="A51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1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1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1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1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1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1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1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12" s="11"/>
    </row>
    <row r="513" customFormat="false" ht="13.8" hidden="false" customHeight="false" outlineLevel="0" collapsed="false">
      <c r="A51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1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1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1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1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1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1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1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13" s="11"/>
    </row>
    <row r="514" customFormat="false" ht="13.8" hidden="false" customHeight="false" outlineLevel="0" collapsed="false">
      <c r="A51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1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1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1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1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1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1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1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14" s="11"/>
    </row>
    <row r="515" customFormat="false" ht="13.8" hidden="false" customHeight="false" outlineLevel="0" collapsed="false">
      <c r="A51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1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1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1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1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1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1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1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15" s="11"/>
    </row>
    <row r="516" customFormat="false" ht="13.8" hidden="false" customHeight="false" outlineLevel="0" collapsed="false">
      <c r="A51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1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1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1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1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1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1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1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16" s="11"/>
    </row>
    <row r="517" customFormat="false" ht="13.8" hidden="false" customHeight="false" outlineLevel="0" collapsed="false">
      <c r="A51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1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1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1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1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1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1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1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17" s="11"/>
    </row>
    <row r="518" customFormat="false" ht="13.8" hidden="false" customHeight="false" outlineLevel="0" collapsed="false">
      <c r="A51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1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1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1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1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1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1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1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18" s="11"/>
    </row>
    <row r="519" customFormat="false" ht="13.8" hidden="false" customHeight="false" outlineLevel="0" collapsed="false">
      <c r="A51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1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1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1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1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1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1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1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19" s="11"/>
    </row>
    <row r="520" customFormat="false" ht="13.8" hidden="false" customHeight="false" outlineLevel="0" collapsed="false">
      <c r="A52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2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2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2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2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2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2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2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20" s="11"/>
    </row>
    <row r="521" customFormat="false" ht="13.8" hidden="false" customHeight="false" outlineLevel="0" collapsed="false">
      <c r="A52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2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2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2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2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2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2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2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21" s="11"/>
    </row>
    <row r="522" customFormat="false" ht="13.8" hidden="false" customHeight="false" outlineLevel="0" collapsed="false">
      <c r="A52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2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2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2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2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2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2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2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22" s="11"/>
    </row>
    <row r="523" customFormat="false" ht="13.8" hidden="false" customHeight="false" outlineLevel="0" collapsed="false">
      <c r="A52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2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2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2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2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2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2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2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23" s="11"/>
    </row>
    <row r="524" customFormat="false" ht="13.8" hidden="false" customHeight="false" outlineLevel="0" collapsed="false">
      <c r="A52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2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2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2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2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2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2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2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24" s="11"/>
    </row>
    <row r="525" customFormat="false" ht="13.8" hidden="false" customHeight="false" outlineLevel="0" collapsed="false">
      <c r="A52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2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2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2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2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2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2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2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25" s="11"/>
    </row>
    <row r="526" customFormat="false" ht="13.8" hidden="false" customHeight="false" outlineLevel="0" collapsed="false">
      <c r="A52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2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2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2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2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2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2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2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26" s="11"/>
    </row>
    <row r="527" customFormat="false" ht="13.8" hidden="false" customHeight="false" outlineLevel="0" collapsed="false">
      <c r="A52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2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2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2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2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2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2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2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27" s="11"/>
    </row>
    <row r="528" customFormat="false" ht="13.8" hidden="false" customHeight="false" outlineLevel="0" collapsed="false">
      <c r="A52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2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2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2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2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2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2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2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28" s="11"/>
    </row>
    <row r="529" customFormat="false" ht="13.8" hidden="false" customHeight="false" outlineLevel="0" collapsed="false">
      <c r="A52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2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2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2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2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2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2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2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29" s="11"/>
    </row>
    <row r="530" customFormat="false" ht="13.8" hidden="false" customHeight="false" outlineLevel="0" collapsed="false">
      <c r="A53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3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3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3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3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3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3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3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30" s="11"/>
    </row>
    <row r="531" customFormat="false" ht="13.8" hidden="false" customHeight="false" outlineLevel="0" collapsed="false">
      <c r="A53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3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3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3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3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3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3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3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31" s="11"/>
    </row>
    <row r="532" customFormat="false" ht="13.8" hidden="false" customHeight="false" outlineLevel="0" collapsed="false">
      <c r="A53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3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3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3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3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3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3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3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32" s="11"/>
    </row>
    <row r="533" customFormat="false" ht="13.8" hidden="false" customHeight="false" outlineLevel="0" collapsed="false">
      <c r="A53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3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3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3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3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3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3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3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33" s="11"/>
    </row>
    <row r="534" customFormat="false" ht="13.8" hidden="false" customHeight="false" outlineLevel="0" collapsed="false">
      <c r="A53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3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3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3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3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3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3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3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34" s="11"/>
    </row>
    <row r="535" customFormat="false" ht="13.8" hidden="false" customHeight="false" outlineLevel="0" collapsed="false">
      <c r="A53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3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3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3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3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3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3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3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35" s="11"/>
    </row>
    <row r="536" customFormat="false" ht="13.8" hidden="false" customHeight="false" outlineLevel="0" collapsed="false">
      <c r="A53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3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3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3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3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3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3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3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36" s="11"/>
    </row>
    <row r="537" customFormat="false" ht="13.8" hidden="false" customHeight="false" outlineLevel="0" collapsed="false">
      <c r="A53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3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3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3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3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3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3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3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37" s="11"/>
    </row>
    <row r="538" customFormat="false" ht="13.8" hidden="false" customHeight="false" outlineLevel="0" collapsed="false">
      <c r="A53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3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3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3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3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3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3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3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38" s="11"/>
    </row>
    <row r="539" customFormat="false" ht="13.8" hidden="false" customHeight="false" outlineLevel="0" collapsed="false">
      <c r="A53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3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3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3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3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3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3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3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39" s="11"/>
    </row>
    <row r="540" customFormat="false" ht="13.8" hidden="false" customHeight="false" outlineLevel="0" collapsed="false">
      <c r="A54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4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4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4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4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4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4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4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40" s="11"/>
    </row>
    <row r="541" customFormat="false" ht="13.8" hidden="false" customHeight="false" outlineLevel="0" collapsed="false">
      <c r="A54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4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4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4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4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4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4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4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41" s="11"/>
    </row>
    <row r="542" customFormat="false" ht="13.8" hidden="false" customHeight="false" outlineLevel="0" collapsed="false">
      <c r="A54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4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4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4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4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4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4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4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42" s="11"/>
    </row>
    <row r="543" customFormat="false" ht="13.8" hidden="false" customHeight="false" outlineLevel="0" collapsed="false">
      <c r="A54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4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4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4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4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4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4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4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43" s="11"/>
    </row>
    <row r="544" customFormat="false" ht="13.8" hidden="false" customHeight="false" outlineLevel="0" collapsed="false">
      <c r="A54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4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4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4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4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4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4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4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44" s="11"/>
    </row>
    <row r="545" customFormat="false" ht="13.8" hidden="false" customHeight="false" outlineLevel="0" collapsed="false">
      <c r="A54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4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4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4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4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4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4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4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45" s="11"/>
    </row>
    <row r="546" customFormat="false" ht="13.8" hidden="false" customHeight="false" outlineLevel="0" collapsed="false">
      <c r="A54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4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4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4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4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4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4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4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46" s="11"/>
    </row>
    <row r="547" customFormat="false" ht="13.8" hidden="false" customHeight="false" outlineLevel="0" collapsed="false">
      <c r="A54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4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4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4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4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4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4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4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47" s="11"/>
    </row>
    <row r="548" customFormat="false" ht="13.8" hidden="false" customHeight="false" outlineLevel="0" collapsed="false">
      <c r="A54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4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4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4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4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4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4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4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48" s="11"/>
    </row>
    <row r="549" customFormat="false" ht="13.8" hidden="false" customHeight="false" outlineLevel="0" collapsed="false">
      <c r="A54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4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4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4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4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4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4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4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49" s="11"/>
    </row>
    <row r="550" customFormat="false" ht="13.8" hidden="false" customHeight="false" outlineLevel="0" collapsed="false">
      <c r="A55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5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5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5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5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5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5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5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50" s="11"/>
    </row>
    <row r="551" customFormat="false" ht="13.8" hidden="false" customHeight="false" outlineLevel="0" collapsed="false">
      <c r="A55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5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5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5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5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5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5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5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51" s="11"/>
    </row>
    <row r="552" customFormat="false" ht="13.8" hidden="false" customHeight="false" outlineLevel="0" collapsed="false">
      <c r="A55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5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5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5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5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5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5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5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52" s="11"/>
    </row>
    <row r="553" customFormat="false" ht="13.8" hidden="false" customHeight="false" outlineLevel="0" collapsed="false">
      <c r="A55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5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5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5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5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5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5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5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53" s="11"/>
    </row>
    <row r="554" customFormat="false" ht="13.8" hidden="false" customHeight="false" outlineLevel="0" collapsed="false">
      <c r="A55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5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5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5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5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5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5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5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54" s="11"/>
    </row>
    <row r="555" customFormat="false" ht="13.8" hidden="false" customHeight="false" outlineLevel="0" collapsed="false">
      <c r="A55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5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5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5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5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5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5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5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55" s="11"/>
    </row>
    <row r="556" customFormat="false" ht="13.8" hidden="false" customHeight="false" outlineLevel="0" collapsed="false">
      <c r="A55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5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5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5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5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5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5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5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56" s="11"/>
    </row>
    <row r="557" customFormat="false" ht="13.8" hidden="false" customHeight="false" outlineLevel="0" collapsed="false">
      <c r="A55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5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5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5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5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5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5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5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57" s="11"/>
    </row>
    <row r="558" customFormat="false" ht="13.8" hidden="false" customHeight="false" outlineLevel="0" collapsed="false">
      <c r="A55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5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5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5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5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5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5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5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58" s="11"/>
    </row>
    <row r="559" customFormat="false" ht="13.8" hidden="false" customHeight="false" outlineLevel="0" collapsed="false">
      <c r="A55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5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5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5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5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5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5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5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59" s="11"/>
    </row>
    <row r="560" customFormat="false" ht="13.8" hidden="false" customHeight="false" outlineLevel="0" collapsed="false">
      <c r="A56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6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6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6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6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6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6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6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60" s="11"/>
    </row>
    <row r="561" customFormat="false" ht="13.8" hidden="false" customHeight="false" outlineLevel="0" collapsed="false">
      <c r="A56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6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6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6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6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6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6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6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61" s="11"/>
    </row>
    <row r="562" customFormat="false" ht="13.8" hidden="false" customHeight="false" outlineLevel="0" collapsed="false">
      <c r="A56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6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6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6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6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6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6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6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62" s="11"/>
    </row>
    <row r="563" customFormat="false" ht="13.8" hidden="false" customHeight="false" outlineLevel="0" collapsed="false">
      <c r="A56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6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6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6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6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6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6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6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63" s="11"/>
    </row>
    <row r="564" customFormat="false" ht="13.8" hidden="false" customHeight="false" outlineLevel="0" collapsed="false">
      <c r="A56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6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6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6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6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6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6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6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64" s="11"/>
    </row>
    <row r="565" customFormat="false" ht="13.8" hidden="false" customHeight="false" outlineLevel="0" collapsed="false">
      <c r="A56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6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6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6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6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6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6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6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65" s="11"/>
    </row>
    <row r="566" customFormat="false" ht="13.8" hidden="false" customHeight="false" outlineLevel="0" collapsed="false">
      <c r="A56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6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6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6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6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6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6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6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66" s="11"/>
    </row>
    <row r="567" customFormat="false" ht="13.8" hidden="false" customHeight="false" outlineLevel="0" collapsed="false">
      <c r="A56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6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6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6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6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6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6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6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67" s="11"/>
    </row>
    <row r="568" customFormat="false" ht="13.8" hidden="false" customHeight="false" outlineLevel="0" collapsed="false">
      <c r="A56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6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6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6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6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6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6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6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68" s="11"/>
    </row>
    <row r="569" customFormat="false" ht="13.8" hidden="false" customHeight="false" outlineLevel="0" collapsed="false">
      <c r="A56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6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6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6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6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6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6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6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69" s="11"/>
    </row>
    <row r="570" customFormat="false" ht="13.8" hidden="false" customHeight="false" outlineLevel="0" collapsed="false">
      <c r="A57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7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7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7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7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7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7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7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70" s="11"/>
    </row>
    <row r="571" customFormat="false" ht="13.8" hidden="false" customHeight="false" outlineLevel="0" collapsed="false">
      <c r="A57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7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7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7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7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7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7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7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71" s="11"/>
    </row>
    <row r="572" customFormat="false" ht="13.8" hidden="false" customHeight="false" outlineLevel="0" collapsed="false">
      <c r="A57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7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7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7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7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7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7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7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72" s="11"/>
    </row>
    <row r="573" customFormat="false" ht="13.8" hidden="false" customHeight="false" outlineLevel="0" collapsed="false">
      <c r="A57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7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7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7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7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7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7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7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73" s="11"/>
    </row>
    <row r="574" customFormat="false" ht="13.8" hidden="false" customHeight="false" outlineLevel="0" collapsed="false">
      <c r="A57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7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7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7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7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7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7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7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74" s="11"/>
    </row>
    <row r="575" customFormat="false" ht="13.8" hidden="false" customHeight="false" outlineLevel="0" collapsed="false">
      <c r="A57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7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7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7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7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7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7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7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75" s="11"/>
    </row>
    <row r="576" customFormat="false" ht="13.8" hidden="false" customHeight="false" outlineLevel="0" collapsed="false">
      <c r="A57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7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7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7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7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7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7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7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76" s="11"/>
    </row>
    <row r="577" customFormat="false" ht="13.8" hidden="false" customHeight="false" outlineLevel="0" collapsed="false">
      <c r="A57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7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7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7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7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7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7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7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77" s="11"/>
    </row>
    <row r="578" customFormat="false" ht="13.8" hidden="false" customHeight="false" outlineLevel="0" collapsed="false">
      <c r="A57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7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7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7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7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7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7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7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78" s="11"/>
    </row>
    <row r="579" customFormat="false" ht="13.8" hidden="false" customHeight="false" outlineLevel="0" collapsed="false">
      <c r="A57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7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7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7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7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7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7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7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79" s="11"/>
    </row>
    <row r="580" customFormat="false" ht="13.8" hidden="false" customHeight="false" outlineLevel="0" collapsed="false">
      <c r="A58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8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8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8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8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8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8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8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80" s="11"/>
    </row>
    <row r="581" customFormat="false" ht="13.8" hidden="false" customHeight="false" outlineLevel="0" collapsed="false">
      <c r="A58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8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8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8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8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8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8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8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81" s="11"/>
    </row>
    <row r="582" customFormat="false" ht="13.8" hidden="false" customHeight="false" outlineLevel="0" collapsed="false">
      <c r="A58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8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8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8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8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8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8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8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82" s="11"/>
    </row>
    <row r="583" customFormat="false" ht="13.8" hidden="false" customHeight="false" outlineLevel="0" collapsed="false">
      <c r="A58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8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8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8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8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8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8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8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83" s="11"/>
    </row>
    <row r="584" customFormat="false" ht="13.8" hidden="false" customHeight="false" outlineLevel="0" collapsed="false">
      <c r="A58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8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8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8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8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8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8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8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84" s="11"/>
    </row>
    <row r="585" customFormat="false" ht="13.8" hidden="false" customHeight="false" outlineLevel="0" collapsed="false">
      <c r="A58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8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8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8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8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8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8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8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85" s="11"/>
    </row>
    <row r="586" customFormat="false" ht="13.8" hidden="false" customHeight="false" outlineLevel="0" collapsed="false">
      <c r="A58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8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8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8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8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8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8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8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86" s="11"/>
    </row>
    <row r="587" customFormat="false" ht="13.8" hidden="false" customHeight="false" outlineLevel="0" collapsed="false">
      <c r="A58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8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8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8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8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8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8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8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87" s="11"/>
    </row>
    <row r="588" customFormat="false" ht="13.8" hidden="false" customHeight="false" outlineLevel="0" collapsed="false">
      <c r="A58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8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8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8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8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8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8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8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88" s="11"/>
    </row>
    <row r="589" customFormat="false" ht="13.8" hidden="false" customHeight="false" outlineLevel="0" collapsed="false">
      <c r="A58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8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8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8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8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8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8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8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89" s="11"/>
    </row>
    <row r="590" customFormat="false" ht="13.8" hidden="false" customHeight="false" outlineLevel="0" collapsed="false">
      <c r="A59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9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9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9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9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9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9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9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90" s="11"/>
    </row>
    <row r="591" customFormat="false" ht="13.8" hidden="false" customHeight="false" outlineLevel="0" collapsed="false">
      <c r="A59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9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9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9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9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9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9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9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91" s="11"/>
    </row>
    <row r="592" customFormat="false" ht="13.8" hidden="false" customHeight="false" outlineLevel="0" collapsed="false">
      <c r="A59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9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9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9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9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9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9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9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92" s="11"/>
    </row>
    <row r="593" customFormat="false" ht="13.8" hidden="false" customHeight="false" outlineLevel="0" collapsed="false">
      <c r="A59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9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9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9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9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9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9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9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93" s="11"/>
    </row>
    <row r="594" customFormat="false" ht="13.8" hidden="false" customHeight="false" outlineLevel="0" collapsed="false">
      <c r="A59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9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9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9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9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9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9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9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94" s="11"/>
    </row>
    <row r="595" customFormat="false" ht="13.8" hidden="false" customHeight="false" outlineLevel="0" collapsed="false">
      <c r="A59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9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9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9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9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9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9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9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95" s="11"/>
    </row>
    <row r="596" customFormat="false" ht="13.8" hidden="false" customHeight="false" outlineLevel="0" collapsed="false">
      <c r="A59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9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9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9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9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9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9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9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96" s="11"/>
    </row>
    <row r="597" customFormat="false" ht="13.8" hidden="false" customHeight="false" outlineLevel="0" collapsed="false">
      <c r="A59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9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9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9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9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9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9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9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97" s="11"/>
    </row>
    <row r="598" customFormat="false" ht="13.8" hidden="false" customHeight="false" outlineLevel="0" collapsed="false">
      <c r="A59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9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9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9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9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9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9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9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98" s="11"/>
    </row>
    <row r="599" customFormat="false" ht="13.8" hidden="false" customHeight="false" outlineLevel="0" collapsed="false">
      <c r="A59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59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59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59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59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59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59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59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599" s="11"/>
    </row>
    <row r="600" customFormat="false" ht="13.8" hidden="false" customHeight="false" outlineLevel="0" collapsed="false">
      <c r="A60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0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0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0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0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0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0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0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00" s="11"/>
    </row>
    <row r="601" customFormat="false" ht="13.8" hidden="false" customHeight="false" outlineLevel="0" collapsed="false">
      <c r="A60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0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0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0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0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0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0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0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01" s="11"/>
    </row>
    <row r="602" customFormat="false" ht="13.8" hidden="false" customHeight="false" outlineLevel="0" collapsed="false">
      <c r="A60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0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0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0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0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0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0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0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02" s="11"/>
    </row>
    <row r="603" customFormat="false" ht="13.8" hidden="false" customHeight="false" outlineLevel="0" collapsed="false">
      <c r="A60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0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0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0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0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0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0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0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03" s="11"/>
    </row>
    <row r="604" customFormat="false" ht="13.8" hidden="false" customHeight="false" outlineLevel="0" collapsed="false">
      <c r="A60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0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0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0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0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0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0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0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04" s="11"/>
    </row>
    <row r="605" customFormat="false" ht="13.8" hidden="false" customHeight="false" outlineLevel="0" collapsed="false">
      <c r="A60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0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0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0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0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0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0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0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05" s="11"/>
    </row>
    <row r="606" customFormat="false" ht="13.8" hidden="false" customHeight="false" outlineLevel="0" collapsed="false">
      <c r="A60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0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0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0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0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0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0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0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06" s="11"/>
    </row>
    <row r="607" customFormat="false" ht="13.8" hidden="false" customHeight="false" outlineLevel="0" collapsed="false">
      <c r="A60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0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0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0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0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0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0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0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07" s="11"/>
    </row>
    <row r="608" customFormat="false" ht="13.8" hidden="false" customHeight="false" outlineLevel="0" collapsed="false">
      <c r="A60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0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0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0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0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0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0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0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08" s="11"/>
    </row>
    <row r="609" customFormat="false" ht="13.8" hidden="false" customHeight="false" outlineLevel="0" collapsed="false">
      <c r="A60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0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0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0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0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0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0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0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09" s="11"/>
    </row>
    <row r="610" customFormat="false" ht="13.8" hidden="false" customHeight="false" outlineLevel="0" collapsed="false">
      <c r="A61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1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1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1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1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1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1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1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10" s="11"/>
    </row>
    <row r="611" customFormat="false" ht="13.8" hidden="false" customHeight="false" outlineLevel="0" collapsed="false">
      <c r="A61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1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1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1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1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1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1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1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11" s="11"/>
    </row>
    <row r="612" customFormat="false" ht="13.8" hidden="false" customHeight="false" outlineLevel="0" collapsed="false">
      <c r="A61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1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1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1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1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1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1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1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12" s="11"/>
    </row>
    <row r="613" customFormat="false" ht="13.8" hidden="false" customHeight="false" outlineLevel="0" collapsed="false">
      <c r="A61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1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1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1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1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1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1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1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13" s="11"/>
    </row>
    <row r="614" customFormat="false" ht="13.8" hidden="false" customHeight="false" outlineLevel="0" collapsed="false">
      <c r="A61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1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1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1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1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1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1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1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14" s="11"/>
    </row>
    <row r="615" customFormat="false" ht="13.8" hidden="false" customHeight="false" outlineLevel="0" collapsed="false">
      <c r="A61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1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1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1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1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1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1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1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15" s="11"/>
    </row>
    <row r="616" customFormat="false" ht="13.8" hidden="false" customHeight="false" outlineLevel="0" collapsed="false">
      <c r="A61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1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1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1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1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1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1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1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16" s="11"/>
    </row>
    <row r="617" customFormat="false" ht="13.8" hidden="false" customHeight="false" outlineLevel="0" collapsed="false">
      <c r="A61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1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1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1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1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1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1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1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17" s="11"/>
    </row>
    <row r="618" customFormat="false" ht="13.8" hidden="false" customHeight="false" outlineLevel="0" collapsed="false">
      <c r="A61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1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1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1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1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1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1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1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18" s="11"/>
    </row>
    <row r="619" customFormat="false" ht="13.8" hidden="false" customHeight="false" outlineLevel="0" collapsed="false">
      <c r="A61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1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1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1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1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1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1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1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19" s="11"/>
    </row>
    <row r="620" customFormat="false" ht="13.8" hidden="false" customHeight="false" outlineLevel="0" collapsed="false">
      <c r="A62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2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2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2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2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2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2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2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20" s="11"/>
    </row>
    <row r="621" customFormat="false" ht="13.8" hidden="false" customHeight="false" outlineLevel="0" collapsed="false">
      <c r="A62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2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2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2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2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2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2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2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21" s="11"/>
    </row>
    <row r="622" customFormat="false" ht="13.8" hidden="false" customHeight="false" outlineLevel="0" collapsed="false">
      <c r="A62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2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2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2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2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2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2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2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22" s="11"/>
    </row>
    <row r="623" customFormat="false" ht="13.8" hidden="false" customHeight="false" outlineLevel="0" collapsed="false">
      <c r="A62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2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2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2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2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2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2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2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23" s="11"/>
    </row>
    <row r="624" customFormat="false" ht="13.8" hidden="false" customHeight="false" outlineLevel="0" collapsed="false">
      <c r="A62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2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2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2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2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2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2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2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24" s="11"/>
    </row>
    <row r="625" customFormat="false" ht="13.8" hidden="false" customHeight="false" outlineLevel="0" collapsed="false">
      <c r="A62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2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2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2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2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2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2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2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25" s="11"/>
    </row>
    <row r="626" customFormat="false" ht="13.8" hidden="false" customHeight="false" outlineLevel="0" collapsed="false">
      <c r="A62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2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2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2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2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2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2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2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26" s="11"/>
    </row>
    <row r="627" customFormat="false" ht="13.8" hidden="false" customHeight="false" outlineLevel="0" collapsed="false">
      <c r="A62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2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2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2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2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2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2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2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27" s="11"/>
    </row>
    <row r="628" customFormat="false" ht="13.8" hidden="false" customHeight="false" outlineLevel="0" collapsed="false">
      <c r="A62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2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2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2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2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2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2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2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28" s="11"/>
    </row>
    <row r="629" customFormat="false" ht="13.8" hidden="false" customHeight="false" outlineLevel="0" collapsed="false">
      <c r="A62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2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2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2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2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2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2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2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29" s="11"/>
    </row>
    <row r="630" customFormat="false" ht="13.8" hidden="false" customHeight="false" outlineLevel="0" collapsed="false">
      <c r="A63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3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3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3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3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3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3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3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30" s="11"/>
    </row>
    <row r="631" customFormat="false" ht="13.8" hidden="false" customHeight="false" outlineLevel="0" collapsed="false">
      <c r="A63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3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3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3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3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3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3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3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31" s="11"/>
    </row>
    <row r="632" customFormat="false" ht="13.8" hidden="false" customHeight="false" outlineLevel="0" collapsed="false">
      <c r="A63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3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3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3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3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3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3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3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32" s="11"/>
    </row>
    <row r="633" customFormat="false" ht="13.8" hidden="false" customHeight="false" outlineLevel="0" collapsed="false">
      <c r="A63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3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3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3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3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3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3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3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33" s="11"/>
    </row>
    <row r="634" customFormat="false" ht="13.8" hidden="false" customHeight="false" outlineLevel="0" collapsed="false">
      <c r="A63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3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3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3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3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3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3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3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34" s="11"/>
    </row>
    <row r="635" customFormat="false" ht="13.8" hidden="false" customHeight="false" outlineLevel="0" collapsed="false">
      <c r="A63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3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3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3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3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3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3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3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35" s="11"/>
    </row>
    <row r="636" customFormat="false" ht="13.8" hidden="false" customHeight="false" outlineLevel="0" collapsed="false">
      <c r="A63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3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3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3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3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3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3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3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36" s="11"/>
    </row>
    <row r="637" customFormat="false" ht="13.8" hidden="false" customHeight="false" outlineLevel="0" collapsed="false">
      <c r="A63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3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3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3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3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3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3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3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37" s="11"/>
    </row>
    <row r="638" customFormat="false" ht="13.8" hidden="false" customHeight="false" outlineLevel="0" collapsed="false">
      <c r="A63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3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3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3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3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3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3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3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38" s="11"/>
    </row>
    <row r="639" customFormat="false" ht="13.8" hidden="false" customHeight="false" outlineLevel="0" collapsed="false">
      <c r="A63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3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3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3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3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3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3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3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39" s="11"/>
    </row>
    <row r="640" customFormat="false" ht="13.8" hidden="false" customHeight="false" outlineLevel="0" collapsed="false">
      <c r="A64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4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4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4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4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4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4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4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40" s="11"/>
    </row>
    <row r="641" customFormat="false" ht="13.8" hidden="false" customHeight="false" outlineLevel="0" collapsed="false">
      <c r="A641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41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41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41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41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41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41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41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41" s="11"/>
    </row>
    <row r="642" customFormat="false" ht="13.8" hidden="false" customHeight="false" outlineLevel="0" collapsed="false">
      <c r="A642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42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42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42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42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42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42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42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42" s="11"/>
    </row>
    <row r="643" customFormat="false" ht="13.8" hidden="false" customHeight="false" outlineLevel="0" collapsed="false">
      <c r="A643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43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43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43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43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43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43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43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43" s="11"/>
    </row>
    <row r="644" customFormat="false" ht="13.8" hidden="false" customHeight="false" outlineLevel="0" collapsed="false">
      <c r="A644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44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44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44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44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44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44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44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44" s="11"/>
    </row>
    <row r="645" customFormat="false" ht="13.8" hidden="false" customHeight="false" outlineLevel="0" collapsed="false">
      <c r="A645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45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45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45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45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45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45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45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45" s="11"/>
    </row>
    <row r="646" customFormat="false" ht="13.8" hidden="false" customHeight="false" outlineLevel="0" collapsed="false">
      <c r="A646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46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46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46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46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46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46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46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46" s="11"/>
    </row>
    <row r="647" customFormat="false" ht="13.8" hidden="false" customHeight="false" outlineLevel="0" collapsed="false">
      <c r="A647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47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47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47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47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47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47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47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47" s="11"/>
    </row>
    <row r="648" customFormat="false" ht="13.8" hidden="false" customHeight="false" outlineLevel="0" collapsed="false">
      <c r="A648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48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48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48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48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48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48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48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48" s="11"/>
    </row>
    <row r="649" customFormat="false" ht="13.8" hidden="false" customHeight="false" outlineLevel="0" collapsed="false">
      <c r="A649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49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49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49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49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49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49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49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49" s="11"/>
    </row>
    <row r="650" customFormat="false" ht="13.8" hidden="false" customHeight="false" outlineLevel="0" collapsed="false">
      <c r="A650" s="7" t="str">
        <f aca="true">IF(ISERROR(SMALL(INDIRECT("F2"&amp;IF($K$1="Tous","!$C:$C",IF($K$1="Actifs","!$D:$D",IF($K$1="Inactifs","!$E:$E"))),1),ROW()-2)),"",INDIRECT("ZBUL3!A"&amp;SMALL(INDIRECT("F2"&amp;IF($K$1="Tous","!$C:$C",IF($K$1="Actifs","!$D:$D",IF($K$1="Inactifs","!$E:$E"))),1),ROW()-2),1))</f>
        <v/>
      </c>
      <c r="B650" s="17" t="str">
        <f aca="true">IF(ISERROR(SMALL(INDIRECT("F2"&amp;IF($K$1="Tous","!$C:$C",IF($K$1="Actifs","!$D:$D",IF($K$1="Inactifs","!$E:$E"))),1),ROW()-2)),"",INDIRECT("ZBUL3!B"&amp;SMALL(INDIRECT("F2"&amp;IF($K$1="Tous","!$C:$C",IF($K$1="Actifs","!$D:$D",IF($K$1="Inactifs","!$E:$E"))),1),ROW()-2),1))</f>
        <v/>
      </c>
      <c r="C650" s="18" t="str">
        <f aca="true">IF(ISERROR(SMALL(INDIRECT("F2"&amp;IF($K$1="Tous","!$C:$C",IF($K$1="Actifs","!$D:$D",IF($K$1="Inactifs","!$E:$E"))),1),ROW()-2)),"",INDIRECT("ZBUL3!C"&amp;SMALL(INDIRECT("F2"&amp;IF($K$1="Tous","!$C:$C",IF($K$1="Actifs","!$D:$D",IF($K$1="Inactifs","!$E:$E"))),1),ROW()-2),1))</f>
        <v/>
      </c>
      <c r="D650" s="18" t="str">
        <f aca="true">IF(ISERROR(SMALL(INDIRECT("F2"&amp;IF($K$1="Tous","!$C:$C",IF($K$1="Actifs","!$D:$D",IF($K$1="Inactifs","!$E:$E"))),1),ROW()-2)),"",INDIRECT("ZBUL3!D"&amp;SMALL(INDIRECT("F2"&amp;IF($K$1="Tous","!$C:$C",IF($K$1="Actifs","!$D:$D",IF($K$1="Inactifs","!$E:$E"))),1),ROW()-2),1))</f>
        <v/>
      </c>
      <c r="E650" s="17" t="str">
        <f aca="true">IF(ISERROR(SMALL(INDIRECT("F2"&amp;IF($K$1="Tous","!$C:$C",IF($K$1="Actifs","!$D:$D",IF($K$1="Inactifs","!$E:$E"))),1),ROW()-2)),"",INDIRECT("ZBUL3!E"&amp;SMALL(INDIRECT("F2"&amp;IF($K$1="Tous","!$C:$C",IF($K$1="Actifs","!$D:$D",IF($K$1="Inactifs","!$E:$E"))),1),ROW()-2),1))</f>
        <v/>
      </c>
      <c r="F650" s="19" t="str">
        <f aca="true">IF(ISERROR(SMALL(INDIRECT("F2"&amp;IF($K$1="Tous","!$C:$C",IF($K$1="Actifs","!$D:$D",IF($K$1="Inactifs","!$E:$E"))),1),ROW()-2)),"",INDIRECT("ZBUL3!F"&amp;SMALL(INDIRECT("F2"&amp;IF($K$1="Tous","!$C:$C",IF($K$1="Actifs","!$D:$D",IF($K$1="Inactifs","!$E:$E"))),1),ROW()-2),1))</f>
        <v/>
      </c>
      <c r="G650" s="19" t="str">
        <f aca="true">IF(ISERROR(SMALL(INDIRECT("F2"&amp;IF($K$1="Tous","!$C:$C",IF($K$1="Actifs","!$D:$D",IF($K$1="Inactifs","!$E:$E"))),1),ROW()-2)),"",INDIRECT("ZBUL3!G"&amp;SMALL(INDIRECT("F2"&amp;IF($K$1="Tous","!$C:$C",IF($K$1="Actifs","!$D:$D",IF($K$1="Inactifs","!$E:$E"))),1),ROW()-2),1))</f>
        <v/>
      </c>
      <c r="H650" s="19" t="str">
        <f aca="true">IF(ISERROR(SMALL(INDIRECT("F2"&amp;IF($K$1="Tous","!$C:$C",IF($K$1="Actifs","!$D:$D",IF($K$1="Inactifs","!$E:$E"))),1),ROW()-2)),"",INDIRECT("ZBUL3!H"&amp;SMALL(INDIRECT("F2"&amp;IF($K$1="Tous","!$C:$C",IF($K$1="Actifs","!$D:$D",IF($K$1="Inactifs","!$E:$E"))),1),ROW()-2),1))</f>
        <v/>
      </c>
      <c r="Z650" s="11"/>
    </row>
  </sheetData>
  <mergeCells count="1">
    <mergeCell ref="A1:H1"/>
  </mergeCells>
  <conditionalFormatting sqref="B1:B2 A2">
    <cfRule type="duplicateValues" priority="2" aboveAverage="0" equalAverage="0" bottom="0" percent="0" rank="0" text="" dxfId="0"/>
    <cfRule type="duplicateValues" priority="3" aboveAverage="0" equalAverage="0" bottom="0" percent="0" rank="0" text="" dxfId="1"/>
  </conditionalFormatting>
  <dataValidations count="3">
    <dataValidation allowBlank="true" operator="equal" showDropDown="false" showErrorMessage="true" showInputMessage="false" sqref="J1" type="list">
      <formula1>F2!$H$2:$H$7</formula1>
      <formula2>0</formula2>
    </dataValidation>
    <dataValidation allowBlank="true" operator="equal" showDropDown="false" showErrorMessage="true" showInputMessage="false" sqref="J2" type="list">
      <formula1>F2!$J:$J</formula1>
      <formula2>0</formula2>
    </dataValidation>
    <dataValidation allowBlank="true" operator="equal" showDropDown="false" showErrorMessage="true" showInputMessage="false" sqref="K1" type="list">
      <formula1>F2!$C$1:$E$1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23" activeCellId="0" sqref="I23"/>
    </sheetView>
  </sheetViews>
  <sheetFormatPr defaultColWidth="11.53515625" defaultRowHeight="12.8" zeroHeight="false" outlineLevelRow="0" outlineLevelCol="0"/>
  <sheetData>
    <row r="1" customFormat="false" ht="13.8" hidden="false" customHeight="true" outlineLevel="0" collapsed="false">
      <c r="A1" s="20" t="s">
        <v>28</v>
      </c>
      <c r="B1" s="20"/>
      <c r="C1" s="20"/>
      <c r="D1" s="21" t="s">
        <v>29</v>
      </c>
      <c r="E1" s="21"/>
      <c r="F1" s="21"/>
      <c r="G1" s="5"/>
      <c r="H1" s="5"/>
    </row>
    <row r="2" customFormat="false" ht="35.05" hidden="false" customHeight="false" outlineLevel="0" collapsed="false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customFormat="false" ht="13.8" hidden="false" customHeight="false" outlineLevel="0" collapsed="false">
      <c r="A3" s="7" t="n">
        <f aca="true">IF($I3="","",INDIRECT("ZBUL3!A"&amp;$I3,1))</f>
        <v>43831</v>
      </c>
      <c r="B3" s="7" t="str">
        <f aca="true">IF($I3="","",INDIRECT("ZBUL3!B"&amp;$I3,1))</f>
        <v>SCP19072</v>
      </c>
      <c r="C3" s="7" t="str">
        <f aca="true">IF($I3="","",INDIRECT("ZBUL3!C"&amp;$I3,1))</f>
        <v>AYOKOHO</v>
      </c>
      <c r="D3" s="7" t="str">
        <f aca="true">IF($I3="","",INDIRECT("ZBUL3!D"&amp;$I3,1))</f>
        <v>ROSE</v>
      </c>
      <c r="E3" s="7" t="str">
        <f aca="true">IF($I3="","",INDIRECT("ZBUL3!E"&amp;$I3,1))</f>
        <v>DBMBR</v>
      </c>
      <c r="F3" s="2" t="n">
        <f aca="true">IF($I3="","",INDIRECT("ZBUL3!F"&amp;$I3,1))</f>
        <v>10000</v>
      </c>
      <c r="G3" s="2" t="n">
        <f aca="true">IF($I3="","",INDIRECT("ZBUL3!G"&amp;$I3,1))</f>
        <v>0</v>
      </c>
      <c r="H3" s="2" t="n">
        <f aca="true">IF($I3="","",INDIRECT("ZBUL3!H"&amp;$I3,1))</f>
        <v>0</v>
      </c>
      <c r="I3" s="0" t="n">
        <f aca="false">IFERROR(SMALL(ZBUL3!W:W,ROW()-2),"")</f>
        <v>9</v>
      </c>
      <c r="P3" s="22" t="str">
        <f aca="true">IF(OR(ISNUMBER(MATCH(INDIRECT("ZBUL3!D"&amp;SMALL(ZBUL3!X:X,ROW()-2),1),P$2:P2,0)),ISERROR(SMALL(ZBUL3!X:X,ROW()-2))),"",INDIRECT("ZBUL3!D"&amp;SMALL(ZBUL3!X:X,ROW()-2),1))</f>
        <v>ROSE</v>
      </c>
    </row>
    <row r="4" customFormat="false" ht="13.8" hidden="false" customHeight="false" outlineLevel="0" collapsed="false">
      <c r="A4" s="7" t="n">
        <f aca="true">IF($I4="","",INDIRECT("ZBUL3!A"&amp;$I4,1))</f>
        <v>43862</v>
      </c>
      <c r="B4" s="7" t="str">
        <f aca="true">IF($I4="","",INDIRECT("ZBUL3!B"&amp;$I4,1))</f>
        <v>SCP19072</v>
      </c>
      <c r="C4" s="7" t="str">
        <f aca="true">IF($I4="","",INDIRECT("ZBUL3!C"&amp;$I4,1))</f>
        <v>AYOKOHO</v>
      </c>
      <c r="D4" s="7" t="str">
        <f aca="true">IF($I4="","",INDIRECT("ZBUL3!D"&amp;$I4,1))</f>
        <v>ROSE</v>
      </c>
      <c r="E4" s="7" t="str">
        <f aca="true">IF($I4="","",INDIRECT("ZBUL3!E"&amp;$I4,1))</f>
        <v>DBMBR</v>
      </c>
      <c r="F4" s="2" t="n">
        <f aca="true">IF($I4="","",INDIRECT("ZBUL3!F"&amp;$I4,1))</f>
        <v>10000</v>
      </c>
      <c r="G4" s="2" t="n">
        <f aca="true">IF($I4="","",INDIRECT("ZBUL3!G"&amp;$I4,1))</f>
        <v>0</v>
      </c>
      <c r="H4" s="2" t="n">
        <f aca="true">IF($I4="","",INDIRECT("ZBUL3!H"&amp;$I4,1))</f>
        <v>0</v>
      </c>
      <c r="I4" s="0" t="n">
        <f aca="false">IFERROR(SMALL(ZBUL3!W:W,ROW()-2),"")</f>
        <v>2227</v>
      </c>
      <c r="P4" s="22" t="str">
        <f aca="true">IF(OR(ISNUMBER(MATCH(INDIRECT("ZBUL3!D"&amp;SMALL(ZBUL3!X:X,ROW()-2),1),P$2:P3,0)),ISERROR(SMALL(ZBUL3!X:X,ROW()-2))),"",INDIRECT("ZBUL3!D"&amp;SMALL(ZBUL3!X:X,ROW()-2),1))</f>
        <v/>
      </c>
    </row>
    <row r="5" customFormat="false" ht="13.8" hidden="false" customHeight="false" outlineLevel="0" collapsed="false">
      <c r="A5" s="7" t="str">
        <f aca="true">IF($I5="","",INDIRECT("ZBUL3!A"&amp;$I5,1))</f>
        <v/>
      </c>
      <c r="B5" s="7" t="str">
        <f aca="true">IF($I5="","",INDIRECT("ZBUL3!B"&amp;$I5,1))</f>
        <v/>
      </c>
      <c r="C5" s="7" t="str">
        <f aca="true">IF($I5="","",INDIRECT("ZBUL3!C"&amp;$I5,1))</f>
        <v/>
      </c>
      <c r="D5" s="7" t="str">
        <f aca="true">IF($I5="","",INDIRECT("ZBUL3!D"&amp;$I5,1))</f>
        <v/>
      </c>
      <c r="E5" s="7" t="str">
        <f aca="true">IF($I5="","",INDIRECT("ZBUL3!E"&amp;$I5,1))</f>
        <v/>
      </c>
      <c r="F5" s="2" t="str">
        <f aca="true">IF($I5="","",INDIRECT("ZBUL3!F"&amp;$I5,1))</f>
        <v/>
      </c>
      <c r="G5" s="2" t="str">
        <f aca="true">IF($I5="","",INDIRECT("ZBUL3!G"&amp;$I5,1))</f>
        <v/>
      </c>
      <c r="H5" s="2" t="str">
        <f aca="true">IF($I5="","",INDIRECT("ZBUL3!H"&amp;$I5,1))</f>
        <v/>
      </c>
      <c r="I5" s="0" t="str">
        <f aca="false">IFERROR(SMALL(ZBUL3!W:W,ROW()-2),"")</f>
        <v/>
      </c>
      <c r="P5" s="22" t="str">
        <f aca="true">IF(OR(ISNUMBER(MATCH(INDIRECT("ZBUL3!D"&amp;SMALL(ZBUL3!X:X,ROW()-2),1),P$2:P4,0)),ISERROR(SMALL(ZBUL3!X:X,ROW()-2))),"",INDIRECT("ZBUL3!D"&amp;SMALL(ZBUL3!X:X,ROW()-2),1))</f>
        <v/>
      </c>
    </row>
    <row r="6" customFormat="false" ht="13.8" hidden="false" customHeight="false" outlineLevel="0" collapsed="false">
      <c r="A6" s="7" t="str">
        <f aca="true">IF($I6="","",INDIRECT("ZBUL3!A"&amp;$I6,1))</f>
        <v/>
      </c>
      <c r="B6" s="7" t="str">
        <f aca="true">IF($I6="","",INDIRECT("ZBUL3!B"&amp;$I6,1))</f>
        <v/>
      </c>
      <c r="C6" s="7" t="str">
        <f aca="true">IF($I6="","",INDIRECT("ZBUL3!C"&amp;$I6,1))</f>
        <v/>
      </c>
      <c r="D6" s="7" t="str">
        <f aca="true">IF($I6="","",INDIRECT("ZBUL3!D"&amp;$I6,1))</f>
        <v/>
      </c>
      <c r="E6" s="7" t="str">
        <f aca="true">IF($I6="","",INDIRECT("ZBUL3!E"&amp;$I6,1))</f>
        <v/>
      </c>
      <c r="F6" s="2" t="str">
        <f aca="true">IF($I6="","",INDIRECT("ZBUL3!F"&amp;$I6,1))</f>
        <v/>
      </c>
      <c r="G6" s="2" t="str">
        <f aca="true">IF($I6="","",INDIRECT("ZBUL3!G"&amp;$I6,1))</f>
        <v/>
      </c>
      <c r="H6" s="2" t="str">
        <f aca="true">IF($I6="","",INDIRECT("ZBUL3!H"&amp;$I6,1))</f>
        <v/>
      </c>
      <c r="I6" s="0" t="str">
        <f aca="false">IFERROR(SMALL(ZBUL3!W:W,ROW()-2),"")</f>
        <v/>
      </c>
      <c r="P6" s="22" t="str">
        <f aca="true">IF(OR(ISNUMBER(MATCH(INDIRECT("ZBUL3!D"&amp;SMALL(ZBUL3!X:X,ROW()-2),1),P$2:P5,0)),ISERROR(SMALL(ZBUL3!X:X,ROW()-2))),"",INDIRECT("ZBUL3!D"&amp;SMALL(ZBUL3!X:X,ROW()-2),1))</f>
        <v/>
      </c>
    </row>
    <row r="7" customFormat="false" ht="13.8" hidden="false" customHeight="false" outlineLevel="0" collapsed="false">
      <c r="A7" s="7" t="str">
        <f aca="true">IF($I7="","",INDIRECT("ZBUL3!A"&amp;$I7,1))</f>
        <v/>
      </c>
      <c r="B7" s="7" t="str">
        <f aca="true">IF($I7="","",INDIRECT("ZBUL3!B"&amp;$I7,1))</f>
        <v/>
      </c>
      <c r="C7" s="7" t="str">
        <f aca="true">IF($I7="","",INDIRECT("ZBUL3!C"&amp;$I7,1))</f>
        <v/>
      </c>
      <c r="D7" s="7" t="str">
        <f aca="true">IF($I7="","",INDIRECT("ZBUL3!D"&amp;$I7,1))</f>
        <v/>
      </c>
      <c r="E7" s="7" t="str">
        <f aca="true">IF($I7="","",INDIRECT("ZBUL3!E"&amp;$I7,1))</f>
        <v/>
      </c>
      <c r="F7" s="2" t="str">
        <f aca="true">IF($I7="","",INDIRECT("ZBUL3!F"&amp;$I7,1))</f>
        <v/>
      </c>
      <c r="G7" s="2" t="str">
        <f aca="true">IF($I7="","",INDIRECT("ZBUL3!G"&amp;$I7,1))</f>
        <v/>
      </c>
      <c r="H7" s="2" t="str">
        <f aca="true">IF($I7="","",INDIRECT("ZBUL3!H"&amp;$I7,1))</f>
        <v/>
      </c>
      <c r="I7" s="0" t="str">
        <f aca="false">IFERROR(SMALL(ZBUL3!W:W,ROW()-2),"")</f>
        <v/>
      </c>
      <c r="P7" s="22" t="str">
        <f aca="true">IF(OR(ISNUMBER(MATCH(INDIRECT("ZBUL3!D"&amp;SMALL(ZBUL3!X:X,ROW()-2),1),P$2:P6,0)),ISERROR(SMALL(ZBUL3!X:X,ROW()-2))),"",INDIRECT("ZBUL3!D"&amp;SMALL(ZBUL3!X:X,ROW()-2),1))</f>
        <v/>
      </c>
    </row>
    <row r="8" customFormat="false" ht="13.8" hidden="false" customHeight="false" outlineLevel="0" collapsed="false">
      <c r="A8" s="7" t="str">
        <f aca="true">IF($I8="","",INDIRECT("ZBUL3!A"&amp;$I8,1))</f>
        <v/>
      </c>
      <c r="B8" s="7" t="str">
        <f aca="true">IF($I8="","",INDIRECT("ZBUL3!B"&amp;$I8,1))</f>
        <v/>
      </c>
      <c r="C8" s="7" t="str">
        <f aca="true">IF($I8="","",INDIRECT("ZBUL3!C"&amp;$I8,1))</f>
        <v/>
      </c>
      <c r="D8" s="7" t="str">
        <f aca="true">IF($I8="","",INDIRECT("ZBUL3!D"&amp;$I8,1))</f>
        <v/>
      </c>
      <c r="E8" s="7" t="str">
        <f aca="true">IF($I8="","",INDIRECT("ZBUL3!E"&amp;$I8,1))</f>
        <v/>
      </c>
      <c r="F8" s="2" t="str">
        <f aca="true">IF($I8="","",INDIRECT("ZBUL3!F"&amp;$I8,1))</f>
        <v/>
      </c>
      <c r="G8" s="2" t="str">
        <f aca="true">IF($I8="","",INDIRECT("ZBUL3!G"&amp;$I8,1))</f>
        <v/>
      </c>
      <c r="H8" s="2" t="str">
        <f aca="true">IF($I8="","",INDIRECT("ZBUL3!H"&amp;$I8,1))</f>
        <v/>
      </c>
      <c r="I8" s="0" t="str">
        <f aca="false">IFERROR(SMALL(ZBUL3!W:W,ROW()-2),"")</f>
        <v/>
      </c>
      <c r="P8" s="22" t="str">
        <f aca="true">IF(OR(ISNUMBER(MATCH(INDIRECT("ZBUL3!D"&amp;SMALL(ZBUL3!X:X,ROW()-2),1),P$2:P7,0)),ISERROR(SMALL(ZBUL3!X:X,ROW()-2))),"",INDIRECT("ZBUL3!D"&amp;SMALL(ZBUL3!X:X,ROW()-2),1))</f>
        <v/>
      </c>
    </row>
    <row r="9" customFormat="false" ht="13.8" hidden="false" customHeight="false" outlineLevel="0" collapsed="false">
      <c r="A9" s="7" t="str">
        <f aca="true">IF($I9="","",INDIRECT("ZBUL3!A"&amp;$I9,1))</f>
        <v/>
      </c>
      <c r="B9" s="7" t="str">
        <f aca="true">IF($I9="","",INDIRECT("ZBUL3!B"&amp;$I9,1))</f>
        <v/>
      </c>
      <c r="C9" s="7" t="str">
        <f aca="true">IF($I9="","",INDIRECT("ZBUL3!C"&amp;$I9,1))</f>
        <v/>
      </c>
      <c r="D9" s="7" t="str">
        <f aca="true">IF($I9="","",INDIRECT("ZBUL3!D"&amp;$I9,1))</f>
        <v/>
      </c>
      <c r="E9" s="7" t="str">
        <f aca="true">IF($I9="","",INDIRECT("ZBUL3!E"&amp;$I9,1))</f>
        <v/>
      </c>
      <c r="F9" s="2" t="str">
        <f aca="true">IF($I9="","",INDIRECT("ZBUL3!F"&amp;$I9,1))</f>
        <v/>
      </c>
      <c r="G9" s="2" t="str">
        <f aca="true">IF($I9="","",INDIRECT("ZBUL3!G"&amp;$I9,1))</f>
        <v/>
      </c>
      <c r="H9" s="2" t="str">
        <f aca="true">IF($I9="","",INDIRECT("ZBUL3!H"&amp;$I9,1))</f>
        <v/>
      </c>
      <c r="I9" s="0" t="str">
        <f aca="false">IFERROR(SMALL(ZBUL3!W:W,ROW()-2),"")</f>
        <v/>
      </c>
      <c r="P9" s="22" t="str">
        <f aca="true">IF(OR(ISNUMBER(MATCH(INDIRECT("ZBUL3!D"&amp;SMALL(ZBUL3!X:X,ROW()-2),1),P$2:P8,0)),ISERROR(SMALL(ZBUL3!X:X,ROW()-2))),"",INDIRECT("ZBUL3!D"&amp;SMALL(ZBUL3!X:X,ROW()-2),1))</f>
        <v/>
      </c>
    </row>
    <row r="10" customFormat="false" ht="13.8" hidden="false" customHeight="false" outlineLevel="0" collapsed="false">
      <c r="A10" s="7" t="str">
        <f aca="true">IF($I10="","",INDIRECT("ZBUL3!A"&amp;$I10,1))</f>
        <v/>
      </c>
      <c r="B10" s="7" t="str">
        <f aca="true">IF($I10="","",INDIRECT("ZBUL3!B"&amp;$I10,1))</f>
        <v/>
      </c>
      <c r="C10" s="7" t="str">
        <f aca="true">IF($I10="","",INDIRECT("ZBUL3!C"&amp;$I10,1))</f>
        <v/>
      </c>
      <c r="D10" s="7" t="str">
        <f aca="true">IF($I10="","",INDIRECT("ZBUL3!D"&amp;$I10,1))</f>
        <v/>
      </c>
      <c r="E10" s="7" t="str">
        <f aca="true">IF($I10="","",INDIRECT("ZBUL3!E"&amp;$I10,1))</f>
        <v/>
      </c>
      <c r="F10" s="2" t="str">
        <f aca="true">IF($I10="","",INDIRECT("ZBUL3!F"&amp;$I10,1))</f>
        <v/>
      </c>
      <c r="G10" s="2" t="str">
        <f aca="true">IF($I10="","",INDIRECT("ZBUL3!G"&amp;$I10,1))</f>
        <v/>
      </c>
      <c r="H10" s="2" t="str">
        <f aca="true">IF($I10="","",INDIRECT("ZBUL3!H"&amp;$I10,1))</f>
        <v/>
      </c>
      <c r="I10" s="0" t="str">
        <f aca="false">IFERROR(SMALL(ZBUL3!W:W,ROW()-2),"")</f>
        <v/>
      </c>
      <c r="P10" s="22" t="str">
        <f aca="true">IF(OR(ISNUMBER(MATCH(INDIRECT("ZBUL3!D"&amp;SMALL(ZBUL3!X:X,ROW()-2),1),P$2:P9,0)),ISERROR(SMALL(ZBUL3!X:X,ROW()-2))),"",INDIRECT("ZBUL3!D"&amp;SMALL(ZBUL3!X:X,ROW()-2),1))</f>
        <v/>
      </c>
    </row>
    <row r="11" customFormat="false" ht="13.8" hidden="false" customHeight="false" outlineLevel="0" collapsed="false">
      <c r="A11" s="7" t="str">
        <f aca="true">IF($I11="","",INDIRECT("ZBUL3!A"&amp;$I11,1))</f>
        <v/>
      </c>
      <c r="B11" s="7" t="str">
        <f aca="true">IF($I11="","",INDIRECT("ZBUL3!B"&amp;$I11,1))</f>
        <v/>
      </c>
      <c r="C11" s="7" t="str">
        <f aca="true">IF($I11="","",INDIRECT("ZBUL3!C"&amp;$I11,1))</f>
        <v/>
      </c>
      <c r="D11" s="7" t="str">
        <f aca="true">IF($I11="","",INDIRECT("ZBUL3!D"&amp;$I11,1))</f>
        <v/>
      </c>
      <c r="E11" s="7" t="str">
        <f aca="true">IF($I11="","",INDIRECT("ZBUL3!E"&amp;$I11,1))</f>
        <v/>
      </c>
      <c r="F11" s="2" t="str">
        <f aca="true">IF($I11="","",INDIRECT("ZBUL3!F"&amp;$I11,1))</f>
        <v/>
      </c>
      <c r="G11" s="2" t="str">
        <f aca="true">IF($I11="","",INDIRECT("ZBUL3!G"&amp;$I11,1))</f>
        <v/>
      </c>
      <c r="H11" s="2" t="str">
        <f aca="true">IF($I11="","",INDIRECT("ZBUL3!H"&amp;$I11,1))</f>
        <v/>
      </c>
      <c r="I11" s="0" t="str">
        <f aca="false">IFERROR(SMALL(ZBUL3!W:W,ROW()-2),"")</f>
        <v/>
      </c>
      <c r="P11" s="22" t="str">
        <f aca="true">IF(OR(ISNUMBER(MATCH(INDIRECT("ZBUL3!D"&amp;SMALL(ZBUL3!X:X,ROW()-2),1),P$2:P10,0)),ISERROR(SMALL(ZBUL3!X:X,ROW()-2))),"",INDIRECT("ZBUL3!D"&amp;SMALL(ZBUL3!X:X,ROW()-2),1))</f>
        <v/>
      </c>
    </row>
    <row r="12" customFormat="false" ht="13.8" hidden="false" customHeight="false" outlineLevel="0" collapsed="false">
      <c r="A12" s="7" t="str">
        <f aca="true">IF($I12="","",INDIRECT("ZBUL3!A"&amp;$I12,1))</f>
        <v/>
      </c>
      <c r="B12" s="7" t="str">
        <f aca="true">IF($I12="","",INDIRECT("ZBUL3!B"&amp;$I12,1))</f>
        <v/>
      </c>
      <c r="C12" s="7" t="str">
        <f aca="true">IF($I12="","",INDIRECT("ZBUL3!C"&amp;$I12,1))</f>
        <v/>
      </c>
      <c r="D12" s="7" t="str">
        <f aca="true">IF($I12="","",INDIRECT("ZBUL3!D"&amp;$I12,1))</f>
        <v/>
      </c>
      <c r="E12" s="7" t="str">
        <f aca="true">IF($I12="","",INDIRECT("ZBUL3!E"&amp;$I12,1))</f>
        <v/>
      </c>
      <c r="F12" s="2" t="str">
        <f aca="true">IF($I12="","",INDIRECT("ZBUL3!F"&amp;$I12,1))</f>
        <v/>
      </c>
      <c r="G12" s="2" t="str">
        <f aca="true">IF($I12="","",INDIRECT("ZBUL3!G"&amp;$I12,1))</f>
        <v/>
      </c>
      <c r="H12" s="2" t="str">
        <f aca="true">IF($I12="","",INDIRECT("ZBUL3!H"&amp;$I12,1))</f>
        <v/>
      </c>
      <c r="I12" s="0" t="str">
        <f aca="false">IFERROR(SMALL(ZBUL3!W:W,ROW()-2),"")</f>
        <v/>
      </c>
      <c r="P12" s="22" t="str">
        <f aca="true">IF(OR(ISNUMBER(MATCH(INDIRECT("ZBUL3!D"&amp;SMALL(ZBUL3!X:X,ROW()-2),1),P$2:P11,0)),ISERROR(SMALL(ZBUL3!X:X,ROW()-2))),"",INDIRECT("ZBUL3!D"&amp;SMALL(ZBUL3!X:X,ROW()-2),1))</f>
        <v/>
      </c>
    </row>
    <row r="13" customFormat="false" ht="13.8" hidden="false" customHeight="false" outlineLevel="0" collapsed="false">
      <c r="A13" s="7" t="str">
        <f aca="true">IF($I13="","",INDIRECT("ZBUL3!A"&amp;$I13,1))</f>
        <v/>
      </c>
      <c r="B13" s="7" t="str">
        <f aca="true">IF($I13="","",INDIRECT("ZBUL3!B"&amp;$I13,1))</f>
        <v/>
      </c>
      <c r="C13" s="7" t="str">
        <f aca="true">IF($I13="","",INDIRECT("ZBUL3!C"&amp;$I13,1))</f>
        <v/>
      </c>
      <c r="D13" s="7" t="str">
        <f aca="true">IF($I13="","",INDIRECT("ZBUL3!D"&amp;$I13,1))</f>
        <v/>
      </c>
      <c r="E13" s="7" t="str">
        <f aca="true">IF($I13="","",INDIRECT("ZBUL3!E"&amp;$I13,1))</f>
        <v/>
      </c>
      <c r="F13" s="2" t="str">
        <f aca="true">IF($I13="","",INDIRECT("ZBUL3!F"&amp;$I13,1))</f>
        <v/>
      </c>
      <c r="G13" s="2" t="str">
        <f aca="true">IF($I13="","",INDIRECT("ZBUL3!G"&amp;$I13,1))</f>
        <v/>
      </c>
      <c r="H13" s="2" t="str">
        <f aca="true">IF($I13="","",INDIRECT("ZBUL3!H"&amp;$I13,1))</f>
        <v/>
      </c>
      <c r="I13" s="0" t="str">
        <f aca="false">IFERROR(SMALL(ZBUL3!W:W,ROW()-2),"")</f>
        <v/>
      </c>
      <c r="P13" s="22" t="str">
        <f aca="true">IF(OR(ISNUMBER(MATCH(INDIRECT("ZBUL3!D"&amp;SMALL(ZBUL3!X:X,ROW()-2),1),P$2:P12,0)),ISERROR(SMALL(ZBUL3!X:X,ROW()-2))),"",INDIRECT("ZBUL3!D"&amp;SMALL(ZBUL3!X:X,ROW()-2),1))</f>
        <v/>
      </c>
    </row>
    <row r="14" customFormat="false" ht="13.8" hidden="false" customHeight="false" outlineLevel="0" collapsed="false">
      <c r="A14" s="7" t="str">
        <f aca="true">IF($I14="","",INDIRECT("ZBUL3!A"&amp;$I14,1))</f>
        <v/>
      </c>
      <c r="B14" s="7" t="str">
        <f aca="true">IF($I14="","",INDIRECT("ZBUL3!B"&amp;$I14,1))</f>
        <v/>
      </c>
      <c r="C14" s="7" t="str">
        <f aca="true">IF($I14="","",INDIRECT("ZBUL3!C"&amp;$I14,1))</f>
        <v/>
      </c>
      <c r="D14" s="7" t="str">
        <f aca="true">IF($I14="","",INDIRECT("ZBUL3!D"&amp;$I14,1))</f>
        <v/>
      </c>
      <c r="E14" s="7" t="str">
        <f aca="true">IF($I14="","",INDIRECT("ZBUL3!E"&amp;$I14,1))</f>
        <v/>
      </c>
      <c r="F14" s="2" t="str">
        <f aca="true">IF($I14="","",INDIRECT("ZBUL3!F"&amp;$I14,1))</f>
        <v/>
      </c>
      <c r="G14" s="2" t="str">
        <f aca="true">IF($I14="","",INDIRECT("ZBUL3!G"&amp;$I14,1))</f>
        <v/>
      </c>
      <c r="H14" s="2" t="str">
        <f aca="true">IF($I14="","",INDIRECT("ZBUL3!H"&amp;$I14,1))</f>
        <v/>
      </c>
      <c r="I14" s="0" t="str">
        <f aca="false">IFERROR(SMALL(ZBUL3!W:W,ROW()-2),"")</f>
        <v/>
      </c>
      <c r="P14" s="22" t="str">
        <f aca="true">IF(OR(ISNUMBER(MATCH(INDIRECT("ZBUL3!D"&amp;SMALL(ZBUL3!X:X,ROW()-2),1),P$2:P13,0)),ISERROR(SMALL(ZBUL3!X:X,ROW()-2))),"",INDIRECT("ZBUL3!D"&amp;SMALL(ZBUL3!X:X,ROW()-2),1))</f>
        <v/>
      </c>
    </row>
    <row r="15" customFormat="false" ht="13.8" hidden="false" customHeight="false" outlineLevel="0" collapsed="false">
      <c r="A15" s="0" t="s">
        <v>5558</v>
      </c>
      <c r="F15" s="2" t="n">
        <f aca="false">SUM(F3:F14)</f>
        <v>20000</v>
      </c>
      <c r="G15" s="2" t="n">
        <f aca="false">SUM(G3:G14)</f>
        <v>0</v>
      </c>
      <c r="H15" s="2" t="n">
        <f aca="false">SUM(H3:H14)</f>
        <v>0</v>
      </c>
      <c r="P15" s="22" t="str">
        <f aca="true">IF(OR(ISNUMBER(MATCH(INDIRECT("ZBUL3!D"&amp;SMALL(ZBUL3!X:X,ROW()-2),1),P$2:P14,0)),ISERROR(SMALL(ZBUL3!X:X,ROW()-2))),"",INDIRECT("ZBUL3!D"&amp;SMALL(ZBUL3!X:X,ROW()-2),1))</f>
        <v/>
      </c>
    </row>
    <row r="16" customFormat="false" ht="13.8" hidden="false" customHeight="false" outlineLevel="0" collapsed="false">
      <c r="P16" s="22" t="str">
        <f aca="true">IF(OR(ISNUMBER(MATCH(INDIRECT("ZBUL3!D"&amp;SMALL(ZBUL3!X:X,ROW()-2),1),P$2:P15,0)),ISERROR(SMALL(ZBUL3!X:X,ROW()-2))),"",INDIRECT("ZBUL3!D"&amp;SMALL(ZBUL3!X:X,ROW()-2),1))</f>
        <v/>
      </c>
    </row>
    <row r="17" customFormat="false" ht="13.8" hidden="false" customHeight="false" outlineLevel="0" collapsed="false">
      <c r="A17" s="0" t="s">
        <v>5559</v>
      </c>
      <c r="P17" s="22" t="str">
        <f aca="true">IF(OR(ISNUMBER(MATCH(INDIRECT("ZBUL3!D"&amp;SMALL(ZBUL3!X:X,ROW()-2),1),P$2:P16,0)),ISERROR(SMALL(ZBUL3!X:X,ROW()-2))),"",INDIRECT("ZBUL3!D"&amp;SMALL(ZBUL3!X:X,ROW()-2),1))</f>
        <v/>
      </c>
    </row>
    <row r="18" customFormat="false" ht="13.8" hidden="false" customHeight="false" outlineLevel="0" collapsed="false">
      <c r="A18" s="0" t="s">
        <v>5560</v>
      </c>
      <c r="P18" s="22" t="str">
        <f aca="true">IF(OR(ISNUMBER(MATCH(INDIRECT("ZBUL3!D"&amp;SMALL(ZBUL3!X:X,ROW()-2),1),P$2:P17,0)),ISERROR(SMALL(ZBUL3!X:X,ROW()-2))),"",INDIRECT("ZBUL3!D"&amp;SMALL(ZBUL3!X:X,ROW()-2),1))</f>
        <v/>
      </c>
    </row>
    <row r="19" customFormat="false" ht="13.8" hidden="false" customHeight="false" outlineLevel="0" collapsed="false">
      <c r="P19" s="22" t="str">
        <f aca="true">IF(OR(ISNUMBER(MATCH(INDIRECT("ZBUL3!D"&amp;SMALL(ZBUL3!X:X,ROW()-2),1),P$2:P18,0)),ISERROR(SMALL(ZBUL3!X:X,ROW()-2))),"",INDIRECT("ZBUL3!D"&amp;SMALL(ZBUL3!X:X,ROW()-2),1))</f>
        <v/>
      </c>
    </row>
    <row r="20" customFormat="false" ht="13.8" hidden="false" customHeight="false" outlineLevel="0" collapsed="false">
      <c r="P20" s="22" t="str">
        <f aca="true">IF(OR(ISNUMBER(MATCH(INDIRECT("ZBUL3!D"&amp;SMALL(ZBUL3!X:X,ROW()-2),1),P$2:P19,0)),ISERROR(SMALL(ZBUL3!X:X,ROW()-2))),"",INDIRECT("ZBUL3!D"&amp;SMALL(ZBUL3!X:X,ROW()-2),1))</f>
        <v/>
      </c>
    </row>
  </sheetData>
  <mergeCells count="2">
    <mergeCell ref="A1:C1"/>
    <mergeCell ref="D1:F1"/>
  </mergeCells>
  <conditionalFormatting sqref="A2:B2">
    <cfRule type="duplicateValues" priority="2" aboveAverage="0" equalAverage="0" bottom="0" percent="0" rank="0" text="" dxfId="0"/>
    <cfRule type="duplicateValues" priority="3" aboveAverage="0" equalAverage="0" bottom="0" percent="0" rank="0" text="" dxfId="1"/>
  </conditionalFormatting>
  <dataValidations count="1">
    <dataValidation allowBlank="true" operator="equal" showDropDown="false" showErrorMessage="true" showInputMessage="false" sqref="D1" type="list">
      <formula1>Agent!$P$3:$P$20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2020-06-16T05:29:31Z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